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Q102" i="12" l="1"/>
  <c r="DL102" i="12"/>
  <c r="CW102" i="12"/>
  <c r="CR102" i="12"/>
  <c r="AU88" i="12"/>
  <c r="AF88" i="12"/>
  <c r="AU63" i="12"/>
  <c r="AP63" i="12"/>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<sst xmlns="http://schemas.openxmlformats.org/spreadsheetml/2006/main" count="1119" uniqueCount="609">
  <si>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</si>
  <si>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</si>
  <si>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</si>
  <si>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</si>
  <si>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</si>
  <si>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</si>
  <si>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</si>
  <si>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</si>
  <si>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</si>
  <si>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</si>
  <si>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</si>
  <si>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</si>
  <si>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</si>
  <si>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</si>
  <si>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</si>
  <si>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</si>
  <si>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</si>
  <si>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</si>
  <si>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</si>
  <si>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</si>
  <si>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</si>
  <si>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</si>
  <si>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</si>
  <si>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</si>
  <si>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</si>
  <si>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</si>
  <si>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</si>
  <si>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</si>
  <si>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</si>
  <si>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</si>
  <si>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</si>
  <si>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</si>
  <si>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</si>
  <si>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</si>
  <si>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</si>
  <si>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</si>
  <si>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</si>
  <si>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</si>
  <si>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</si>
  <si>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</si>
  <si>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</si>
  <si>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</si>
  <si>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</si>
  <si>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</si>
  <si>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</si>
  <si>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</si>
  <si>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</si>
  <si>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</si>
  <si>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</si>
  <si>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</si>
  <si>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</si>
  <si>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</si>
  <si>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</si>
  <si>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</si>
  <si>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</si>
  <si>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</si>
  <si>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</si>
  <si>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</si>
  <si>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</si>
  <si>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</si>
  <si>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</si>
  <si>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</si>
  <si>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</si>
  <si>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</si>
  <si>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</si>
  <si>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</si>
  <si>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</si>
  <si>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</si>
  <si>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</si>
  <si>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</si>
  <si>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</si>
  <si>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</si>
  <si>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</si>
  <si>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</si>
  <si>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</si>
  <si>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</si>
  <si>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</si>
  <si>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</si>
  <si>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</si>
  <si>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</si>
  <si>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</si>
  <si>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</si>
  <si>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</si>
  <si>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</si>
  <si>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</si>
  <si>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</si>
  <si>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</si>
  <si>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</si>
  <si>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</si>
  <si>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</si>
  <si>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</si>
  <si>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</si>
  <si>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</si>
  <si>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</si>
  <si>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</si>
  <si>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</si>
  <si>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</si>
  <si>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</si>
  <si>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</si>
  <si>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</si>
  <si>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</si>
  <si>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</si>
  <si>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</si>
  <si>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</si>
  <si>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</si>
  <si>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</si>
  <si>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</si>
  <si>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</si>
  <si>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</si>
  <si>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</si>
  <si>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</si>
  <si>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</si>
  <si>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</si>
  <si>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</si>
  <si>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</si>
  <si>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</si>
  <si>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</si>
  <si>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</si>
  <si>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</si>
  <si>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</si>
  <si>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</si>
  <si>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</si>
  <si>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</si>
  <si>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</si>
  <si>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</si>
  <si>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</si>
  <si>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</si>
  <si>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</si>
  <si>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</si>
  <si>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</si>
  <si>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</si>
  <si>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</si>
  <si>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</si>
  <si>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</si>
  <si>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</si>
  <si>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</si>
  <si>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</si>
  <si>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</si>
  <si>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</si>
  <si>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</si>
  <si>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</si>
  <si>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</si>
  <si>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</si>
  <si>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</si>
  <si>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</si>
  <si>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</si>
  <si>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</si>
  <si>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</si>
  <si>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</si>
  <si>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</si>
  <si>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</si>
  <si>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</si>
  <si>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</si>
  <si>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</si>
  <si>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</si>
  <si>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</si>
  <si>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</si>
  <si>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</si>
  <si>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</si>
  <si>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</si>
  <si>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</si>
  <si>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</si>
  <si>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</si>
  <si>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</si>
  <si>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</si>
  <si>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</si>
  <si>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</si>
  <si>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</si>
  <si>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</si>
  <si>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</si>
  <si>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</si>
  <si>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</si>
  <si>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</si>
  <si>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</si>
  <si>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</si>
  <si>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</si>
  <si>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</si>
  <si>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</si>
  <si>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</si>
  <si>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</si>
  <si>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</si>
  <si>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</si>
  <si>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</si>
  <si>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</si>
  <si>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</si>
  <si>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</si>
  <si>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</si>
  <si>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</si>
  <si>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</si>
  <si>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</si>
  <si>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</si>
  <si>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</si>
  <si>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</si>
  <si>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</si>
  <si>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</si>
  <si>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</si>
  <si>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</si>
  <si>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</si>
  <si>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</si>
  <si>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</si>
  <si>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</si>
  <si>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</si>
  <si>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</si>
  <si>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</si>
  <si>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</si>
  <si>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</si>
  <si>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</si>
  <si>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</si>
  <si>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</si>
  <si>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</si>
  <si>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</si>
  <si>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</si>
  <si>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</si>
  <si>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</si>
  <si>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</si>
  <si>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</si>
  <si>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青森県田舎館村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</si>
  <si>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</si>
  <si>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</si>
  <si>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</si>
  <si>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</si>
  <si>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</si>
  <si>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</si>
  <si>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</si>
  <si>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</si>
  <si>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</si>
  <si>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</si>
  <si>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</si>
  <si>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</si>
  <si>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</si>
  <si>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</si>
  <si>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</si>
  <si>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</si>
  <si>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</si>
  <si>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</si>
  <si>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</si>
  <si>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</si>
  <si>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</si>
  <si>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</si>
  <si>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</si>
  <si>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</si>
  <si>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</si>
  <si>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</si>
  <si>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</si>
  <si>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</si>
  <si>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</si>
  <si>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</si>
  <si>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</si>
  <si>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</si>
  <si>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</si>
  <si>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</si>
  <si>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</si>
  <si>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</si>
  <si>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</si>
  <si>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</si>
  <si>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</si>
  <si>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</si>
  <si>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</si>
  <si>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</si>
  <si>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</si>
  <si>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</si>
  <si>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</si>
  <si>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</si>
  <si>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</si>
  <si>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</si>
  <si>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</si>
  <si>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</si>
  <si>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</si>
  <si>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</si>
  <si>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</si>
  <si>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</si>
  <si>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</si>
  <si>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</si>
  <si>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</si>
  <si>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</si>
  <si>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</si>
  <si>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</si>
  <si>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</si>
  <si>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</si>
  <si>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</si>
  <si>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</si>
  <si>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</si>
  <si>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</si>
  <si>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</si>
  <si>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</si>
  <si>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</si>
  <si>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</si>
  <si>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</si>
  <si>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</si>
  <si>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</si>
  <si>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</si>
  <si>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</si>
  <si>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</si>
  <si>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</si>
  <si>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</si>
  <si>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</si>
  <si>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</si>
  <si>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</si>
  <si>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</si>
  <si>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</si>
  <si>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</si>
  <si>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</si>
  <si>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</si>
  <si>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</si>
  <si>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</si>
  <si>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</si>
  <si>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</si>
  <si>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</si>
  <si>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</si>
  <si>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</si>
  <si>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</si>
  <si>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</si>
  <si>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</si>
  <si>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</si>
  <si>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</si>
  <si>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</si>
  <si>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</si>
  <si>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</si>
  <si>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</si>
  <si>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</si>
  <si>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</si>
  <si>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</si>
  <si>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</si>
  <si>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</si>
  <si>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</si>
  <si>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</si>
  <si>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</si>
  <si>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</si>
  <si>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</si>
  <si>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</si>
  <si>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</si>
  <si>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</si>
  <si>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</si>
  <si>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</si>
  <si>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</si>
  <si>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</si>
  <si>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</si>
  <si>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</si>
  <si>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</si>
  <si>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</si>
  <si>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</si>
  <si>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</si>
  <si>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</si>
  <si>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</si>
  <si>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</si>
  <si>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</si>
  <si>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</si>
  <si>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</si>
  <si>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</si>
  <si>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</si>
  <si>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</si>
  <si>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</si>
  <si>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</si>
  <si>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</si>
  <si>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</si>
  <si>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</si>
  <si>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</si>
  <si>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</si>
  <si>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</si>
  <si>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</si>
  <si>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</si>
  <si>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</si>
  <si>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</si>
  <si>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</si>
  <si>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</si>
  <si>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青森県田舎館村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</si>
  <si>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</si>
  <si>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</si>
  <si>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</si>
  <si>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</si>
  <si>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</si>
  <si>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</si>
  <si>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</si>
  <si>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</si>
  <si>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</si>
  <si>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</si>
  <si>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</si>
  <si>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</si>
  <si>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</si>
  <si>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</si>
  <si>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</si>
  <si>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</si>
  <si>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</si>
  <si>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</si>
  <si>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</si>
  <si>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</si>
  <si>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</si>
  <si>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</si>
  <si>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</si>
  <si>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</si>
  <si>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</si>
  <si>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</si>
  <si>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</si>
  <si>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</si>
  <si>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</si>
  <si>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</si>
  <si>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</si>
  <si>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</si>
  <si>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</si>
  <si>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</si>
  <si>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</si>
  <si>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</si>
  <si>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</si>
  <si>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</si>
  <si>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</si>
  <si>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</si>
  <si>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</si>
  <si>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</si>
  <si>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</si>
  <si>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</si>
  <si>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</si>
  <si>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</si>
  <si>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</si>
  <si>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</si>
  <si>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</si>
  <si>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</si>
  <si>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</si>
  <si>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</si>
  <si>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</si>
  <si>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</si>
  <si>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</si>
  <si>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</si>
  <si>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</si>
  <si>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</si>
  <si>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</si>
  <si>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</si>
  <si>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</si>
  <si>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</si>
  <si>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</si>
  <si>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</si>
  <si>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</si>
  <si>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</si>
  <si>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</si>
  <si>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</si>
  <si>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</si>
  <si>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</si>
  <si>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</si>
  <si>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</si>
  <si>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</si>
  <si>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</si>
  <si>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</si>
  <si>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</si>
  <si>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</si>
  <si>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</si>
  <si>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</si>
  <si>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</si>
  <si>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</si>
  <si>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</si>
  <si>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</si>
  <si>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</si>
  <si>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</si>
  <si>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</si>
  <si>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</si>
  <si>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</si>
  <si>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</si>
  <si>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</si>
  <si>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</si>
  <si>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</si>
  <si>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</si>
  <si>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</si>
  <si>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</si>
  <si>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</si>
  <si>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</si>
  <si>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</si>
  <si>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</si>
  <si>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</si>
  <si>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</si>
  <si>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</si>
  <si>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田舎館村水道事業会計</t>
    <phoneticPr fontId="5"/>
  </si>
  <si>
    <t>(Ｆ)</t>
    <phoneticPr fontId="5"/>
  </si>
  <si>
    <t>田舎館村介護保険特別会計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</si>
  <si>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</si>
  <si>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</si>
  <si>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</si>
  <si>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</si>
  <si>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</si>
  <si>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</si>
  <si>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</si>
  <si>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</si>
  <si>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</si>
  <si>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</si>
  <si>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</si>
  <si>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</si>
  <si>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</si>
  <si>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</si>
  <si>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</si>
  <si>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</si>
  <si>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</si>
  <si>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</si>
  <si>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</si>
  <si>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</si>
  <si>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</si>
  <si>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</si>
  <si>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</si>
  <si>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</si>
  <si>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</si>
  <si>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</si>
  <si>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</si>
  <si>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</si>
  <si>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</si>
  <si>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</si>
  <si>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</si>
  <si>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</si>
  <si>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</si>
  <si>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</si>
  <si>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</si>
  <si>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</si>
  <si>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</si>
  <si>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</si>
  <si>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</si>
  <si>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</si>
  <si>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</si>
  <si>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</si>
  <si>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</si>
  <si>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</si>
  <si>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</si>
  <si>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</si>
  <si>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</si>
  <si>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</si>
  <si>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</si>
  <si>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</si>
  <si>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</si>
  <si>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</si>
  <si>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</si>
  <si>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</si>
  <si>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</si>
  <si>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</si>
  <si>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</si>
  <si>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</si>
  <si>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</si>
  <si>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</si>
  <si>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</si>
  <si>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</si>
  <si>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</si>
  <si>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</si>
  <si>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</si>
  <si>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</si>
  <si>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</si>
  <si>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</si>
  <si>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</si>
  <si>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</si>
  <si>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</si>
  <si>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</si>
  <si>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</si>
  <si>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</si>
  <si>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</si>
  <si>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</si>
  <si>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</si>
  <si>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</si>
  <si>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</si>
  <si>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</si>
  <si>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</si>
  <si>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</si>
  <si>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</si>
  <si>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</si>
  <si>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</si>
  <si>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</si>
  <si>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5.31</t>
  </si>
  <si>
    <t>▲ 4.41</t>
  </si>
  <si>
    <t>▲ 10.93</t>
  </si>
  <si>
    <t>▲ 2.48</t>
  </si>
  <si>
    <t>一般会計</t>
  </si>
  <si>
    <t>介護保険特別会計</t>
  </si>
  <si>
    <t>下水道事業会計</t>
  </si>
  <si>
    <t>水道事業会計</t>
  </si>
  <si>
    <t>農業集落排水事業会計</t>
  </si>
  <si>
    <t>国民健康保険特別会計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</si>
  <si>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</si>
  <si>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</si>
  <si>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</si>
  <si>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</si>
  <si>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</si>
  <si>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</si>
  <si>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</si>
  <si>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</si>
  <si>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</si>
  <si>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黒石地区清掃施設組合</t>
    <rPh sb="0" eb="2">
      <t>クロイシ</t>
    </rPh>
    <rPh sb="2" eb="4">
      <t>チク</t>
    </rPh>
    <rPh sb="4" eb="6">
      <t>セイソウ</t>
    </rPh>
    <rPh sb="6" eb="8">
      <t>シセツ</t>
    </rPh>
    <rPh sb="8" eb="10">
      <t>クミアイ</t>
    </rPh>
    <phoneticPr fontId="2"/>
  </si>
  <si>
    <t>弘前地区消防事務組合</t>
    <rPh sb="0" eb="2">
      <t>ヒロサキ</t>
    </rPh>
    <rPh sb="2" eb="4">
      <t>チク</t>
    </rPh>
    <rPh sb="4" eb="6">
      <t>ショウボウ</t>
    </rPh>
    <rPh sb="6" eb="8">
      <t>ジム</t>
    </rPh>
    <rPh sb="8" eb="10">
      <t>クミアイ</t>
    </rPh>
    <phoneticPr fontId="2"/>
  </si>
  <si>
    <t>南黒地方福祉事務組合</t>
    <rPh sb="0" eb="1">
      <t>ミナミ</t>
    </rPh>
    <rPh sb="1" eb="2">
      <t>クロ</t>
    </rPh>
    <rPh sb="2" eb="4">
      <t>チホウ</t>
    </rPh>
    <rPh sb="4" eb="6">
      <t>フクシ</t>
    </rPh>
    <rPh sb="6" eb="8">
      <t>ジム</t>
    </rPh>
    <rPh sb="8" eb="10">
      <t>クミアイ</t>
    </rPh>
    <phoneticPr fontId="2"/>
  </si>
  <si>
    <t>津軽広域連合</t>
    <rPh sb="0" eb="2">
      <t>ツガル</t>
    </rPh>
    <rPh sb="2" eb="4">
      <t>コウイキ</t>
    </rPh>
    <rPh sb="4" eb="6">
      <t>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</si>
  <si>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</si>
  <si>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</si>
  <si>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</si>
  <si>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</si>
  <si>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津軽広域水道企業団（津軽営業部）</t>
    <rPh sb="0" eb="2">
      <t>ツガル</t>
    </rPh>
    <rPh sb="2" eb="4">
      <t>コウイキ</t>
    </rPh>
    <rPh sb="4" eb="6">
      <t>スイドウ</t>
    </rPh>
    <rPh sb="6" eb="8">
      <t>キギョウ</t>
    </rPh>
    <rPh sb="8" eb="9">
      <t>ダン</t>
    </rPh>
    <rPh sb="10" eb="12">
      <t>ツガル</t>
    </rPh>
    <rPh sb="12" eb="15">
      <t>エイギョウブ</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</si>
  <si>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</si>
  <si>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法適用企業</t>
    <rPh sb="0" eb="1">
      <t>ホウ</t>
    </rPh>
    <rPh sb="1" eb="3">
      <t>テキヨウ</t>
    </rPh>
    <rPh sb="3" eb="5">
      <t>キギョウ</t>
    </rPh>
    <phoneticPr fontId="2"/>
  </si>
  <si>
    <t>田舎館村土地開発公社</t>
    <rPh sb="0" eb="4">
      <t>イナカダテムラ</t>
    </rPh>
    <rPh sb="4" eb="6">
      <t>トチ</t>
    </rPh>
    <rPh sb="6" eb="8">
      <t>カイハツ</t>
    </rPh>
    <rPh sb="8" eb="10">
      <t>コウシャ</t>
    </rPh>
    <phoneticPr fontId="2"/>
  </si>
  <si>
    <t>株式会社アイナック</t>
    <rPh sb="0" eb="4">
      <t>カブシキガイシャ</t>
    </rPh>
    <phoneticPr fontId="2"/>
  </si>
  <si>
    <t>奨学基金</t>
    <rPh sb="0" eb="2">
      <t>ショウガク</t>
    </rPh>
    <rPh sb="2" eb="4">
      <t>キキン</t>
    </rPh>
    <phoneticPr fontId="2"/>
  </si>
  <si>
    <t>学校教育施設整備基金</t>
    <rPh sb="0" eb="2">
      <t>ガッコウ</t>
    </rPh>
    <rPh sb="2" eb="4">
      <t>キョウイク</t>
    </rPh>
    <rPh sb="4" eb="6">
      <t>シセツ</t>
    </rPh>
    <rPh sb="6" eb="8">
      <t>セイビ</t>
    </rPh>
    <rPh sb="8" eb="10">
      <t>キキン</t>
    </rPh>
    <phoneticPr fontId="2"/>
  </si>
  <si>
    <t>〇</t>
    <phoneticPr fontId="2"/>
  </si>
  <si>
    <t>-</t>
    <phoneticPr fontId="2"/>
  </si>
  <si>
    <t>-</t>
    <phoneticPr fontId="2"/>
  </si>
  <si>
    <t>-</t>
    <phoneticPr fontId="2"/>
  </si>
  <si>
    <t>法適用企業</t>
    <phoneticPr fontId="5"/>
  </si>
  <si>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</si>
  <si>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</si>
  <si>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</si>
  <si>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</si>
  <si>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</si>
  <si>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</si>
  <si>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</si>
  <si>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</si>
  <si>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</si>
  <si>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</si>
  <si>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</si>
  <si>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べ、将来負担比率、有形固定資産減価償却率ともに高い数値となっている。1970年代に建設された体育館、公民館、福祉施設の大規模改修を実施せずに今日まで使用してきたことが主な要因と考えられる。体育館と公民館は現在建替え工事を実施中であり、建設事業終了後は有形固定資産減価償却率の低下が予想されるが、将来負担比率が過大にならないよう、個別施設計画等に基づき、施設の維持管理を適切に進めていく。</t>
    <rPh sb="1" eb="3">
      <t>ルイジ</t>
    </rPh>
    <rPh sb="3" eb="5">
      <t>ダンタイ</t>
    </rPh>
    <rPh sb="5" eb="7">
      <t>ヘイキン</t>
    </rPh>
    <rPh sb="8" eb="9">
      <t>クラ</t>
    </rPh>
    <rPh sb="11" eb="13">
      <t>ショウライ</t>
    </rPh>
    <rPh sb="13" eb="15">
      <t>フタン</t>
    </rPh>
    <rPh sb="15" eb="17">
      <t>ヒリツ</t>
    </rPh>
    <rPh sb="18" eb="20">
      <t>ユウケイ</t>
    </rPh>
    <rPh sb="20" eb="22">
      <t>コテイ</t>
    </rPh>
    <rPh sb="22" eb="24">
      <t>シサン</t>
    </rPh>
    <rPh sb="24" eb="26">
      <t>ゲンカ</t>
    </rPh>
    <rPh sb="26" eb="28">
      <t>ショウキャク</t>
    </rPh>
    <rPh sb="28" eb="29">
      <t>リツ</t>
    </rPh>
    <rPh sb="32" eb="33">
      <t>タカ</t>
    </rPh>
    <rPh sb="34" eb="36">
      <t>スウチ</t>
    </rPh>
    <rPh sb="47" eb="49">
      <t>ネンダイ</t>
    </rPh>
    <rPh sb="50" eb="52">
      <t>ケンセツ</t>
    </rPh>
    <rPh sb="55" eb="58">
      <t>タイイクカン</t>
    </rPh>
    <rPh sb="59" eb="62">
      <t>コウミンカン</t>
    </rPh>
    <rPh sb="63" eb="65">
      <t>フクシ</t>
    </rPh>
    <rPh sb="65" eb="67">
      <t>シセツ</t>
    </rPh>
    <rPh sb="68" eb="71">
      <t>ダイキボ</t>
    </rPh>
    <rPh sb="71" eb="73">
      <t>カイシュウ</t>
    </rPh>
    <rPh sb="74" eb="76">
      <t>ジッシ</t>
    </rPh>
    <rPh sb="79" eb="81">
      <t>コンニチ</t>
    </rPh>
    <rPh sb="83" eb="85">
      <t>シヨウ</t>
    </rPh>
    <rPh sb="92" eb="93">
      <t>オモ</t>
    </rPh>
    <rPh sb="94" eb="96">
      <t>ヨウイン</t>
    </rPh>
    <rPh sb="97" eb="98">
      <t>カンガ</t>
    </rPh>
    <rPh sb="103" eb="106">
      <t>タイイクカン</t>
    </rPh>
    <rPh sb="107" eb="110">
      <t>コウミンカン</t>
    </rPh>
    <rPh sb="111" eb="113">
      <t>ゲンザイ</t>
    </rPh>
    <rPh sb="113" eb="115">
      <t>タテカ</t>
    </rPh>
    <rPh sb="116" eb="118">
      <t>コウジ</t>
    </rPh>
    <rPh sb="119" eb="122">
      <t>ジッシチュウ</t>
    </rPh>
    <rPh sb="126" eb="128">
      <t>ケンセツ</t>
    </rPh>
    <rPh sb="128" eb="130">
      <t>ジギョウ</t>
    </rPh>
    <rPh sb="130" eb="132">
      <t>シュウリョウ</t>
    </rPh>
    <rPh sb="132" eb="133">
      <t>ゴ</t>
    </rPh>
    <rPh sb="134" eb="136">
      <t>ユウケイ</t>
    </rPh>
    <rPh sb="136" eb="138">
      <t>コテイ</t>
    </rPh>
    <rPh sb="138" eb="140">
      <t>シサン</t>
    </rPh>
    <rPh sb="140" eb="142">
      <t>ゲンカ</t>
    </rPh>
    <rPh sb="142" eb="144">
      <t>ショウキャク</t>
    </rPh>
    <rPh sb="144" eb="145">
      <t>リツ</t>
    </rPh>
    <rPh sb="146" eb="148">
      <t>テイカ</t>
    </rPh>
    <rPh sb="149" eb="151">
      <t>ヨソウ</t>
    </rPh>
    <rPh sb="156" eb="158">
      <t>ショウライ</t>
    </rPh>
    <rPh sb="158" eb="160">
      <t>フタン</t>
    </rPh>
    <rPh sb="160" eb="162">
      <t>ヒリツ</t>
    </rPh>
    <rPh sb="163" eb="165">
      <t>カダイ</t>
    </rPh>
    <rPh sb="173" eb="175">
      <t>コベツ</t>
    </rPh>
    <rPh sb="175" eb="177">
      <t>シセツ</t>
    </rPh>
    <rPh sb="177" eb="179">
      <t>ケイカク</t>
    </rPh>
    <rPh sb="179" eb="180">
      <t>トウ</t>
    </rPh>
    <rPh sb="181" eb="182">
      <t>モト</t>
    </rPh>
    <rPh sb="185" eb="187">
      <t>シセツ</t>
    </rPh>
    <rPh sb="188" eb="190">
      <t>イジ</t>
    </rPh>
    <rPh sb="190" eb="192">
      <t>カンリ</t>
    </rPh>
    <rPh sb="193" eb="195">
      <t>テキセツ</t>
    </rPh>
    <rPh sb="196" eb="197">
      <t>スス</t>
    </rPh>
    <phoneticPr fontId="5"/>
  </si>
  <si>
    <t>　実質公債費比率、将来負担比率ともに減少傾向となっており、類似団体と同等の水準になっている。なるべくこの水準を維持できるよう、有利な起債の活用を検討し、公債費の適正化に取り組んでいく。</t>
    <rPh sb="1" eb="3">
      <t>ジッシツ</t>
    </rPh>
    <rPh sb="3" eb="6">
      <t>コウサイヒ</t>
    </rPh>
    <rPh sb="6" eb="8">
      <t>ヒリツ</t>
    </rPh>
    <rPh sb="9" eb="11">
      <t>ショウライ</t>
    </rPh>
    <rPh sb="11" eb="13">
      <t>フタン</t>
    </rPh>
    <rPh sb="13" eb="15">
      <t>ヒリツ</t>
    </rPh>
    <rPh sb="18" eb="20">
      <t>ゲンショウ</t>
    </rPh>
    <rPh sb="20" eb="22">
      <t>ケイコウ</t>
    </rPh>
    <rPh sb="29" eb="31">
      <t>ルイジ</t>
    </rPh>
    <rPh sb="31" eb="33">
      <t>ダンタイ</t>
    </rPh>
    <rPh sb="34" eb="36">
      <t>ドウトウ</t>
    </rPh>
    <rPh sb="37" eb="39">
      <t>スイジュン</t>
    </rPh>
    <rPh sb="52" eb="54">
      <t>スイジュン</t>
    </rPh>
    <rPh sb="55" eb="57">
      <t>イジ</t>
    </rPh>
    <rPh sb="63" eb="65">
      <t>ユウリ</t>
    </rPh>
    <rPh sb="66" eb="68">
      <t>キサイ</t>
    </rPh>
    <rPh sb="69" eb="71">
      <t>カツヨウ</t>
    </rPh>
    <rPh sb="72" eb="74">
      <t>ケントウ</t>
    </rPh>
    <rPh sb="76" eb="79">
      <t>コウサイヒ</t>
    </rPh>
    <rPh sb="80" eb="83">
      <t>テキセイカ</t>
    </rPh>
    <rPh sb="84" eb="85">
      <t>ト</t>
    </rPh>
    <rPh sb="86" eb="8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</si>
</sst>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7"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7" fillId="0" borderId="112" xfId="12" applyNumberFormat="1" applyFont="1" applyBorder="1" applyAlignment="1" applyProtection="1">
      <alignment horizontal="right" vertical="center" shrinkToFit="1"/>
      <protection locked="0"/>
    </xf>
    <xf numFmtId="177" fontId="37" fillId="0" borderId="113" xfId="12" applyNumberFormat="1" applyFont="1" applyBorder="1" applyAlignment="1" applyProtection="1">
      <alignment horizontal="right" vertical="center" shrinkToFit="1"/>
      <protection locked="0"/>
    </xf>
    <xf numFmtId="177" fontId="37" fillId="0" borderId="120" xfId="12" applyNumberFormat="1" applyFont="1" applyBorder="1" applyAlignment="1" applyProtection="1">
      <alignment horizontal="right" vertical="center" shrinkToFit="1"/>
      <protection locked="0"/>
    </xf>
    <xf numFmtId="177" fontId="37" fillId="0" borderId="117"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7" fillId="8" borderId="129"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EF20-4640-883A-1E2DA4E410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37161</c:v>
                </c:pt>
                <c:pt idx="1">
                  <c:v>51598</c:v>
                </c:pt>
                <c:pt idx="2">
                  <c:v>40685</c:v>
                </c:pt>
                <c:pt idx="3">
                  <c:v>38287</c:v>
                </c:pt>
                <c:pt idx="4">
                  <c:v>78042</c:v>
                </c:pt>
              </c:numCache>
            </c:numRef>
          </c:val>
          <c:smooth val="0"/>
          <c:extLst>
            <c:ext xmlns:c16="http://schemas.microsoft.com/office/drawing/2014/chart" uri="{C3380CC4-5D6E-409C-BE32-E72D297353CC}">
              <c16:uniqueId val="{00000001-EF20-4640-883A-1E2DA4E410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16.23</c:v>
                </c:pt>
                <c:pt idx="1">
                  <c:v>16.84</c:v>
                </c:pt>
                <c:pt idx="2">
                  <c:v>18.43</c:v>
                </c:pt>
                <c:pt idx="3">
                  <c:v>7.69</c:v>
                </c:pt>
                <c:pt idx="4">
                  <c:v>9.33</c:v>
                </c:pt>
              </c:numCache>
            </c:numRef>
          </c:val>
          <c:extLst>
            <c:ext xmlns:c16="http://schemas.microsoft.com/office/drawing/2014/chart" uri="{C3380CC4-5D6E-409C-BE32-E72D297353CC}">
              <c16:uniqueId val="{00000000-0E31-4A3C-9F41-89FB0F64BE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43.13</c:v>
                </c:pt>
                <c:pt idx="1">
                  <c:v>50.87</c:v>
                </c:pt>
                <c:pt idx="2">
                  <c:v>61.66</c:v>
                </c:pt>
                <c:pt idx="3">
                  <c:v>79.849999999999994</c:v>
                </c:pt>
                <c:pt idx="4">
                  <c:v>83.78</c:v>
                </c:pt>
              </c:numCache>
            </c:numRef>
          </c:val>
          <c:extLst>
            <c:ext xmlns:c16="http://schemas.microsoft.com/office/drawing/2014/chart" uri="{C3380CC4-5D6E-409C-BE32-E72D297353CC}">
              <c16:uniqueId val="{00000001-0E31-4A3C-9F41-89FB0F64BE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2.5099999999999998</c:v>
                </c:pt>
                <c:pt idx="1">
                  <c:v>-5.31</c:v>
                </c:pt>
                <c:pt idx="2">
                  <c:v>-4.41</c:v>
                </c:pt>
                <c:pt idx="3">
                  <c:v>-10.93</c:v>
                </c:pt>
                <c:pt idx="4">
                  <c:v>-2.48</c:v>
                </c:pt>
              </c:numCache>
            </c:numRef>
          </c:val>
          <c:smooth val="0"/>
          <c:extLst>
            <c:ext xmlns:c16="http://schemas.microsoft.com/office/drawing/2014/chart" uri="{C3380CC4-5D6E-409C-BE32-E72D297353CC}">
              <c16:uniqueId val="{00000002-0E31-4A3C-9F41-89FB0F64BE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B38-4BE3-BC0D-A03B2FFAB4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38-4BE3-BC0D-A03B2FFAB44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B38-4BE3-BC0D-A03B2FFAB44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0.03</c:v>
                </c:pt>
                <c:pt idx="8">
                  <c:v>#N/A</c:v>
                </c:pt>
                <c:pt idx="9">
                  <c:v>0.02</c:v>
                </c:pt>
              </c:numCache>
            </c:numRef>
          </c:val>
          <c:extLst>
            <c:ext xmlns:c16="http://schemas.microsoft.com/office/drawing/2014/chart" uri="{C3380CC4-5D6E-409C-BE32-E72D297353CC}">
              <c16:uniqueId val="{00000003-7B38-4BE3-BC0D-A03B2FFAB446}"/>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1.71</c:v>
                </c:pt>
                <c:pt idx="2">
                  <c:v>#N/A</c:v>
                </c:pt>
                <c:pt idx="3">
                  <c:v>0.2</c:v>
                </c:pt>
                <c:pt idx="4">
                  <c:v>#N/A</c:v>
                </c:pt>
                <c:pt idx="5">
                  <c:v>0.98</c:v>
                </c:pt>
                <c:pt idx="6">
                  <c:v>#N/A</c:v>
                </c:pt>
                <c:pt idx="7">
                  <c:v>2.99</c:v>
                </c:pt>
                <c:pt idx="8">
                  <c:v>#N/A</c:v>
                </c:pt>
                <c:pt idx="9">
                  <c:v>1.06</c:v>
                </c:pt>
              </c:numCache>
            </c:numRef>
          </c:val>
          <c:extLst>
            <c:ext xmlns:c16="http://schemas.microsoft.com/office/drawing/2014/chart" uri="{C3380CC4-5D6E-409C-BE32-E72D297353CC}">
              <c16:uniqueId val="{00000004-7B38-4BE3-BC0D-A03B2FFAB446}"/>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0.79</c:v>
                </c:pt>
                <c:pt idx="2">
                  <c:v>#N/A</c:v>
                </c:pt>
                <c:pt idx="3">
                  <c:v>1.02</c:v>
                </c:pt>
                <c:pt idx="4">
                  <c:v>#N/A</c:v>
                </c:pt>
                <c:pt idx="5">
                  <c:v>1.33</c:v>
                </c:pt>
                <c:pt idx="6">
                  <c:v>#N/A</c:v>
                </c:pt>
                <c:pt idx="7">
                  <c:v>1.47</c:v>
                </c:pt>
                <c:pt idx="8">
                  <c:v>#N/A</c:v>
                </c:pt>
                <c:pt idx="9">
                  <c:v>1.62</c:v>
                </c:pt>
              </c:numCache>
            </c:numRef>
          </c:val>
          <c:extLst>
            <c:ext xmlns:c16="http://schemas.microsoft.com/office/drawing/2014/chart" uri="{C3380CC4-5D6E-409C-BE32-E72D297353CC}">
              <c16:uniqueId val="{00000005-7B38-4BE3-BC0D-A03B2FFAB446}"/>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0.69</c:v>
                </c:pt>
                <c:pt idx="2">
                  <c:v>#N/A</c:v>
                </c:pt>
                <c:pt idx="3">
                  <c:v>0.94</c:v>
                </c:pt>
                <c:pt idx="4">
                  <c:v>#N/A</c:v>
                </c:pt>
                <c:pt idx="5">
                  <c:v>1.86</c:v>
                </c:pt>
                <c:pt idx="6">
                  <c:v>#N/A</c:v>
                </c:pt>
                <c:pt idx="7">
                  <c:v>2.2200000000000002</c:v>
                </c:pt>
                <c:pt idx="8">
                  <c:v>#N/A</c:v>
                </c:pt>
                <c:pt idx="9">
                  <c:v>2.34</c:v>
                </c:pt>
              </c:numCache>
            </c:numRef>
          </c:val>
          <c:extLst>
            <c:ext xmlns:c16="http://schemas.microsoft.com/office/drawing/2014/chart" uri="{C3380CC4-5D6E-409C-BE32-E72D297353CC}">
              <c16:uniqueId val="{00000006-7B38-4BE3-BC0D-A03B2FFAB44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3.03</c:v>
                </c:pt>
                <c:pt idx="2">
                  <c:v>#N/A</c:v>
                </c:pt>
                <c:pt idx="3">
                  <c:v>5.64</c:v>
                </c:pt>
                <c:pt idx="4">
                  <c:v>#N/A</c:v>
                </c:pt>
                <c:pt idx="5">
                  <c:v>6.17</c:v>
                </c:pt>
                <c:pt idx="6">
                  <c:v>#N/A</c:v>
                </c:pt>
                <c:pt idx="7">
                  <c:v>6.89</c:v>
                </c:pt>
                <c:pt idx="8">
                  <c:v>#N/A</c:v>
                </c:pt>
                <c:pt idx="9">
                  <c:v>7.48</c:v>
                </c:pt>
              </c:numCache>
            </c:numRef>
          </c:val>
          <c:extLst>
            <c:ext xmlns:c16="http://schemas.microsoft.com/office/drawing/2014/chart" uri="{C3380CC4-5D6E-409C-BE32-E72D297353CC}">
              <c16:uniqueId val="{00000007-7B38-4BE3-BC0D-A03B2FFAB446}"/>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4.55</c:v>
                </c:pt>
                <c:pt idx="2">
                  <c:v>#N/A</c:v>
                </c:pt>
                <c:pt idx="3">
                  <c:v>4.96</c:v>
                </c:pt>
                <c:pt idx="4">
                  <c:v>#N/A</c:v>
                </c:pt>
                <c:pt idx="5">
                  <c:v>6.08</c:v>
                </c:pt>
                <c:pt idx="6">
                  <c:v>#N/A</c:v>
                </c:pt>
                <c:pt idx="7">
                  <c:v>7.01</c:v>
                </c:pt>
                <c:pt idx="8">
                  <c:v>#N/A</c:v>
                </c:pt>
                <c:pt idx="9">
                  <c:v>8.6999999999999993</c:v>
                </c:pt>
              </c:numCache>
            </c:numRef>
          </c:val>
          <c:extLst>
            <c:ext xmlns:c16="http://schemas.microsoft.com/office/drawing/2014/chart" uri="{C3380CC4-5D6E-409C-BE32-E72D297353CC}">
              <c16:uniqueId val="{00000008-7B38-4BE3-BC0D-A03B2FFAB4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16.22</c:v>
                </c:pt>
                <c:pt idx="2">
                  <c:v>#N/A</c:v>
                </c:pt>
                <c:pt idx="3">
                  <c:v>16.84</c:v>
                </c:pt>
                <c:pt idx="4">
                  <c:v>#N/A</c:v>
                </c:pt>
                <c:pt idx="5">
                  <c:v>18.420000000000002</c:v>
                </c:pt>
                <c:pt idx="6">
                  <c:v>#N/A</c:v>
                </c:pt>
                <c:pt idx="7">
                  <c:v>7.69</c:v>
                </c:pt>
                <c:pt idx="8">
                  <c:v>#N/A</c:v>
                </c:pt>
                <c:pt idx="9">
                  <c:v>9.33</c:v>
                </c:pt>
              </c:numCache>
            </c:numRef>
          </c:val>
          <c:extLst>
            <c:ext xmlns:c16="http://schemas.microsoft.com/office/drawing/2014/chart" uri="{C3380CC4-5D6E-409C-BE32-E72D297353CC}">
              <c16:uniqueId val="{00000009-7B38-4BE3-BC0D-A03B2FFAB4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390</c:v>
                </c:pt>
                <c:pt idx="5">
                  <c:v>361</c:v>
                </c:pt>
                <c:pt idx="8">
                  <c:v>354</c:v>
                </c:pt>
                <c:pt idx="11">
                  <c:v>346</c:v>
                </c:pt>
                <c:pt idx="14">
                  <c:v>333</c:v>
                </c:pt>
              </c:numCache>
            </c:numRef>
          </c:val>
          <c:extLst>
            <c:ext xmlns:c16="http://schemas.microsoft.com/office/drawing/2014/chart" uri="{C3380CC4-5D6E-409C-BE32-E72D297353CC}">
              <c16:uniqueId val="{00000000-A6D6-4529-A8EC-73AE4BB5C5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D6-4529-A8EC-73AE4BB5C5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29</c:v>
                </c:pt>
                <c:pt idx="6">
                  <c:v>19</c:v>
                </c:pt>
                <c:pt idx="9">
                  <c:v>18</c:v>
                </c:pt>
                <c:pt idx="12">
                  <c:v>18</c:v>
                </c:pt>
              </c:numCache>
            </c:numRef>
          </c:val>
          <c:extLst>
            <c:ext xmlns:c16="http://schemas.microsoft.com/office/drawing/2014/chart" uri="{C3380CC4-5D6E-409C-BE32-E72D297353CC}">
              <c16:uniqueId val="{00000002-A6D6-4529-A8EC-73AE4BB5C5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c:v>
                </c:pt>
                <c:pt idx="3">
                  <c:v>5</c:v>
                </c:pt>
                <c:pt idx="6">
                  <c:v>9</c:v>
                </c:pt>
                <c:pt idx="9">
                  <c:v>13</c:v>
                </c:pt>
                <c:pt idx="12">
                  <c:v>13</c:v>
                </c:pt>
              </c:numCache>
            </c:numRef>
          </c:val>
          <c:extLst>
            <c:ext xmlns:c16="http://schemas.microsoft.com/office/drawing/2014/chart" uri="{C3380CC4-5D6E-409C-BE32-E72D297353CC}">
              <c16:uniqueId val="{00000003-A6D6-4529-A8EC-73AE4BB5C5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c:v>
                </c:pt>
                <c:pt idx="3">
                  <c:v>182</c:v>
                </c:pt>
                <c:pt idx="6">
                  <c:v>153</c:v>
                </c:pt>
                <c:pt idx="9">
                  <c:v>147</c:v>
                </c:pt>
                <c:pt idx="12">
                  <c:v>124</c:v>
                </c:pt>
              </c:numCache>
            </c:numRef>
          </c:val>
          <c:extLst>
            <c:ext xmlns:c16="http://schemas.microsoft.com/office/drawing/2014/chart" uri="{C3380CC4-5D6E-409C-BE32-E72D297353CC}">
              <c16:uniqueId val="{00000004-A6D6-4529-A8EC-73AE4BB5C5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D6-4529-A8EC-73AE4BB5C5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D6-4529-A8EC-73AE4BB5C5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493</c:v>
                </c:pt>
                <c:pt idx="3">
                  <c:v>374</c:v>
                </c:pt>
                <c:pt idx="6">
                  <c:v>351</c:v>
                </c:pt>
                <c:pt idx="9">
                  <c:v>340</c:v>
                </c:pt>
                <c:pt idx="12">
                  <c:v>316</c:v>
                </c:pt>
              </c:numCache>
            </c:numRef>
          </c:val>
          <c:extLst>
            <c:ext xmlns:c16="http://schemas.microsoft.com/office/drawing/2014/chart" uri="{C3380CC4-5D6E-409C-BE32-E72D297353CC}">
              <c16:uniqueId val="{00000007-A6D6-4529-A8EC-73AE4BB5C52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308</c:v>
                </c:pt>
                <c:pt idx="2">
                  <c:v>#N/A</c:v>
                </c:pt>
                <c:pt idx="3">
                  <c:v>#N/A</c:v>
                </c:pt>
                <c:pt idx="4">
                  <c:v>229</c:v>
                </c:pt>
                <c:pt idx="5">
                  <c:v>#N/A</c:v>
                </c:pt>
                <c:pt idx="6">
                  <c:v>#N/A</c:v>
                </c:pt>
                <c:pt idx="7">
                  <c:v>178</c:v>
                </c:pt>
                <c:pt idx="8">
                  <c:v>#N/A</c:v>
                </c:pt>
                <c:pt idx="9">
                  <c:v>#N/A</c:v>
                </c:pt>
                <c:pt idx="10">
                  <c:v>172</c:v>
                </c:pt>
                <c:pt idx="11">
                  <c:v>#N/A</c:v>
                </c:pt>
                <c:pt idx="12">
                  <c:v>#N/A</c:v>
                </c:pt>
                <c:pt idx="13">
                  <c:v>138</c:v>
                </c:pt>
                <c:pt idx="14">
                  <c:v>#N/A</c:v>
                </c:pt>
              </c:numCache>
            </c:numRef>
          </c:val>
          <c:smooth val="0"/>
          <c:extLst>
            <c:ext xmlns:c16="http://schemas.microsoft.com/office/drawing/2014/chart" uri="{C3380CC4-5D6E-409C-BE32-E72D297353CC}">
              <c16:uniqueId val="{00000008-A6D6-4529-A8EC-73AE4BB5C52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4105</c:v>
                </c:pt>
                <c:pt idx="5">
                  <c:v>3963</c:v>
                </c:pt>
                <c:pt idx="8">
                  <c:v>3790</c:v>
                </c:pt>
                <c:pt idx="11">
                  <c:v>3612</c:v>
                </c:pt>
                <c:pt idx="14">
                  <c:v>3722</c:v>
                </c:pt>
              </c:numCache>
            </c:numRef>
          </c:val>
          <c:extLst>
            <c:ext xmlns:c16="http://schemas.microsoft.com/office/drawing/2014/chart" uri="{C3380CC4-5D6E-409C-BE32-E72D297353CC}">
              <c16:uniqueId val="{00000000-2598-43C4-B7DF-A4095AE9B30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c:v>
                </c:pt>
                <c:pt idx="5">
                  <c:v>14</c:v>
                </c:pt>
                <c:pt idx="8">
                  <c:v>9</c:v>
                </c:pt>
                <c:pt idx="11">
                  <c:v>4</c:v>
                </c:pt>
                <c:pt idx="14">
                  <c:v>0</c:v>
                </c:pt>
              </c:numCache>
            </c:numRef>
          </c:val>
          <c:extLst>
            <c:ext xmlns:c16="http://schemas.microsoft.com/office/drawing/2014/chart" uri="{C3380CC4-5D6E-409C-BE32-E72D297353CC}">
              <c16:uniqueId val="{00000001-2598-43C4-B7DF-A4095AE9B30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1066</c:v>
                </c:pt>
                <c:pt idx="5">
                  <c:v>1282</c:v>
                </c:pt>
                <c:pt idx="8">
                  <c:v>1526</c:v>
                </c:pt>
                <c:pt idx="11">
                  <c:v>1954</c:v>
                </c:pt>
                <c:pt idx="14">
                  <c:v>2034</c:v>
                </c:pt>
              </c:numCache>
            </c:numRef>
          </c:val>
          <c:extLst>
            <c:ext xmlns:c16="http://schemas.microsoft.com/office/drawing/2014/chart" uri="{C3380CC4-5D6E-409C-BE32-E72D297353CC}">
              <c16:uniqueId val="{00000002-2598-43C4-B7DF-A4095AE9B30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98-43C4-B7DF-A4095AE9B30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98-43C4-B7DF-A4095AE9B30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7</c:v>
                </c:pt>
                <c:pt idx="3">
                  <c:v>6</c:v>
                </c:pt>
                <c:pt idx="6">
                  <c:v>5</c:v>
                </c:pt>
                <c:pt idx="9">
                  <c:v>4</c:v>
                </c:pt>
                <c:pt idx="12">
                  <c:v>4</c:v>
                </c:pt>
              </c:numCache>
            </c:numRef>
          </c:val>
          <c:extLst>
            <c:ext xmlns:c16="http://schemas.microsoft.com/office/drawing/2014/chart" uri="{C3380CC4-5D6E-409C-BE32-E72D297353CC}">
              <c16:uniqueId val="{00000005-2598-43C4-B7DF-A4095AE9B30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616</c:v>
                </c:pt>
                <c:pt idx="3">
                  <c:v>547</c:v>
                </c:pt>
                <c:pt idx="6">
                  <c:v>517</c:v>
                </c:pt>
                <c:pt idx="9">
                  <c:v>472</c:v>
                </c:pt>
                <c:pt idx="12">
                  <c:v>452</c:v>
                </c:pt>
              </c:numCache>
            </c:numRef>
          </c:val>
          <c:extLst>
            <c:ext xmlns:c16="http://schemas.microsoft.com/office/drawing/2014/chart" uri="{C3380CC4-5D6E-409C-BE32-E72D297353CC}">
              <c16:uniqueId val="{00000006-2598-43C4-B7DF-A4095AE9B30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84</c:v>
                </c:pt>
                <c:pt idx="3">
                  <c:v>106</c:v>
                </c:pt>
                <c:pt idx="6">
                  <c:v>97</c:v>
                </c:pt>
                <c:pt idx="9">
                  <c:v>84</c:v>
                </c:pt>
                <c:pt idx="12">
                  <c:v>125</c:v>
                </c:pt>
              </c:numCache>
            </c:numRef>
          </c:val>
          <c:extLst>
            <c:ext xmlns:c16="http://schemas.microsoft.com/office/drawing/2014/chart" uri="{C3380CC4-5D6E-409C-BE32-E72D297353CC}">
              <c16:uniqueId val="{00000007-2598-43C4-B7DF-A4095AE9B30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2371</c:v>
                </c:pt>
                <c:pt idx="3">
                  <c:v>2211</c:v>
                </c:pt>
                <c:pt idx="6">
                  <c:v>1892</c:v>
                </c:pt>
                <c:pt idx="9">
                  <c:v>1753</c:v>
                </c:pt>
                <c:pt idx="12">
                  <c:v>1513</c:v>
                </c:pt>
              </c:numCache>
            </c:numRef>
          </c:val>
          <c:extLst>
            <c:ext xmlns:c16="http://schemas.microsoft.com/office/drawing/2014/chart" uri="{C3380CC4-5D6E-409C-BE32-E72D297353CC}">
              <c16:uniqueId val="{00000008-2598-43C4-B7DF-A4095AE9B30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c:v>
                </c:pt>
                <c:pt idx="3">
                  <c:v>89</c:v>
                </c:pt>
                <c:pt idx="6">
                  <c:v>70</c:v>
                </c:pt>
                <c:pt idx="9">
                  <c:v>52</c:v>
                </c:pt>
                <c:pt idx="12">
                  <c:v>34</c:v>
                </c:pt>
              </c:numCache>
            </c:numRef>
          </c:val>
          <c:extLst>
            <c:ext xmlns:c16="http://schemas.microsoft.com/office/drawing/2014/chart" uri="{C3380CC4-5D6E-409C-BE32-E72D297353CC}">
              <c16:uniqueId val="{00000009-2598-43C4-B7DF-A4095AE9B30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3267</c:v>
                </c:pt>
                <c:pt idx="3">
                  <c:v>3091</c:v>
                </c:pt>
                <c:pt idx="6">
                  <c:v>2952</c:v>
                </c:pt>
                <c:pt idx="9">
                  <c:v>2787</c:v>
                </c:pt>
                <c:pt idx="12">
                  <c:v>2909</c:v>
                </c:pt>
              </c:numCache>
            </c:numRef>
          </c:val>
          <c:extLst>
            <c:ext xmlns:c16="http://schemas.microsoft.com/office/drawing/2014/chart" uri="{C3380CC4-5D6E-409C-BE32-E72D297353CC}">
              <c16:uniqueId val="{0000000A-2598-43C4-B7DF-A4095AE9B30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1275</c:v>
                </c:pt>
                <c:pt idx="2">
                  <c:v>#N/A</c:v>
                </c:pt>
                <c:pt idx="3">
                  <c:v>#N/A</c:v>
                </c:pt>
                <c:pt idx="4">
                  <c:v>792</c:v>
                </c:pt>
                <c:pt idx="5">
                  <c:v>#N/A</c:v>
                </c:pt>
                <c:pt idx="6">
                  <c:v>#N/A</c:v>
                </c:pt>
                <c:pt idx="7">
                  <c:v>208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598-43C4-B7DF-A4095AE9B30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1524</c:v>
                </c:pt>
                <c:pt idx="1">
                  <c:v>1951</c:v>
                </c:pt>
                <c:pt idx="2">
                  <c:v>2031</c:v>
                </c:pt>
              </c:numCache>
            </c:numRef>
          </c:val>
          <c:extLst>
            <c:ext xmlns:c16="http://schemas.microsoft.com/office/drawing/2014/chart" uri="{C3380CC4-5D6E-409C-BE32-E72D297353CC}">
              <c16:uniqueId val="{00000000-CC2A-43C8-8203-A2CD05D94BE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CC2A-43C8-8203-A2CD05D94BE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c:v>
                </c:pt>
                <c:pt idx="1">
                  <c:v>20</c:v>
                </c:pt>
                <c:pt idx="2">
                  <c:v>38</c:v>
                </c:pt>
              </c:numCache>
            </c:numRef>
          </c:val>
          <c:extLst>
            <c:ext xmlns:c16="http://schemas.microsoft.com/office/drawing/2014/chart" uri="{C3380CC4-5D6E-409C-BE32-E72D297353CC}">
              <c16:uniqueId val="{00000002-CC2A-43C8-8203-A2CD05D94BE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{99B864D3-151B-411A-BBF8-8E22BA3852EB}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DD2-4694-BA87-7F3D04F231D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{029B4C6C-6A96-40F5-A516-E7ED3CDA3EC8}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D2-4694-BA87-7F3D04F231D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{31738CCF-4D4F-459B-92D3-A49267536B00}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D2-4694-BA87-7F3D04F231D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{5A54AEA3-EAA2-4871-8FD4-F8063397A316}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D2-4694-BA87-7F3D04F231D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{A86BD519-C611-4144-8C3D-06F9EA2C1261}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D2-4694-BA87-7F3D04F231D4}"/>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{EC7A3A05-B5FC-4419-AE97-A917696D9C67}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DD2-4694-BA87-7F3D04F231D4}"/>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{57578CA5-C9A7-4030-8C6A-ABD68AE81173}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DD2-4694-BA87-7F3D04F231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{175FB54C-06C9-432D-A9EE-A4FC422633E8}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DD2-4694-BA87-7F3D04F231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{94827BBC-50FE-4474-9B5E-92B7AE24B03F}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DD2-4694-BA87-7F3D04F231D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80.599999999999994</c:v>
                </c:pt>
                <c:pt idx="16">
                  <c:v>81.400000000000006</c:v>
                </c:pt>
              </c:numCache>
            </c:numRef>
          </c:xVal>
          <c:yVal>
            <c:numRef>
              <c:f>公会計指標分析・財政指標組合せ分析表!$BP$51:$DC$51</c:f>
              <c:numCache>
                <c:formatCode>#,##0.0;"▲ "#,##0.0</c:formatCode>
                <c:ptCount val="40"/>
                <c:pt idx="8">
                  <c:v>36.700000000000003</c:v>
                </c:pt>
                <c:pt idx="16">
                  <c:v>9.6999999999999993</c:v>
                </c:pt>
              </c:numCache>
            </c:numRef>
          </c:yVal>
          <c:smooth val="0"/>
          <c:extLst>
            <c:ext xmlns:c16="http://schemas.microsoft.com/office/drawing/2014/chart" uri="{C3380CC4-5D6E-409C-BE32-E72D297353CC}">
              <c16:uniqueId val="{00000009-2DD2-4694-BA87-7F3D04F231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{6C2C0D88-9103-4CC3-AE86-281DF472CC13}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DD2-4694-BA87-7F3D04F231D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{A23FD40A-CDA0-461D-8A4F-A792D7AB301B}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D2-4694-BA87-7F3D04F231D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{905DAE65-F40D-4CBD-A141-D203E74889AA}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D2-4694-BA87-7F3D04F231D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{B87F0E28-0EDA-4071-A452-2D986A7C18E4}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D2-4694-BA87-7F3D04F231D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{95223D25-5FCF-480A-AEF6-AE4638C6BB75}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D2-4694-BA87-7F3D04F231D4}"/>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{2F2A8414-FACF-44D0-B462-118E6137F566}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DD2-4694-BA87-7F3D04F231D4}"/>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{14E6007C-117E-4B0C-A788-DD05656D5C2C}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DD2-4694-BA87-7F3D04F231D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{ADB8259E-2FC9-4FE9-A434-559F7640A0E4}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DD2-4694-BA87-7F3D04F231D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{DEE4ADBB-3BAD-48C5-AF47-91AA7A958EDE}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DD2-4694-BA87-7F3D04F231D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numCache>
            </c:numRef>
          </c:xVal>
          <c:yVal>
            <c:numRef>
              <c:f>公会計指標分析・財政指標組合せ分析表!$BP$55:$DC$55</c:f>
              <c:numCache>
                <c:formatCode>#,##0.0;"▲ "#,##0.0</c:formatCode>
                <c:ptCount val="40"/>
                <c:pt idx="8">
                  <c:v>0</c:v>
                </c:pt>
                <c:pt idx="16">
                  <c:v>0</c:v>
                </c:pt>
              </c:numCache>
            </c:numRef>
          </c:yVal>
          <c:smooth val="0"/>
          <c:extLst>
            <c:ext xmlns:c16="http://schemas.microsoft.com/office/drawing/2014/chart" uri="{C3380CC4-5D6E-409C-BE32-E72D297353CC}">
              <c16:uniqueId val="{00000013-2DD2-4694-BA87-7F3D04F231D4}"/>
            </c:ext>
          </c:extLst>
        </c:ser>
        <c:dLbls>
          <c:showLegendKey val="0"/>
          <c:showVal val="1"/>
          <c:showCatName val="0"/>
          <c:showSerName val="0"/>
          <c:showPercent val="0"/>
          <c:showBubbleSize val="0"/>
        </c:dLbls>
        <c:axId val="46179840"/>
        <c:axId val="46181760"/>
      </c:scatterChart>
      <c:valAx>
        <c:axId val="46179840"/>
        <c:scaling>
          <c:orientation val="minMax"/>
          <c:max val="84"/>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3"/>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{82B9DF91-2121-4C3A-AD87-1A7C2F6E72AA}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CDFA-4EF9-B234-33D9BBA34F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{F2396D59-E424-4387-A2AE-F14E43150343}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FA-4EF9-B234-33D9BBA34F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{1891F686-87EE-4ABE-ACCA-BF8180762F2C}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FA-4EF9-B234-33D9BBA34F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{8160AF42-82EE-4A24-B7B1-E71A2D39668D}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FA-4EF9-B234-33D9BBA34F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{CDD13F14-C478-40D4-99CA-2B535BE4C116}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FA-4EF9-B234-33D9BBA34FA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{D0010885-2B2C-49B2-961D-EF9AD0CCEDA1}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CDFA-4EF9-B234-33D9BBA34FA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{9A5D3DC8-948A-46BF-AE6C-8A574C413A8A}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CDFA-4EF9-B234-33D9BBA34FA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{65CCFC37-17A8-4835-911F-A929298ECDFA}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CDFA-4EF9-B234-33D9BBA34FA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{113B9998-CE6F-4D7F-96FE-874AA836929D}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CDFA-4EF9-B234-33D9BBA34F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17.5</c:v>
                </c:pt>
                <c:pt idx="8">
                  <c:v>14.7</c:v>
                </c:pt>
                <c:pt idx="16">
                  <c:v>11.2</c:v>
                </c:pt>
                <c:pt idx="24">
                  <c:v>9</c:v>
                </c:pt>
                <c:pt idx="32">
                  <c:v>7.6</c:v>
                </c:pt>
              </c:numCache>
            </c:numRef>
          </c:xVal>
          <c:yVal>
            <c:numRef>
              <c:f>公会計指標分析・財政指標組合せ分析表!$BP$73:$DC$73</c:f>
              <c:numCache>
                <c:formatCode>#,##0.0;"▲ "#,##0.0</c:formatCode>
                <c:ptCount val="40"/>
                <c:pt idx="0">
                  <c:v>61.2</c:v>
                </c:pt>
                <c:pt idx="8">
                  <c:v>36.700000000000003</c:v>
                </c:pt>
                <c:pt idx="16">
                  <c:v>9.6999999999999993</c:v>
                </c:pt>
              </c:numCache>
            </c:numRef>
          </c:yVal>
          <c:smooth val="0"/>
          <c:extLst>
            <c:ext xmlns:c16="http://schemas.microsoft.com/office/drawing/2014/chart" uri="{C3380CC4-5D6E-409C-BE32-E72D297353CC}">
              <c16:uniqueId val="{00000009-CDFA-4EF9-B234-33D9BBA34FA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{C94C8BA7-685F-4A0C-92F2-541A9F9E21EF}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CDFA-4EF9-B234-33D9BBA34FA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{F68283D4-776F-4C2C-85A3-4F77C5E37D40}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FA-4EF9-B234-33D9BBA34F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{F1F3576B-B2EF-4280-ACC5-5B6EDD71DE61}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FA-4EF9-B234-33D9BBA34F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{87C68A86-E0DF-4CD2-A77C-D39EFF7340E0}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FA-4EF9-B234-33D9BBA34F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{E60F09A4-718B-43B7-975A-01F1091CF6EA}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FA-4EF9-B234-33D9BBA34FAA}"/>
                </c:ext>
              </c:extLst>
            </c:dLbl>
            <c:dLbl>
              <c:idx val="8"/>
              <c:layout>
                <c:manualLayout>
                  <c:x val="-2.2310341599353054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{E0DFCF9D-76D0-4F42-94F3-8DFE2BCA09C7}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CDFA-4EF9-B234-33D9BBA34FAA}"/>
                </c:ext>
              </c:extLst>
            </c:dLbl>
            <c:dLbl>
              <c:idx val="16"/>
              <c:layout>
                <c:manualLayout>
                  <c:x val="-4.1085641638868228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{768C9BA5-D91B-4FE0-9A7D-E2BD2DAD315D}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CDFA-4EF9-B234-33D9BBA34FAA}"/>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{66486C7A-3E2B-42F8-AFF9-59C04B365277}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CDFA-4EF9-B234-33D9BBA34FAA}"/>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{CFBDDD0E-5555-4BDD-9DE5-7B943B40A232}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CDFA-4EF9-B234-33D9BBA34F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FA-4EF9-B234-33D9BBA34FAA}"/>
            </c:ext>
          </c:extLst>
        </c:ser>
        <c:dLbls>
          <c:showLegendKey val="0"/>
          <c:showVal val="1"/>
          <c:showCatName val="0"/>
          <c:showSerName val="0"/>
          <c:showPercent val="0"/>
          <c:showBubbleSize val="0"/>
        </c:dLbls>
        <c:axId val="84219776"/>
        <c:axId val="84234240"/>
      </c:scatterChart>
      <c:valAx>
        <c:axId val="84219776"/>
        <c:scaling>
          <c:orientation val="minMax"/>
          <c:max val="18.3"/>
          <c:min val="7.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元利償還金については、地方債の計画的な発行に努めてきたことに加え、償還の終了により年々減少している。引き続き、交付税措置のある有利な地方債を活用しながら健全な財政運営に努める。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年々減少してきた地方債現在高が、Ｈ</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年に増加に転じた。これは大規模建設事業の開始に伴い起債を発行したためである。今後も体育館・公民館や、児童館の建設を予定しているため現在高の増加が予測される。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公営企業債等繰入見込額については、公営企業会計の経営改善による基準外繰出の減少により、平成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年度以降減少している。また、退職手当負担見込額については適正な定員管理に努めてきたことから、毎年度減少している。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引き続き、基金残高の維持に向けて取り崩しの抑制や、積み立てに努めながら、将来世代の負担が過度にならない健全な財政運営を図る。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基金全体の大きい割合を占める財政調整基金に、行革、経費節減等により捻出した決算剰余金を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財政調整基金については、公共施設の集約化、老朽化した建物の改修、建て替えによる影響で今後減少を見込んでいる。その他基金については現状維持であり、現時点で取り崩しの予定はない。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奨学基金：修学に意欲があるにもかかわらず、経済的理由によって修学困難な者に対して、奨学金を貸与し、有用な人材を育成することを目的とする奨学金貸付業務の財源とする。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学校教育施設整備基金：学校教育施設を整備する際の財源とする。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奨学基金：利子を積み立てたことにより微増となっている。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年度に小学校建物、小学校用地を売却したため、その不動産売却収入を積み立てたことによる皆増となっている。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奨学基金：奨学金貸与事務の円滑な履行に備え、計画的な運用に努める。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学校教育施設整備基金：令和元年度予算額と同程度の積み立てを検討し、学校教育施設の整備に備える。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百万積み立てたことによる増加となっている。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中央公民館・体育館の建て替え、児童館の集約化事業の償還開始により、取崩しによる減少を見込んでいる。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利子を積み立てたことによる微増となっている。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現時点では現状と同様に積み立てを実施していく予定であるが、大規模な建設事業に伴い地方債の残高も増加していくため、償還するにあたり必要な基金の積み立てを検討する。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E39E792-186A-47C8-903A-52D705A48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0F8D921-805C-4E4A-B76E-D1D37D444A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72</xdr:row>
      <xdr:rowOff>0</xdr:rowOff>
    </xdr:from>
    <xdr:to>
      <xdr:col>99</xdr:col>
      <xdr:colOff>0</xdr:colOff>
      <xdr:row>74</xdr:row>
      <xdr:rowOff>0</xdr:rowOff>
    </xdr:to>
    <xdr:sp macro="" textlink="">
      <xdr:nvSpPr>
        <xdr:cNvPr id="4" name="正方形/長方形 3">
          <a:extLst>
            <a:ext uri="{FF2B5EF4-FFF2-40B4-BE49-F238E27FC236}">
              <a16:creationId xmlns:a16="http://schemas.microsoft.com/office/drawing/2014/main" id="{43F84C24-0417-459C-AEC4-6FBBD2B8742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D3B47E43-5223-4B44-9B26-56DDFAA94F0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DD6E7ED3-DE48-46B5-8ACE-02270ADF57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54C1A33D-E5D2-44D3-B1B8-DAA3236FBE4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1DE9E90F-6F9A-41DB-9C1D-B3D2150F382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FFEF79E-E734-4F4E-9991-E51FD367AA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939C4AD9-7A2B-47C8-AAC7-802060A9A64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F4BC5CFF-7FC1-4B84-AE71-FED4666097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AB16D718-CDC3-4A33-AF6D-1EA64DA75C5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C30B7C2-07D6-4767-9073-E1C2DD36435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E86CD74-6E44-4AF2-BC36-AC310B44C47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3E202E1-0623-42B0-863C-A00E850B217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C0BA6232-E373-4A70-94ED-EFBC2D9086C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8F028CB2-5765-4D50-BC62-40E519BF68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E2DD51F8-D7AF-4625-87B0-D1588A0F84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1AFDB3B0-BE16-4664-9F7F-6565BBB194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AD1D9BA-7622-47F9-9DED-E78331ECE13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798B5E5F-9903-45D3-99A2-5FBEB4460FB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D48A4AB6-E96E-4456-88BC-58993F1656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230A760-DE37-43FC-AE76-B656B32763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5F666339-0689-459B-ADE4-6374DAE70E0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75763B75-EB27-434A-A0C8-42DAF33A583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862C16CA-B903-414E-A029-C2C8B9B6AB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873B235A-EA5F-4850-B077-CD97FA60964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A6C74293-84D5-4E7A-A7CB-5AFDA8C01E2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E330E07A-B112-430B-BDEA-25ED8C0B185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2C5EE89-34A6-4130-AE09-DDC4A41998C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3A4FFBA2-CB09-48CD-B472-E613D2EF6D2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51A7245A-8CC2-476B-8927-7D147E65665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a:extLst>
            <a:ext uri="{FF2B5EF4-FFF2-40B4-BE49-F238E27FC236}">
              <a16:creationId xmlns:a16="http://schemas.microsoft.com/office/drawing/2014/main" id="{42326813-5026-4F5C-8BA1-831B726D871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a:extLst>
            <a:ext uri="{FF2B5EF4-FFF2-40B4-BE49-F238E27FC236}">
              <a16:creationId xmlns:a16="http://schemas.microsoft.com/office/drawing/2014/main" id="{EB325CD6-D322-4BC5-9CA4-A9ECCEA81233}"/>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a:extLst>
            <a:ext uri="{FF2B5EF4-FFF2-40B4-BE49-F238E27FC236}">
              <a16:creationId xmlns:a16="http://schemas.microsoft.com/office/drawing/2014/main" id="{30F2AEA7-41AA-49F9-B838-18C7C4B977C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a:extLst>
            <a:ext uri="{FF2B5EF4-FFF2-40B4-BE49-F238E27FC236}">
              <a16:creationId xmlns:a16="http://schemas.microsoft.com/office/drawing/2014/main" id="{192709AF-E5A4-4954-818E-4F2CE42D092C}"/>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a:extLst>
            <a:ext uri="{FF2B5EF4-FFF2-40B4-BE49-F238E27FC236}">
              <a16:creationId xmlns:a16="http://schemas.microsoft.com/office/drawing/2014/main" id="{0F5BDFD3-D696-4812-87F2-A334E1F428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a:extLst>
            <a:ext uri="{FF2B5EF4-FFF2-40B4-BE49-F238E27FC236}">
              <a16:creationId xmlns:a16="http://schemas.microsoft.com/office/drawing/2014/main" id="{EC917794-0C0E-4CE8-AC70-1B4EA2174D6E}"/>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9" name="正方形/長方形 38">
          <a:extLst>
            <a:ext uri="{FF2B5EF4-FFF2-40B4-BE49-F238E27FC236}">
              <a16:creationId xmlns:a16="http://schemas.microsoft.com/office/drawing/2014/main" id="{4A2EA61C-9097-4182-B0A6-296983FF1D16}"/>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a:extLst>
            <a:ext uri="{FF2B5EF4-FFF2-40B4-BE49-F238E27FC236}">
              <a16:creationId xmlns:a16="http://schemas.microsoft.com/office/drawing/2014/main" id="{E98B90AD-DFF7-4B91-B2A8-80D04565E4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a:extLst>
            <a:ext uri="{FF2B5EF4-FFF2-40B4-BE49-F238E27FC236}">
              <a16:creationId xmlns:a16="http://schemas.microsoft.com/office/drawing/2014/main" id="{F6AA2056-7A7B-4EB4-81B3-FC319AA7130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a:extLst>
            <a:ext uri="{FF2B5EF4-FFF2-40B4-BE49-F238E27FC236}">
              <a16:creationId xmlns:a16="http://schemas.microsoft.com/office/drawing/2014/main" id="{DD99B4F4-CFC5-4051-93B3-B3143A98926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a:extLst>
            <a:ext uri="{FF2B5EF4-FFF2-40B4-BE49-F238E27FC236}">
              <a16:creationId xmlns:a16="http://schemas.microsoft.com/office/drawing/2014/main" id="{28FC516D-9426-4C30-96ED-8F8D9D937C0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a:extLst>
            <a:ext uri="{FF2B5EF4-FFF2-40B4-BE49-F238E27FC236}">
              <a16:creationId xmlns:a16="http://schemas.microsoft.com/office/drawing/2014/main" id="{119E463A-6ED9-4D4E-8A78-FD69BE95C5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a:extLst>
            <a:ext uri="{FF2B5EF4-FFF2-40B4-BE49-F238E27FC236}">
              <a16:creationId xmlns:a16="http://schemas.microsoft.com/office/drawing/2014/main" id="{6DBDA4E4-67D5-4B5F-BDE5-A84793626A3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a:extLst>
            <a:ext uri="{FF2B5EF4-FFF2-40B4-BE49-F238E27FC236}">
              <a16:creationId xmlns:a16="http://schemas.microsoft.com/office/drawing/2014/main" id="{8D878326-7291-4993-9972-59B84C9DCDE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a:extLst>
            <a:ext uri="{FF2B5EF4-FFF2-40B4-BE49-F238E27FC236}">
              <a16:creationId xmlns:a16="http://schemas.microsoft.com/office/drawing/2014/main" id="{AAD25051-0D45-4BD4-85F1-84496713836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a:extLst>
            <a:ext uri="{FF2B5EF4-FFF2-40B4-BE49-F238E27FC236}">
              <a16:creationId xmlns:a16="http://schemas.microsoft.com/office/drawing/2014/main" id="{F914BF7F-518B-43D2-AF9B-222DB3D66F2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a:extLst>
            <a:ext uri="{FF2B5EF4-FFF2-40B4-BE49-F238E27FC236}">
              <a16:creationId xmlns:a16="http://schemas.microsoft.com/office/drawing/2014/main" id="{54D0EF9C-D5E9-4DC2-A398-A3CD0124296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平成２８年度に策定した公共施設等総合管理計画において、公共建築物の延床面積を１０％縮減するという目標を掲げ、老朽化した施設の集約化、複合化や除去を進めている。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有形固定資産減価償却率については、類似団体の平均と比べると高い水準にあり、令和２年度中に策定予定の個別施設計画に基づき、施設の維持管理を適切に進めていく。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a:extLst>
            <a:ext uri="{FF2B5EF4-FFF2-40B4-BE49-F238E27FC236}">
              <a16:creationId xmlns:a16="http://schemas.microsoft.com/office/drawing/2014/main" id="{0D17C2D8-F450-4F57-AD5C-194220F073E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a:extLst>
            <a:ext uri="{FF2B5EF4-FFF2-40B4-BE49-F238E27FC236}">
              <a16:creationId xmlns:a16="http://schemas.microsoft.com/office/drawing/2014/main" id="{01CAFDEE-7B09-42A7-99A2-5F65EE38029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a:extLst>
            <a:ext uri="{FF2B5EF4-FFF2-40B4-BE49-F238E27FC236}">
              <a16:creationId xmlns:a16="http://schemas.microsoft.com/office/drawing/2014/main" id="{048E7422-6B38-4363-98EE-9984B44C5DC4}"/>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a:extLst>
            <a:ext uri="{FF2B5EF4-FFF2-40B4-BE49-F238E27FC236}">
              <a16:creationId xmlns:a16="http://schemas.microsoft.com/office/drawing/2014/main" id="{4B062086-8AF6-488E-8154-009B5D94626F}"/>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a:extLst>
            <a:ext uri="{FF2B5EF4-FFF2-40B4-BE49-F238E27FC236}">
              <a16:creationId xmlns:a16="http://schemas.microsoft.com/office/drawing/2014/main" id="{BDEEB34B-E598-43EC-A174-1027AE00DAE5}"/>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a:extLst>
            <a:ext uri="{FF2B5EF4-FFF2-40B4-BE49-F238E27FC236}">
              <a16:creationId xmlns:a16="http://schemas.microsoft.com/office/drawing/2014/main" id="{FC72D578-2AD3-4547-8AC5-CB5B4646021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a:extLst>
            <a:ext uri="{FF2B5EF4-FFF2-40B4-BE49-F238E27FC236}">
              <a16:creationId xmlns:a16="http://schemas.microsoft.com/office/drawing/2014/main" id="{C049BAA6-F6A4-4759-B9CD-70FF8A19061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a:extLst>
            <a:ext uri="{FF2B5EF4-FFF2-40B4-BE49-F238E27FC236}">
              <a16:creationId xmlns:a16="http://schemas.microsoft.com/office/drawing/2014/main" id="{FF978123-723F-4158-95B3-841749077B3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a:extLst>
            <a:ext uri="{FF2B5EF4-FFF2-40B4-BE49-F238E27FC236}">
              <a16:creationId xmlns:a16="http://schemas.microsoft.com/office/drawing/2014/main" id="{07C82E09-2CD2-434D-A4DB-E8D1103689C9}"/>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a:extLst>
            <a:ext uri="{FF2B5EF4-FFF2-40B4-BE49-F238E27FC236}">
              <a16:creationId xmlns:a16="http://schemas.microsoft.com/office/drawing/2014/main" id="{A87096E1-117F-4F88-91E8-14E510999DE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a:extLst>
            <a:ext uri="{FF2B5EF4-FFF2-40B4-BE49-F238E27FC236}">
              <a16:creationId xmlns:a16="http://schemas.microsoft.com/office/drawing/2014/main" id="{1F606AEF-7260-491C-AEDE-EC094CB77AE3}"/>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221A150A-5EF4-4703-8BBA-2CB0AF53FC6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2E970982-361F-4661-ABA0-3B9BD83725E4}"/>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357EF462-B9A3-4F47-A70A-B9C105136946}"/>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4" name="直線コネクタ 63">
          <a:extLst>
            <a:ext uri="{FF2B5EF4-FFF2-40B4-BE49-F238E27FC236}">
              <a16:creationId xmlns:a16="http://schemas.microsoft.com/office/drawing/2014/main" id="{41B7C8C2-21D3-4780-AB75-64C74CBDCD12}"/>
            </a:ext>
          </a:extLst>
        </xdr:cNvPr>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5" name="有形固定資産減価償却率最小値テキスト">
          <a:extLst>
            <a:ext uri="{FF2B5EF4-FFF2-40B4-BE49-F238E27FC236}">
              <a16:creationId xmlns:a16="http://schemas.microsoft.com/office/drawing/2014/main" id="{4DCF69BE-F313-410A-9A48-1C34591414C6}"/>
            </a:ext>
          </a:extLst>
        </xdr:cNvPr>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6" name="直線コネクタ 65">
          <a:extLst>
            <a:ext uri="{FF2B5EF4-FFF2-40B4-BE49-F238E27FC236}">
              <a16:creationId xmlns:a16="http://schemas.microsoft.com/office/drawing/2014/main" id="{97D7280F-73B6-4958-94E4-4DA29D85EEE4}"/>
            </a:ext>
          </a:extLst>
        </xdr:cNvPr>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7" name="有形固定資産減価償却率最大値テキスト">
          <a:extLst>
            <a:ext uri="{FF2B5EF4-FFF2-40B4-BE49-F238E27FC236}">
              <a16:creationId xmlns:a16="http://schemas.microsoft.com/office/drawing/2014/main" id="{86375281-0B36-44DA-8ADF-2B0A79914D71}"/>
            </a:ext>
          </a:extLst>
        </xdr:cNvPr>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8" name="直線コネクタ 67">
          <a:extLst>
            <a:ext uri="{FF2B5EF4-FFF2-40B4-BE49-F238E27FC236}">
              <a16:creationId xmlns:a16="http://schemas.microsoft.com/office/drawing/2014/main" id="{F204EC12-15F9-4779-A2BD-0AD984C0F711}"/>
            </a:ext>
          </a:extLst>
        </xdr:cNvPr>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69" name="有形固定資産減価償却率平均値テキスト">
          <a:extLst>
            <a:ext uri="{FF2B5EF4-FFF2-40B4-BE49-F238E27FC236}">
              <a16:creationId xmlns:a16="http://schemas.microsoft.com/office/drawing/2014/main" id="{F6BF534D-21D4-48E4-925D-35E9888C4A05}"/>
            </a:ext>
          </a:extLst>
        </xdr:cNvPr>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0" name="フローチャート: 判断 69">
          <a:extLst>
            <a:ext uri="{FF2B5EF4-FFF2-40B4-BE49-F238E27FC236}">
              <a16:creationId xmlns:a16="http://schemas.microsoft.com/office/drawing/2014/main" id="{BF98FC33-32E2-45A2-9EB4-B43A4509D89E}"/>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1" name="フローチャート: 判断 70">
          <a:extLst>
            <a:ext uri="{FF2B5EF4-FFF2-40B4-BE49-F238E27FC236}">
              <a16:creationId xmlns:a16="http://schemas.microsoft.com/office/drawing/2014/main" id="{346399DD-9376-47D8-98E1-F9A979DBFC67}"/>
            </a:ext>
          </a:extLst>
        </xdr:cNvPr>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2" name="フローチャート: 判断 71">
          <a:extLst>
            <a:ext uri="{FF2B5EF4-FFF2-40B4-BE49-F238E27FC236}">
              <a16:creationId xmlns:a16="http://schemas.microsoft.com/office/drawing/2014/main" id="{63BFA7A8-9EE4-43C1-8722-4389A24AEEDA}"/>
            </a:ext>
          </a:extLst>
        </xdr:cNvPr>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3" name="フローチャート: 判断 72">
          <a:extLst>
            <a:ext uri="{FF2B5EF4-FFF2-40B4-BE49-F238E27FC236}">
              <a16:creationId xmlns:a16="http://schemas.microsoft.com/office/drawing/2014/main" id="{69225F9C-4389-4CF1-BF03-01B0D8C24AB9}"/>
            </a:ext>
          </a:extLst>
        </xdr:cNvPr>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9E8CA27-231A-4FC8-ACD7-7A342D98089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A6072277-CD8C-40F2-9C3D-C4B24CEE5D3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FDE933-5413-472E-A547-FC03E11448A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7F12D2F-F3DD-4F41-AA3A-F6C5957EDB0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4ABD695-D1A7-4B50-8601-F0C8D5BDF14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26</xdr:row>
      <xdr:rowOff>74549</xdr:rowOff>
    </xdr:from>
    <xdr:to>
      <xdr:col>15</xdr:col>
      <xdr:colOff>187325</xdr:colOff>
      <xdr:row>27</xdr:row>
      <xdr:rowOff>4699</xdr:rowOff>
    </xdr:to>
    <xdr:sp macro="" textlink="">
      <xdr:nvSpPr>
        <xdr:cNvPr id="79" name="楕円 78">
          <a:extLst>
            <a:ext uri="{FF2B5EF4-FFF2-40B4-BE49-F238E27FC236}">
              <a16:creationId xmlns:a16="http://schemas.microsoft.com/office/drawing/2014/main" id="{B20F8634-1C56-43B3-BAF3-FB4761456705}"/>
            </a:ext>
          </a:extLst>
        </xdr:cNvPr>
        <xdr:cNvSpPr/>
      </xdr:nvSpPr>
      <xdr:spPr>
        <a:xfrm>
          <a:off x="3238500" y="530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26</xdr:row>
      <xdr:rowOff>91821</xdr:rowOff>
    </xdr:from>
    <xdr:to>
      <xdr:col>11</xdr:col>
      <xdr:colOff>187325</xdr:colOff>
      <xdr:row>27</xdr:row>
      <xdr:rowOff>21971</xdr:rowOff>
    </xdr:to>
    <xdr:sp macro="" textlink="">
      <xdr:nvSpPr>
        <xdr:cNvPr id="80" name="楕円 79">
          <a:extLst>
            <a:ext uri="{FF2B5EF4-FFF2-40B4-BE49-F238E27FC236}">
              <a16:creationId xmlns:a16="http://schemas.microsoft.com/office/drawing/2014/main" id="{F98C9081-8DFC-483D-9409-10D2BC05F687}"/>
            </a:ext>
          </a:extLst>
        </xdr:cNvPr>
        <xdr:cNvSpPr/>
      </xdr:nvSpPr>
      <xdr:spPr>
        <a:xfrm>
          <a:off x="2476500" y="53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125349</xdr:rowOff>
    </xdr:from>
    <xdr:to>
      <xdr:col>15</xdr:col>
      <xdr:colOff>136525</xdr:colOff>
      <xdr:row>26</xdr:row>
      <xdr:rowOff>142621</xdr:rowOff>
    </xdr:to>
    <xdr:cxnSp macro="">
      <xdr:nvCxnSpPr>
        <xdr:cNvPr id="81" name="直線コネクタ 80">
          <a:extLst>
            <a:ext uri="{FF2B5EF4-FFF2-40B4-BE49-F238E27FC236}">
              <a16:creationId xmlns:a16="http://schemas.microsoft.com/office/drawing/2014/main" id="{D7682C5E-C15A-4C58-8ECE-5C7E32774098}"/>
            </a:ext>
          </a:extLst>
        </xdr:cNvPr>
        <xdr:cNvCxnSpPr/>
      </xdr:nvCxnSpPr>
      <xdr:spPr>
        <a:xfrm flipV="1">
          <a:off x="2527300" y="5354574"/>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2" name="n_1aveValue有形固定資産減価償却率">
          <a:extLst>
            <a:ext uri="{FF2B5EF4-FFF2-40B4-BE49-F238E27FC236}">
              <a16:creationId xmlns:a16="http://schemas.microsoft.com/office/drawing/2014/main" id="{F42D0675-197A-474D-87C3-183C0DB80F6A}"/>
            </a:ext>
          </a:extLst>
        </xdr:cNvPr>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83" name="n_2aveValue有形固定資産減価償却率">
          <a:extLst>
            <a:ext uri="{FF2B5EF4-FFF2-40B4-BE49-F238E27FC236}">
              <a16:creationId xmlns:a16="http://schemas.microsoft.com/office/drawing/2014/main" id="{D44A7DF0-3D66-4034-8605-AFFB28AE5B31}"/>
            </a:ext>
          </a:extLst>
        </xdr:cNvPr>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84" name="n_3aveValue有形固定資産減価償却率">
          <a:extLst>
            <a:ext uri="{FF2B5EF4-FFF2-40B4-BE49-F238E27FC236}">
              <a16:creationId xmlns:a16="http://schemas.microsoft.com/office/drawing/2014/main" id="{8F0AF667-1C7F-49A0-85F5-DFB79BFF6CF3}"/>
            </a:ext>
          </a:extLst>
        </xdr:cNvPr>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21226</xdr:rowOff>
    </xdr:from>
    <xdr:ext cx="405111" cy="259045"/>
    <xdr:sp macro="" textlink="">
      <xdr:nvSpPr>
        <xdr:cNvPr id="85" name="n_2mainValue有形固定資産減価償却率">
          <a:extLst>
            <a:ext uri="{FF2B5EF4-FFF2-40B4-BE49-F238E27FC236}">
              <a16:creationId xmlns:a16="http://schemas.microsoft.com/office/drawing/2014/main" id="{21120A1E-CF74-46C5-82B0-F6B064AD2527}"/>
            </a:ext>
          </a:extLst>
        </xdr:cNvPr>
        <xdr:cNvSpPr txBox="1"/>
      </xdr:nvSpPr>
      <xdr:spPr>
        <a:xfrm>
          <a:off x="3086744" y="5079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38498</xdr:rowOff>
    </xdr:from>
    <xdr:ext cx="405111" cy="259045"/>
    <xdr:sp macro="" textlink="">
      <xdr:nvSpPr>
        <xdr:cNvPr id="86" name="n_3mainValue有形固定資産減価償却率">
          <a:extLst>
            <a:ext uri="{FF2B5EF4-FFF2-40B4-BE49-F238E27FC236}">
              <a16:creationId xmlns:a16="http://schemas.microsoft.com/office/drawing/2014/main" id="{50F6E7F6-4037-4838-B9D0-2EBDED33CAB7}"/>
            </a:ext>
          </a:extLst>
        </xdr:cNvPr>
        <xdr:cNvSpPr txBox="1"/>
      </xdr:nvSpPr>
      <xdr:spPr>
        <a:xfrm>
          <a:off x="2324744" y="5096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a:extLst>
            <a:ext uri="{FF2B5EF4-FFF2-40B4-BE49-F238E27FC236}">
              <a16:creationId xmlns:a16="http://schemas.microsoft.com/office/drawing/2014/main" id="{93E6BFF3-9DED-4D00-A719-261D94DF371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a:extLst>
            <a:ext uri="{FF2B5EF4-FFF2-40B4-BE49-F238E27FC236}">
              <a16:creationId xmlns:a16="http://schemas.microsoft.com/office/drawing/2014/main" id="{B2477BDE-8EC9-4612-8728-25D6609EFF3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9" name="正方形/長方形 88">
          <a:extLst>
            <a:ext uri="{FF2B5EF4-FFF2-40B4-BE49-F238E27FC236}">
              <a16:creationId xmlns:a16="http://schemas.microsoft.com/office/drawing/2014/main" id="{4B182BCC-C850-4A56-AAE2-EB468684D09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a:extLst>
            <a:ext uri="{FF2B5EF4-FFF2-40B4-BE49-F238E27FC236}">
              <a16:creationId xmlns:a16="http://schemas.microsoft.com/office/drawing/2014/main" id="{C24B793D-4A73-4467-AB01-16455B7BF1B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a:extLst>
            <a:ext uri="{FF2B5EF4-FFF2-40B4-BE49-F238E27FC236}">
              <a16:creationId xmlns:a16="http://schemas.microsoft.com/office/drawing/2014/main" id="{9F9E1884-3452-4CA9-9050-0915B0AC43A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a:extLst>
            <a:ext uri="{FF2B5EF4-FFF2-40B4-BE49-F238E27FC236}">
              <a16:creationId xmlns:a16="http://schemas.microsoft.com/office/drawing/2014/main" id="{03B1B721-B761-4906-B802-7FBC97F71111}"/>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a:extLst>
            <a:ext uri="{FF2B5EF4-FFF2-40B4-BE49-F238E27FC236}">
              <a16:creationId xmlns:a16="http://schemas.microsoft.com/office/drawing/2014/main" id="{980B1D9A-9A38-4346-A022-B78C49CD112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a:extLst>
            <a:ext uri="{FF2B5EF4-FFF2-40B4-BE49-F238E27FC236}">
              <a16:creationId xmlns:a16="http://schemas.microsoft.com/office/drawing/2014/main" id="{22733574-08E0-4204-9083-BC87C1DC6AB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a:extLst>
            <a:ext uri="{FF2B5EF4-FFF2-40B4-BE49-F238E27FC236}">
              <a16:creationId xmlns:a16="http://schemas.microsoft.com/office/drawing/2014/main" id="{81D396AA-11AF-4248-BF6A-8EA5B54860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a:extLst>
            <a:ext uri="{FF2B5EF4-FFF2-40B4-BE49-F238E27FC236}">
              <a16:creationId xmlns:a16="http://schemas.microsoft.com/office/drawing/2014/main" id="{1E31FD66-48A5-4858-B24D-B4EB42B7A25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a:extLst>
            <a:ext uri="{FF2B5EF4-FFF2-40B4-BE49-F238E27FC236}">
              <a16:creationId xmlns:a16="http://schemas.microsoft.com/office/drawing/2014/main" id="{DA5A88AA-AD7E-4A58-A51E-E8EF21F91E4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a:extLst>
            <a:ext uri="{FF2B5EF4-FFF2-40B4-BE49-F238E27FC236}">
              <a16:creationId xmlns:a16="http://schemas.microsoft.com/office/drawing/2014/main" id="{A0398DEF-8CD4-4D0F-8DEA-7804E5F49F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a:extLst>
            <a:ext uri="{FF2B5EF4-FFF2-40B4-BE49-F238E27FC236}">
              <a16:creationId xmlns:a16="http://schemas.microsoft.com/office/drawing/2014/main" id="{AAB791F0-71CB-422B-A8F9-E052C7025B4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現在、債務償還年数は類似団体と比較して同等の水準であるが、村民体育館・公民館建設事業や児童館建設事業の起債の影響により、今後高い水準となることが予想される。類似団体と同等の水準を維持できるように、状況を勘案しながら繰上償還等も検討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0" name="テキスト ボックス 99">
          <a:extLst>
            <a:ext uri="{FF2B5EF4-FFF2-40B4-BE49-F238E27FC236}">
              <a16:creationId xmlns:a16="http://schemas.microsoft.com/office/drawing/2014/main" id="{8BDCD3CB-AD42-4F3C-9F5F-BF37F94CB0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a:extLst>
            <a:ext uri="{FF2B5EF4-FFF2-40B4-BE49-F238E27FC236}">
              <a16:creationId xmlns:a16="http://schemas.microsoft.com/office/drawing/2014/main" id="{D4F53C2A-3017-4E13-83EA-BAD9C8222D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2" name="直線コネクタ 101">
          <a:extLst>
            <a:ext uri="{FF2B5EF4-FFF2-40B4-BE49-F238E27FC236}">
              <a16:creationId xmlns:a16="http://schemas.microsoft.com/office/drawing/2014/main" id="{9FEDD38D-A563-4906-8A7D-489EB1FB0F5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3" name="テキスト ボックス 102">
          <a:extLst>
            <a:ext uri="{FF2B5EF4-FFF2-40B4-BE49-F238E27FC236}">
              <a16:creationId xmlns:a16="http://schemas.microsoft.com/office/drawing/2014/main" id="{4D16162C-7ECA-4ACC-8C22-5FDC31AE1899}"/>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4" name="直線コネクタ 103">
          <a:extLst>
            <a:ext uri="{FF2B5EF4-FFF2-40B4-BE49-F238E27FC236}">
              <a16:creationId xmlns:a16="http://schemas.microsoft.com/office/drawing/2014/main" id="{5F8F2A35-2D59-4518-9A5E-DE311A319ADF}"/>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5" name="テキスト ボックス 104">
          <a:extLst>
            <a:ext uri="{FF2B5EF4-FFF2-40B4-BE49-F238E27FC236}">
              <a16:creationId xmlns:a16="http://schemas.microsoft.com/office/drawing/2014/main" id="{1865E9C4-AE63-4D2B-B7E3-38E6D96CD658}"/>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6" name="直線コネクタ 105">
          <a:extLst>
            <a:ext uri="{FF2B5EF4-FFF2-40B4-BE49-F238E27FC236}">
              <a16:creationId xmlns:a16="http://schemas.microsoft.com/office/drawing/2014/main" id="{E116B918-2C16-4B48-BEC8-09E4BC63D47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7" name="テキスト ボックス 106">
          <a:extLst>
            <a:ext uri="{FF2B5EF4-FFF2-40B4-BE49-F238E27FC236}">
              <a16:creationId xmlns:a16="http://schemas.microsoft.com/office/drawing/2014/main" id="{5A70971E-EEFF-4AF5-B344-D477A1DB4DF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8" name="直線コネクタ 107">
          <a:extLst>
            <a:ext uri="{FF2B5EF4-FFF2-40B4-BE49-F238E27FC236}">
              <a16:creationId xmlns:a16="http://schemas.microsoft.com/office/drawing/2014/main" id="{86D0A535-F895-41CC-9737-45BB3ACF43B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9" name="テキスト ボックス 108">
          <a:extLst>
            <a:ext uri="{FF2B5EF4-FFF2-40B4-BE49-F238E27FC236}">
              <a16:creationId xmlns:a16="http://schemas.microsoft.com/office/drawing/2014/main" id="{5CDBB1C9-3439-4042-8F3C-07335E4327F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0" name="直線コネクタ 109">
          <a:extLst>
            <a:ext uri="{FF2B5EF4-FFF2-40B4-BE49-F238E27FC236}">
              <a16:creationId xmlns:a16="http://schemas.microsoft.com/office/drawing/2014/main" id="{0F3CB55E-1E1A-40B6-91A9-53C1D728238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1" name="テキスト ボックス 110">
          <a:extLst>
            <a:ext uri="{FF2B5EF4-FFF2-40B4-BE49-F238E27FC236}">
              <a16:creationId xmlns:a16="http://schemas.microsoft.com/office/drawing/2014/main" id="{16D2A842-E85E-4796-9838-7E732CA496B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2" name="直線コネクタ 111">
          <a:extLst>
            <a:ext uri="{FF2B5EF4-FFF2-40B4-BE49-F238E27FC236}">
              <a16:creationId xmlns:a16="http://schemas.microsoft.com/office/drawing/2014/main" id="{7709D544-1F38-4C4B-9374-5A09B1861A2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3" name="テキスト ボックス 112">
          <a:extLst>
            <a:ext uri="{FF2B5EF4-FFF2-40B4-BE49-F238E27FC236}">
              <a16:creationId xmlns:a16="http://schemas.microsoft.com/office/drawing/2014/main" id="{85C5B1A6-2662-4ABB-854F-01711165A0DF}"/>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4" name="直線コネクタ 113">
          <a:extLst>
            <a:ext uri="{FF2B5EF4-FFF2-40B4-BE49-F238E27FC236}">
              <a16:creationId xmlns:a16="http://schemas.microsoft.com/office/drawing/2014/main" id="{D478D9CA-6D98-4E72-B81C-06A1DD0F6D3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5" name="テキスト ボックス 114">
          <a:extLst>
            <a:ext uri="{FF2B5EF4-FFF2-40B4-BE49-F238E27FC236}">
              <a16:creationId xmlns:a16="http://schemas.microsoft.com/office/drawing/2014/main" id="{1735DF60-F1DC-40B7-B17E-4019BD3F4DF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6" name="債務償還比率グラフ枠">
          <a:extLst>
            <a:ext uri="{FF2B5EF4-FFF2-40B4-BE49-F238E27FC236}">
              <a16:creationId xmlns:a16="http://schemas.microsoft.com/office/drawing/2014/main" id="{03A28BA6-23E8-4682-8CD0-E3F5307898E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7" name="直線コネクタ 116">
          <a:extLst>
            <a:ext uri="{FF2B5EF4-FFF2-40B4-BE49-F238E27FC236}">
              <a16:creationId xmlns:a16="http://schemas.microsoft.com/office/drawing/2014/main" id="{BA5E1BE8-778A-4C76-B844-BE523D044D8D}"/>
            </a:ext>
          </a:extLst>
        </xdr:cNvPr>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8" name="債務償還比率最小値テキスト">
          <a:extLst>
            <a:ext uri="{FF2B5EF4-FFF2-40B4-BE49-F238E27FC236}">
              <a16:creationId xmlns:a16="http://schemas.microsoft.com/office/drawing/2014/main" id="{B1A79132-B768-48DF-B4C6-D99A6466B4C4}"/>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9" name="直線コネクタ 118">
          <a:extLst>
            <a:ext uri="{FF2B5EF4-FFF2-40B4-BE49-F238E27FC236}">
              <a16:creationId xmlns:a16="http://schemas.microsoft.com/office/drawing/2014/main" id="{8D4E915A-5FDF-4779-BD1E-FA9BA366479B}"/>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0" name="債務償還比率最大値テキスト">
          <a:extLst>
            <a:ext uri="{FF2B5EF4-FFF2-40B4-BE49-F238E27FC236}">
              <a16:creationId xmlns:a16="http://schemas.microsoft.com/office/drawing/2014/main" id="{C218BEE7-A3F5-4B64-9223-93B1327C27F0}"/>
            </a:ext>
          </a:extLst>
        </xdr:cNvPr>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1" name="直線コネクタ 120">
          <a:extLst>
            <a:ext uri="{FF2B5EF4-FFF2-40B4-BE49-F238E27FC236}">
              <a16:creationId xmlns:a16="http://schemas.microsoft.com/office/drawing/2014/main" id="{B0FA7EFD-38FF-409E-AB42-EAF33F9C12B4}"/>
            </a:ext>
          </a:extLst>
        </xdr:cNvPr>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22" name="債務償還比率平均値テキスト">
          <a:extLst>
            <a:ext uri="{FF2B5EF4-FFF2-40B4-BE49-F238E27FC236}">
              <a16:creationId xmlns:a16="http://schemas.microsoft.com/office/drawing/2014/main" id="{F7F94D21-AD7A-482C-B739-ECF97BF8A31A}"/>
            </a:ext>
          </a:extLst>
        </xdr:cNvPr>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3" name="フローチャート: 判断 122">
          <a:extLst>
            <a:ext uri="{FF2B5EF4-FFF2-40B4-BE49-F238E27FC236}">
              <a16:creationId xmlns:a16="http://schemas.microsoft.com/office/drawing/2014/main" id="{33401B0E-1F2F-4A02-AA24-1757960F0301}"/>
            </a:ext>
          </a:extLst>
        </xdr:cNvPr>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4" name="フローチャート: 判断 123">
          <a:extLst>
            <a:ext uri="{FF2B5EF4-FFF2-40B4-BE49-F238E27FC236}">
              <a16:creationId xmlns:a16="http://schemas.microsoft.com/office/drawing/2014/main" id="{E77009EE-C211-4E68-8CBC-11D8D6CFBA8C}"/>
            </a:ext>
          </a:extLst>
        </xdr:cNvPr>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7610FF28-E7BB-4B9D-AA5C-E3CD78767C9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18A0AF74-8334-4DA5-AAAD-C7A278A63F1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FADC6FC9-1F8C-408C-90AC-D1E0CA69471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AC89617-7A2D-453E-91E3-4793BE93718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CB2A6FB2-31A5-49F8-B35B-3294A01904F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25690</xdr:rowOff>
    </xdr:from>
    <xdr:to>
      <xdr:col>76</xdr:col>
      <xdr:colOff>73025</xdr:colOff>
      <xdr:row>31</xdr:row>
      <xdr:rowOff>127290</xdr:rowOff>
    </xdr:to>
    <xdr:sp macro="" textlink="">
      <xdr:nvSpPr>
        <xdr:cNvPr id="130" name="楕円 129">
          <a:extLst>
            <a:ext uri="{FF2B5EF4-FFF2-40B4-BE49-F238E27FC236}">
              <a16:creationId xmlns:a16="http://schemas.microsoft.com/office/drawing/2014/main" id="{E1F62BE3-5445-426E-B54A-7146DB5D2552}"/>
            </a:ext>
          </a:extLst>
        </xdr:cNvPr>
        <xdr:cNvSpPr/>
      </xdr:nvSpPr>
      <xdr:spPr>
        <a:xfrm>
          <a:off x="14744700" y="61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4117</xdr:rowOff>
    </xdr:from>
    <xdr:ext cx="469744" cy="259045"/>
    <xdr:sp macro="" textlink="">
      <xdr:nvSpPr>
        <xdr:cNvPr id="131" name="債務償還比率該当値テキスト">
          <a:extLst>
            <a:ext uri="{FF2B5EF4-FFF2-40B4-BE49-F238E27FC236}">
              <a16:creationId xmlns:a16="http://schemas.microsoft.com/office/drawing/2014/main" id="{6C0235D2-6EA3-4D8A-A7DA-EB712BD05FA0}"/>
            </a:ext>
          </a:extLst>
        </xdr:cNvPr>
        <xdr:cNvSpPr txBox="1"/>
      </xdr:nvSpPr>
      <xdr:spPr>
        <a:xfrm>
          <a:off x="14846300" y="609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161825</xdr:rowOff>
    </xdr:from>
    <xdr:to>
      <xdr:col>72</xdr:col>
      <xdr:colOff>123825</xdr:colOff>
      <xdr:row>31</xdr:row>
      <xdr:rowOff>91975</xdr:rowOff>
    </xdr:to>
    <xdr:sp macro="" textlink="">
      <xdr:nvSpPr>
        <xdr:cNvPr id="132" name="楕円 131">
          <a:extLst>
            <a:ext uri="{FF2B5EF4-FFF2-40B4-BE49-F238E27FC236}">
              <a16:creationId xmlns:a16="http://schemas.microsoft.com/office/drawing/2014/main" id="{FE91D2B2-8EFD-400F-901C-906D55756580}"/>
            </a:ext>
          </a:extLst>
        </xdr:cNvPr>
        <xdr:cNvSpPr/>
      </xdr:nvSpPr>
      <xdr:spPr>
        <a:xfrm>
          <a:off x="14033500" y="60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41175</xdr:rowOff>
    </xdr:from>
    <xdr:to>
      <xdr:col>76</xdr:col>
      <xdr:colOff>22225</xdr:colOff>
      <xdr:row>31</xdr:row>
      <xdr:rowOff>76490</xdr:rowOff>
    </xdr:to>
    <xdr:cxnSp macro="">
      <xdr:nvCxnSpPr>
        <xdr:cNvPr id="133" name="直線コネクタ 132">
          <a:extLst>
            <a:ext uri="{FF2B5EF4-FFF2-40B4-BE49-F238E27FC236}">
              <a16:creationId xmlns:a16="http://schemas.microsoft.com/office/drawing/2014/main" id="{23F00BAC-6AC1-42EA-AA9E-9284C01F31BD}"/>
            </a:ext>
          </a:extLst>
        </xdr:cNvPr>
        <xdr:cNvCxnSpPr/>
      </xdr:nvCxnSpPr>
      <xdr:spPr>
        <a:xfrm>
          <a:off x="14084300" y="6127650"/>
          <a:ext cx="7112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4" name="n_1aveValue債務償還比率">
          <a:extLst>
            <a:ext uri="{FF2B5EF4-FFF2-40B4-BE49-F238E27FC236}">
              <a16:creationId xmlns:a16="http://schemas.microsoft.com/office/drawing/2014/main" id="{63CA946C-CB77-4E1D-88AB-D9641A69894B}"/>
            </a:ext>
          </a:extLst>
        </xdr:cNvPr>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108502</xdr:rowOff>
    </xdr:from>
    <xdr:ext cx="469744" cy="259045"/>
    <xdr:sp macro="" textlink="">
      <xdr:nvSpPr>
        <xdr:cNvPr id="135" name="n_1mainValue債務償還比率">
          <a:extLst>
            <a:ext uri="{FF2B5EF4-FFF2-40B4-BE49-F238E27FC236}">
              <a16:creationId xmlns:a16="http://schemas.microsoft.com/office/drawing/2014/main" id="{2C99FA62-1E03-4965-9910-7E205D7B3358}"/>
            </a:ext>
          </a:extLst>
        </xdr:cNvPr>
        <xdr:cNvSpPr txBox="1"/>
      </xdr:nvSpPr>
      <xdr:spPr>
        <a:xfrm>
          <a:off x="13836727" y="585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35EF3514-FFD3-4039-91B2-7DA35A1C24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7BFBA73F-CC2B-4C3B-AAC5-729D7E07441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1727C434-4E42-4D70-AE42-CA463280ADA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ED9D5AB0-2FEF-430C-A6DD-3F63A954D24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F1A6A72A-FD26-4CD1-B433-0946F86E66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6C8804DF-2CC6-49B9-81A2-D55CA1920DE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01654A-7A3C-464E-A748-E02F8758565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9F546B1-AF0A-414A-9E08-142102398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712904-EA72-4091-AD70-A4FCABDBD0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C8C7ED-313E-4387-A960-EE037D8214A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7C6ABC-ABB7-49BF-A140-71071242F6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940A80-CDDF-410E-AA06-DECBF288F7A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D59DFE-4A52-4574-B989-2B35038BDDF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44AD124-9E77-419D-88D5-00EE3ED961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BED6F2-27E0-4340-9DE7-65467DCE92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42C6F90-EF64-424B-B992-8CDC3D33524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ADD6217-921E-4660-AD7A-41794D644E9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5FC638-349B-4382-B09B-4162DB7AF0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12EB391-A342-434D-8B13-CC30A392EA1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25F0FE2-D207-4672-AF19-B7B8E3CCE5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5535ED-6C87-4538-9DEF-D47B3A65B5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7863DF6-ED9C-43C0-87EE-D670A905D96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45937B0-630B-4212-A0AA-1A03D9F9A5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FB479-E5BE-4894-9110-17039489608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D94AE7-49A6-46FF-8410-55A7A9B669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CC5D7C1-3B5B-4D47-9090-2B4A023F173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C2C73C3-6AA9-47A0-994F-83697BEFA9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A3B7CB9-C93B-4BC4-AE57-0A5071B96FF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FF6FAE8-D554-4E69-92D9-82FB7738A88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06548D7-44D3-4C89-88AE-BEF41802728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1E80A51-AA74-44EF-AA11-D804D8E551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DB6172-21BD-4FEC-994D-6A3BD165E7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5128C7-2E32-40FB-BB63-737C9491291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95FC88-C47E-4E93-903C-6858353C4F5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1C1CC59-5D3C-42AC-923B-3711CA482D6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4262EE9-0219-4BDF-A211-C8BED78CEE8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FE34BC-5927-4758-83F6-D9C9A7A89FE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9A04564-747A-48F5-9EFE-B26DA5AC148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58085E2-82E9-4FBB-B877-98A0824F49C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1C092D5-981A-470C-80DE-1B4470D7087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963720-0ED5-4D81-8AD8-042D1001A2F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808DEA1-E6E0-4525-AC72-4076C036A44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ACD746C-2C5A-4A47-837C-5E6071F6CF3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172F05E-7921-45E5-9008-9750B5EE0DF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7D03553-1418-465F-94FF-3116489461C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E325221-C271-465E-9594-BB9FF8FC1E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0336FD0-C311-43DD-8E33-9ECB03BEAA2D}"/>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CBF36B6-8041-4681-AAFE-CA3E717ACD2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3F02F6F0-C94E-49B7-99A0-1CA0A0C43DC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8F0C0B5-6B90-4237-94BD-24CF8D56086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AA6ADF96-4608-45F7-85F4-8011FBB026F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6B995BE-2524-4024-8B52-D9A22CD14DD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14571ECB-8B87-419F-979D-6BB65D139E2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C499043-927D-4204-BBC3-E90BA0D22EB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E46F22A4-6F25-4E62-8E7B-8BBF1289553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F53922C-EDBB-4CF3-B0A3-A5BBC04407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4987D41C-D2AD-469E-A1D3-C6AE53AEBBF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DBD4EC4-EE93-48C4-B9E5-BA1F677E66C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8057AC95-F706-47F5-AC58-0BC26C717D3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A969083-A445-4313-8FD7-1E00D37F2E7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8F0EE75B-24C7-433C-A23B-75C787CC4FDD}"/>
            </a:ext>
          </a:extLst>
        </xdr:cNvPr>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a:extLst>
            <a:ext uri="{FF2B5EF4-FFF2-40B4-BE49-F238E27FC236}">
              <a16:creationId xmlns:a16="http://schemas.microsoft.com/office/drawing/2014/main" id="{6AD48CAC-C6CF-4BB0-B2E2-2996895D3AC8}"/>
            </a:ext>
          </a:extLst>
        </xdr:cNvPr>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1C384DFB-3B63-47F9-B865-EC137DA3AE36}"/>
            </a:ext>
          </a:extLst>
        </xdr:cNvPr>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a:extLst>
            <a:ext uri="{FF2B5EF4-FFF2-40B4-BE49-F238E27FC236}">
              <a16:creationId xmlns:a16="http://schemas.microsoft.com/office/drawing/2014/main" id="{417124B6-05B8-4647-8D5F-5FB0C65EF87D}"/>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2B784A2C-7E94-41D4-A4A2-91EDB221F89E}"/>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a:extLst>
            <a:ext uri="{FF2B5EF4-FFF2-40B4-BE49-F238E27FC236}">
              <a16:creationId xmlns:a16="http://schemas.microsoft.com/office/drawing/2014/main" id="{739D91E4-1065-48D3-A38F-4BF6E72EC15A}"/>
            </a:ext>
          </a:extLst>
        </xdr:cNvPr>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2F83CB0D-B2B6-41DE-A0D7-2DB691DD49D5}"/>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4A31C7A0-C7A8-4FE5-83D9-066BA43A6C49}"/>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E00D8AFB-E18B-4E74-85B6-FFA4C107BDB6}"/>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76415B3A-9C7E-4913-95A6-03F6C916B8FE}"/>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3E632D5-5103-46EE-AA17-4F1095E3EB0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FE7335B-2E53-4F6A-8D8B-2BE9CB3623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182E630-124F-4A9A-8A91-4151AEDB837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F990FF2-203D-4951-90CF-A2F52ED1DE3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7A5078-4122-4D48-BFC3-A53C84B943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48260</xdr:rowOff>
    </xdr:from>
    <xdr:to>
      <xdr:col>15</xdr:col>
      <xdr:colOff>101600</xdr:colOff>
      <xdr:row>33</xdr:row>
      <xdr:rowOff>149860</xdr:rowOff>
    </xdr:to>
    <xdr:sp macro="" textlink="">
      <xdr:nvSpPr>
        <xdr:cNvPr id="71" name="楕円 70">
          <a:extLst>
            <a:ext uri="{FF2B5EF4-FFF2-40B4-BE49-F238E27FC236}">
              <a16:creationId xmlns:a16="http://schemas.microsoft.com/office/drawing/2014/main" id="{5D9E8CBE-ED97-483F-9594-CE5A94CE2D83}"/>
            </a:ext>
          </a:extLst>
        </xdr:cNvPr>
        <xdr:cNvSpPr/>
      </xdr:nvSpPr>
      <xdr:spPr>
        <a:xfrm>
          <a:off x="2857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55880</xdr:rowOff>
    </xdr:from>
    <xdr:to>
      <xdr:col>10</xdr:col>
      <xdr:colOff>165100</xdr:colOff>
      <xdr:row>33</xdr:row>
      <xdr:rowOff>157480</xdr:rowOff>
    </xdr:to>
    <xdr:sp macro="" textlink="">
      <xdr:nvSpPr>
        <xdr:cNvPr id="72" name="楕円 71">
          <a:extLst>
            <a:ext uri="{FF2B5EF4-FFF2-40B4-BE49-F238E27FC236}">
              <a16:creationId xmlns:a16="http://schemas.microsoft.com/office/drawing/2014/main" id="{2B65AC8D-309B-44D1-8971-BC8368B428F9}"/>
            </a:ext>
          </a:extLst>
        </xdr:cNvPr>
        <xdr:cNvSpPr/>
      </xdr:nvSpPr>
      <xdr:spPr>
        <a:xfrm>
          <a:off x="19685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99060</xdr:rowOff>
    </xdr:from>
    <xdr:to>
      <xdr:col>15</xdr:col>
      <xdr:colOff>50800</xdr:colOff>
      <xdr:row>33</xdr:row>
      <xdr:rowOff>106680</xdr:rowOff>
    </xdr:to>
    <xdr:cxnSp macro="">
      <xdr:nvCxnSpPr>
        <xdr:cNvPr id="73" name="直線コネクタ 72">
          <a:extLst>
            <a:ext uri="{FF2B5EF4-FFF2-40B4-BE49-F238E27FC236}">
              <a16:creationId xmlns:a16="http://schemas.microsoft.com/office/drawing/2014/main" id="{14EE443E-11BA-4256-B546-8966B9775427}"/>
            </a:ext>
          </a:extLst>
        </xdr:cNvPr>
        <xdr:cNvCxnSpPr/>
      </xdr:nvCxnSpPr>
      <xdr:spPr>
        <a:xfrm flipV="1">
          <a:off x="2019300" y="5756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4" name="n_1aveValue【道路】&#10;有形固定資産減価償却率">
          <a:extLst>
            <a:ext uri="{FF2B5EF4-FFF2-40B4-BE49-F238E27FC236}">
              <a16:creationId xmlns:a16="http://schemas.microsoft.com/office/drawing/2014/main" id="{623698A9-C175-494C-A7C2-782C5D851BA8}"/>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5" name="n_2aveValue【道路】&#10;有形固定資産減価償却率">
          <a:extLst>
            <a:ext uri="{FF2B5EF4-FFF2-40B4-BE49-F238E27FC236}">
              <a16:creationId xmlns:a16="http://schemas.microsoft.com/office/drawing/2014/main" id="{D62DE3D9-E812-4824-BC72-20D018352B6B}"/>
            </a:ext>
          </a:extLst>
        </xdr:cNvPr>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76" name="n_3aveValue【道路】&#10;有形固定資産減価償却率">
          <a:extLst>
            <a:ext uri="{FF2B5EF4-FFF2-40B4-BE49-F238E27FC236}">
              <a16:creationId xmlns:a16="http://schemas.microsoft.com/office/drawing/2014/main" id="{798BBDD3-8C89-4C75-B44C-5D2F1ACB65E3}"/>
            </a:ext>
          </a:extLst>
        </xdr:cNvPr>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166387</xdr:rowOff>
    </xdr:from>
    <xdr:ext cx="405111" cy="259045"/>
    <xdr:sp macro="" textlink="">
      <xdr:nvSpPr>
        <xdr:cNvPr id="77" name="n_2mainValue【道路】&#10;有形固定資産減価償却率">
          <a:extLst>
            <a:ext uri="{FF2B5EF4-FFF2-40B4-BE49-F238E27FC236}">
              <a16:creationId xmlns:a16="http://schemas.microsoft.com/office/drawing/2014/main" id="{0FD8A887-3C75-49FF-B0CB-C074900F270E}"/>
            </a:ext>
          </a:extLst>
        </xdr:cNvPr>
        <xdr:cNvSpPr txBox="1"/>
      </xdr:nvSpPr>
      <xdr:spPr>
        <a:xfrm>
          <a:off x="2705744" y="548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2557</xdr:rowOff>
    </xdr:from>
    <xdr:ext cx="405111" cy="259045"/>
    <xdr:sp macro="" textlink="">
      <xdr:nvSpPr>
        <xdr:cNvPr id="78" name="n_3mainValue【道路】&#10;有形固定資産減価償却率">
          <a:extLst>
            <a:ext uri="{FF2B5EF4-FFF2-40B4-BE49-F238E27FC236}">
              <a16:creationId xmlns:a16="http://schemas.microsoft.com/office/drawing/2014/main" id="{CABA6393-26A4-40AD-823B-2ACB8A6C26B0}"/>
            </a:ext>
          </a:extLst>
        </xdr:cNvPr>
        <xdr:cNvSpPr txBox="1"/>
      </xdr:nvSpPr>
      <xdr:spPr>
        <a:xfrm>
          <a:off x="181674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9CADD7BF-86B7-4EF9-8CAE-FC078E039BA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a:extLst>
            <a:ext uri="{FF2B5EF4-FFF2-40B4-BE49-F238E27FC236}">
              <a16:creationId xmlns:a16="http://schemas.microsoft.com/office/drawing/2014/main" id="{F52EFC88-BF64-4064-9486-BE23144FF0A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a:extLst>
            <a:ext uri="{FF2B5EF4-FFF2-40B4-BE49-F238E27FC236}">
              <a16:creationId xmlns:a16="http://schemas.microsoft.com/office/drawing/2014/main" id="{E244293B-AE5B-4EA4-91F6-897DE5F88EF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a:extLst>
            <a:ext uri="{FF2B5EF4-FFF2-40B4-BE49-F238E27FC236}">
              <a16:creationId xmlns:a16="http://schemas.microsoft.com/office/drawing/2014/main" id="{FB09C12D-6261-4D5C-A338-602AB0D9836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a:extLst>
            <a:ext uri="{FF2B5EF4-FFF2-40B4-BE49-F238E27FC236}">
              <a16:creationId xmlns:a16="http://schemas.microsoft.com/office/drawing/2014/main" id="{4989B8A4-EF57-4DA2-8E99-C1619ED9E95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a:extLst>
            <a:ext uri="{FF2B5EF4-FFF2-40B4-BE49-F238E27FC236}">
              <a16:creationId xmlns:a16="http://schemas.microsoft.com/office/drawing/2014/main" id="{F4A28C11-07C1-4425-A2CB-B3CF297767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a:extLst>
            <a:ext uri="{FF2B5EF4-FFF2-40B4-BE49-F238E27FC236}">
              <a16:creationId xmlns:a16="http://schemas.microsoft.com/office/drawing/2014/main" id="{13E344B3-1F09-453F-8636-84F622CE69B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a:extLst>
            <a:ext uri="{FF2B5EF4-FFF2-40B4-BE49-F238E27FC236}">
              <a16:creationId xmlns:a16="http://schemas.microsoft.com/office/drawing/2014/main" id="{7E62AC56-B035-4333-B818-844B6A215A2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a:extLst>
            <a:ext uri="{FF2B5EF4-FFF2-40B4-BE49-F238E27FC236}">
              <a16:creationId xmlns:a16="http://schemas.microsoft.com/office/drawing/2014/main" id="{3AD2BCD6-55E9-47AE-837E-9AD3007B424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a:extLst>
            <a:ext uri="{FF2B5EF4-FFF2-40B4-BE49-F238E27FC236}">
              <a16:creationId xmlns:a16="http://schemas.microsoft.com/office/drawing/2014/main" id="{924CF521-4989-4657-90DC-9AB46EEAC05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a:extLst>
            <a:ext uri="{FF2B5EF4-FFF2-40B4-BE49-F238E27FC236}">
              <a16:creationId xmlns:a16="http://schemas.microsoft.com/office/drawing/2014/main" id="{66C6BA18-1C02-4777-90F7-8983EF1AB4A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a:extLst>
            <a:ext uri="{FF2B5EF4-FFF2-40B4-BE49-F238E27FC236}">
              <a16:creationId xmlns:a16="http://schemas.microsoft.com/office/drawing/2014/main" id="{0F71502F-BD36-44CD-9B46-929701A6540F}"/>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a:extLst>
            <a:ext uri="{FF2B5EF4-FFF2-40B4-BE49-F238E27FC236}">
              <a16:creationId xmlns:a16="http://schemas.microsoft.com/office/drawing/2014/main" id="{8E41BD41-C9A8-4EE6-AD35-99B464EE179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2" name="テキスト ボックス 91">
          <a:extLst>
            <a:ext uri="{FF2B5EF4-FFF2-40B4-BE49-F238E27FC236}">
              <a16:creationId xmlns:a16="http://schemas.microsoft.com/office/drawing/2014/main" id="{83D30333-5EBD-470A-AA2F-6F1248757A9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AEF38657-A804-4521-9173-A3C66B55B62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4" name="テキスト ボックス 93">
          <a:extLst>
            <a:ext uri="{FF2B5EF4-FFF2-40B4-BE49-F238E27FC236}">
              <a16:creationId xmlns:a16="http://schemas.microsoft.com/office/drawing/2014/main" id="{12ABB3C0-C4CE-40C8-83C9-AA37E358EB6B}"/>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a:extLst>
            <a:ext uri="{FF2B5EF4-FFF2-40B4-BE49-F238E27FC236}">
              <a16:creationId xmlns:a16="http://schemas.microsoft.com/office/drawing/2014/main" id="{68972FE1-AAC1-42B2-BA89-45C385C872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6" name="テキスト ボックス 95">
          <a:extLst>
            <a:ext uri="{FF2B5EF4-FFF2-40B4-BE49-F238E27FC236}">
              <a16:creationId xmlns:a16="http://schemas.microsoft.com/office/drawing/2014/main" id="{2446350A-ABBB-44AB-9713-FD52E76E383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a:extLst>
            <a:ext uri="{FF2B5EF4-FFF2-40B4-BE49-F238E27FC236}">
              <a16:creationId xmlns:a16="http://schemas.microsoft.com/office/drawing/2014/main" id="{02289059-0593-47EB-85EB-524054C9AB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a:extLst>
            <a:ext uri="{FF2B5EF4-FFF2-40B4-BE49-F238E27FC236}">
              <a16:creationId xmlns:a16="http://schemas.microsoft.com/office/drawing/2014/main" id="{17239636-F81D-4E33-B679-E15BAEE5206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id="{0AF74F6E-DA91-4966-86D2-D2C031A60D6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a:extLst>
            <a:ext uri="{FF2B5EF4-FFF2-40B4-BE49-F238E27FC236}">
              <a16:creationId xmlns:a16="http://schemas.microsoft.com/office/drawing/2014/main" id="{008E3E8B-0F2C-4FBB-B04E-8F34595B79D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id="{7BA0C493-7C18-48B4-A7E3-857A1C72ED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2" name="直線コネクタ 101">
          <a:extLst>
            <a:ext uri="{FF2B5EF4-FFF2-40B4-BE49-F238E27FC236}">
              <a16:creationId xmlns:a16="http://schemas.microsoft.com/office/drawing/2014/main" id="{BC5F9D24-8FC9-42CE-A526-8FBC0335114A}"/>
            </a:ext>
          </a:extLst>
        </xdr:cNvPr>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3" name="【道路】&#10;一人当たり延長最小値テキスト">
          <a:extLst>
            <a:ext uri="{FF2B5EF4-FFF2-40B4-BE49-F238E27FC236}">
              <a16:creationId xmlns:a16="http://schemas.microsoft.com/office/drawing/2014/main" id="{2CCB6700-70D8-461C-809B-87612E98209F}"/>
            </a:ext>
          </a:extLst>
        </xdr:cNvPr>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4" name="直線コネクタ 103">
          <a:extLst>
            <a:ext uri="{FF2B5EF4-FFF2-40B4-BE49-F238E27FC236}">
              <a16:creationId xmlns:a16="http://schemas.microsoft.com/office/drawing/2014/main" id="{CBE9FC0B-800C-46F3-91FA-21BC2470EE79}"/>
            </a:ext>
          </a:extLst>
        </xdr:cNvPr>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5" name="【道路】&#10;一人当たり延長最大値テキスト">
          <a:extLst>
            <a:ext uri="{FF2B5EF4-FFF2-40B4-BE49-F238E27FC236}">
              <a16:creationId xmlns:a16="http://schemas.microsoft.com/office/drawing/2014/main" id="{BD74FB88-2738-4AF5-ADBE-24C2E8A95A9D}"/>
            </a:ext>
          </a:extLst>
        </xdr:cNvPr>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6" name="直線コネクタ 105">
          <a:extLst>
            <a:ext uri="{FF2B5EF4-FFF2-40B4-BE49-F238E27FC236}">
              <a16:creationId xmlns:a16="http://schemas.microsoft.com/office/drawing/2014/main" id="{0F58E868-00A7-447A-95C3-30E5CAF61E56}"/>
            </a:ext>
          </a:extLst>
        </xdr:cNvPr>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07" name="【道路】&#10;一人当たり延長平均値テキスト">
          <a:extLst>
            <a:ext uri="{FF2B5EF4-FFF2-40B4-BE49-F238E27FC236}">
              <a16:creationId xmlns:a16="http://schemas.microsoft.com/office/drawing/2014/main" id="{75657F4E-4957-40E7-AAAA-8FD156A45788}"/>
            </a:ext>
          </a:extLst>
        </xdr:cNvPr>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08" name="フローチャート: 判断 107">
          <a:extLst>
            <a:ext uri="{FF2B5EF4-FFF2-40B4-BE49-F238E27FC236}">
              <a16:creationId xmlns:a16="http://schemas.microsoft.com/office/drawing/2014/main" id="{4A17BB29-D74C-4AF4-AB33-CE5E462997AF}"/>
            </a:ext>
          </a:extLst>
        </xdr:cNvPr>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09" name="フローチャート: 判断 108">
          <a:extLst>
            <a:ext uri="{FF2B5EF4-FFF2-40B4-BE49-F238E27FC236}">
              <a16:creationId xmlns:a16="http://schemas.microsoft.com/office/drawing/2014/main" id="{05E24AC3-AE57-4EE6-AC64-B1E902DA4C69}"/>
            </a:ext>
          </a:extLst>
        </xdr:cNvPr>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0" name="フローチャート: 判断 109">
          <a:extLst>
            <a:ext uri="{FF2B5EF4-FFF2-40B4-BE49-F238E27FC236}">
              <a16:creationId xmlns:a16="http://schemas.microsoft.com/office/drawing/2014/main" id="{9897B353-599D-4CC2-BB95-8251CC847275}"/>
            </a:ext>
          </a:extLst>
        </xdr:cNvPr>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1" name="フローチャート: 判断 110">
          <a:extLst>
            <a:ext uri="{FF2B5EF4-FFF2-40B4-BE49-F238E27FC236}">
              <a16:creationId xmlns:a16="http://schemas.microsoft.com/office/drawing/2014/main" id="{2D4C84F2-30B5-491C-B981-7C6E5823D833}"/>
            </a:ext>
          </a:extLst>
        </xdr:cNvPr>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B9B97713-0041-4569-907C-0A367494CFC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12565AB7-2FA2-42CF-998E-B46B48158BC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ACAEB3D9-FFB8-4D4C-96BB-9AB1ABEFF7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EF77CC0-F4B9-44AA-A65C-2467EC3F98C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B5CD4E4-B95A-44A3-A12D-B9ED7FF40C2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79391</xdr:rowOff>
    </xdr:from>
    <xdr:to>
      <xdr:col>46</xdr:col>
      <xdr:colOff>38100</xdr:colOff>
      <xdr:row>42</xdr:row>
      <xdr:rowOff>9541</xdr:rowOff>
    </xdr:to>
    <xdr:sp macro="" textlink="">
      <xdr:nvSpPr>
        <xdr:cNvPr id="117" name="楕円 116">
          <a:extLst>
            <a:ext uri="{FF2B5EF4-FFF2-40B4-BE49-F238E27FC236}">
              <a16:creationId xmlns:a16="http://schemas.microsoft.com/office/drawing/2014/main" id="{55CEBA9F-96A4-47CD-93E3-97362FD7386D}"/>
            </a:ext>
          </a:extLst>
        </xdr:cNvPr>
        <xdr:cNvSpPr/>
      </xdr:nvSpPr>
      <xdr:spPr>
        <a:xfrm>
          <a:off x="8699500" y="71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80047</xdr:rowOff>
    </xdr:from>
    <xdr:to>
      <xdr:col>41</xdr:col>
      <xdr:colOff>101600</xdr:colOff>
      <xdr:row>42</xdr:row>
      <xdr:rowOff>10197</xdr:rowOff>
    </xdr:to>
    <xdr:sp macro="" textlink="">
      <xdr:nvSpPr>
        <xdr:cNvPr id="118" name="楕円 117">
          <a:extLst>
            <a:ext uri="{FF2B5EF4-FFF2-40B4-BE49-F238E27FC236}">
              <a16:creationId xmlns:a16="http://schemas.microsoft.com/office/drawing/2014/main" id="{FB0B986B-5ACD-4A6B-82E4-D1D42D6B8CBE}"/>
            </a:ext>
          </a:extLst>
        </xdr:cNvPr>
        <xdr:cNvSpPr/>
      </xdr:nvSpPr>
      <xdr:spPr>
        <a:xfrm>
          <a:off x="7810500" y="71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130191</xdr:rowOff>
    </xdr:from>
    <xdr:to>
      <xdr:col>45</xdr:col>
      <xdr:colOff>177800</xdr:colOff>
      <xdr:row>41</xdr:row>
      <xdr:rowOff>130847</xdr:rowOff>
    </xdr:to>
    <xdr:cxnSp macro="">
      <xdr:nvCxnSpPr>
        <xdr:cNvPr id="119" name="直線コネクタ 118">
          <a:extLst>
            <a:ext uri="{FF2B5EF4-FFF2-40B4-BE49-F238E27FC236}">
              <a16:creationId xmlns:a16="http://schemas.microsoft.com/office/drawing/2014/main" id="{1C5CE553-64C5-46F6-BF43-0C8E30062BA8}"/>
            </a:ext>
          </a:extLst>
        </xdr:cNvPr>
        <xdr:cNvCxnSpPr/>
      </xdr:nvCxnSpPr>
      <xdr:spPr>
        <a:xfrm flipV="1">
          <a:off x="7861300" y="7159641"/>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20" name="n_1aveValue【道路】&#10;一人当たり延長">
          <a:extLst>
            <a:ext uri="{FF2B5EF4-FFF2-40B4-BE49-F238E27FC236}">
              <a16:creationId xmlns:a16="http://schemas.microsoft.com/office/drawing/2014/main" id="{8AA8F472-2BC4-4540-B884-FFAD5C74350B}"/>
            </a:ext>
          </a:extLst>
        </xdr:cNvPr>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21" name="n_2aveValue【道路】&#10;一人当たり延長">
          <a:extLst>
            <a:ext uri="{FF2B5EF4-FFF2-40B4-BE49-F238E27FC236}">
              <a16:creationId xmlns:a16="http://schemas.microsoft.com/office/drawing/2014/main" id="{6AF35FB6-B6E3-4D8D-B67F-8888F71DAFAA}"/>
            </a:ext>
          </a:extLst>
        </xdr:cNvPr>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2" name="n_3aveValue【道路】&#10;一人当たり延長">
          <a:extLst>
            <a:ext uri="{FF2B5EF4-FFF2-40B4-BE49-F238E27FC236}">
              <a16:creationId xmlns:a16="http://schemas.microsoft.com/office/drawing/2014/main" id="{A5AC26A3-C729-419A-86BE-0656163C3198}"/>
            </a:ext>
          </a:extLst>
        </xdr:cNvPr>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668</xdr:rowOff>
    </xdr:from>
    <xdr:ext cx="534377" cy="259045"/>
    <xdr:sp macro="" textlink="">
      <xdr:nvSpPr>
        <xdr:cNvPr id="123" name="n_2mainValue【道路】&#10;一人当たり延長">
          <a:extLst>
            <a:ext uri="{FF2B5EF4-FFF2-40B4-BE49-F238E27FC236}">
              <a16:creationId xmlns:a16="http://schemas.microsoft.com/office/drawing/2014/main" id="{3C9C4A2E-5572-4AD2-AD4B-FF2197A27ED9}"/>
            </a:ext>
          </a:extLst>
        </xdr:cNvPr>
        <xdr:cNvSpPr txBox="1"/>
      </xdr:nvSpPr>
      <xdr:spPr>
        <a:xfrm>
          <a:off x="8483111" y="720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1324</xdr:rowOff>
    </xdr:from>
    <xdr:ext cx="534377" cy="259045"/>
    <xdr:sp macro="" textlink="">
      <xdr:nvSpPr>
        <xdr:cNvPr id="124" name="n_3mainValue【道路】&#10;一人当たり延長">
          <a:extLst>
            <a:ext uri="{FF2B5EF4-FFF2-40B4-BE49-F238E27FC236}">
              <a16:creationId xmlns:a16="http://schemas.microsoft.com/office/drawing/2014/main" id="{91E4D104-CE2E-4EB7-942C-47DEB632F42A}"/>
            </a:ext>
          </a:extLst>
        </xdr:cNvPr>
        <xdr:cNvSpPr txBox="1"/>
      </xdr:nvSpPr>
      <xdr:spPr>
        <a:xfrm>
          <a:off x="7594111" y="720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1372FEC6-ED56-436D-8133-F4286477171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48605C9E-E648-45A8-B4A8-25BF70D2B3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D1A68EBB-282B-4A2F-889C-FB16AADAA54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846CA5AA-996F-42A2-B317-435D9F9C2F0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120A8B1F-5427-430C-8007-2ACB79F8FF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D1E45596-000F-481A-9AFE-CE63939B46A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CC308657-58B5-4588-A435-6455971373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BF76B914-33A2-4AA3-B1E3-47826DA12F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14EF4294-3D28-49A9-8581-E9C22F41E32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7FE9E04A-A414-4330-A075-1B0964BC3D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E0C71AA9-78D9-4881-BE2F-2301D0E5DB3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DC90CDEF-76D3-4D2B-BFF2-3557950B7D9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A6E35878-EC4C-48EB-B4ED-D1DD0FA637B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2D4AA42D-0806-4C05-B0A2-225C9F640C0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6393D89D-EC2C-44CF-9C54-C28AC641915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D682A9C9-09B7-41DA-8CA3-3DC402EC192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57D6D500-D8A0-48C6-A614-8DA8827560F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6431F3AC-75E8-4B3F-A8F2-1FB0104ED5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1147CEB1-B331-439D-992D-C59314B92B2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B72EC810-81BB-45BE-ACC7-EA93B7A459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F78B870A-E9BB-4B83-9AE7-2D496FB843A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C9677343-31B9-4761-BF33-A5C09BFDC30A}"/>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6DEB147D-BA63-44F9-AFBB-0FDF965926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8723B6E9-5DF7-4007-9025-A81E7ABB677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981DEBED-DF48-403C-8D89-1ECD3C01E4C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0" name="直線コネクタ 149">
          <a:extLst>
            <a:ext uri="{FF2B5EF4-FFF2-40B4-BE49-F238E27FC236}">
              <a16:creationId xmlns:a16="http://schemas.microsoft.com/office/drawing/2014/main" id="{212B3CB7-8E78-4B67-B2CB-E4ADC0EA8E61}"/>
            </a:ext>
          </a:extLst>
        </xdr:cNvPr>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C8FA0521-0347-4464-ACA1-316AF7A47FFC}"/>
            </a:ext>
          </a:extLst>
        </xdr:cNvPr>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2" name="直線コネクタ 151">
          <a:extLst>
            <a:ext uri="{FF2B5EF4-FFF2-40B4-BE49-F238E27FC236}">
              <a16:creationId xmlns:a16="http://schemas.microsoft.com/office/drawing/2014/main" id="{EBA3253F-596D-4B01-806E-5CFB43399C15}"/>
            </a:ext>
          </a:extLst>
        </xdr:cNvPr>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35CA7077-060B-400C-A625-805381FDFBE6}"/>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54" name="直線コネクタ 153">
          <a:extLst>
            <a:ext uri="{FF2B5EF4-FFF2-40B4-BE49-F238E27FC236}">
              <a16:creationId xmlns:a16="http://schemas.microsoft.com/office/drawing/2014/main" id="{7ED072A4-8E1B-4548-8378-AA2FDBD7B0DD}"/>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CE1B1BA0-E627-4E19-B551-03D8FDB1696E}"/>
            </a:ext>
          </a:extLst>
        </xdr:cNvPr>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56" name="フローチャート: 判断 155">
          <a:extLst>
            <a:ext uri="{FF2B5EF4-FFF2-40B4-BE49-F238E27FC236}">
              <a16:creationId xmlns:a16="http://schemas.microsoft.com/office/drawing/2014/main" id="{76C7976E-DF6B-42FD-928A-6F4F51042151}"/>
            </a:ext>
          </a:extLst>
        </xdr:cNvPr>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57" name="フローチャート: 判断 156">
          <a:extLst>
            <a:ext uri="{FF2B5EF4-FFF2-40B4-BE49-F238E27FC236}">
              <a16:creationId xmlns:a16="http://schemas.microsoft.com/office/drawing/2014/main" id="{BD58D302-29F5-40F7-81D4-3843723BFA54}"/>
            </a:ext>
          </a:extLst>
        </xdr:cNvPr>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58" name="フローチャート: 判断 157">
          <a:extLst>
            <a:ext uri="{FF2B5EF4-FFF2-40B4-BE49-F238E27FC236}">
              <a16:creationId xmlns:a16="http://schemas.microsoft.com/office/drawing/2014/main" id="{59C9EDEF-ECCF-4D32-9934-C60654A62E0B}"/>
            </a:ext>
          </a:extLst>
        </xdr:cNvPr>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59" name="フローチャート: 判断 158">
          <a:extLst>
            <a:ext uri="{FF2B5EF4-FFF2-40B4-BE49-F238E27FC236}">
              <a16:creationId xmlns:a16="http://schemas.microsoft.com/office/drawing/2014/main" id="{ED1D15D5-F558-4F96-83B2-85E90F91EAF8}"/>
            </a:ext>
          </a:extLst>
        </xdr:cNvPr>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DD0D0E93-548B-45DF-8597-80BAEDA7A24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58C107ED-3BCE-4970-A9CC-873939255E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21BB609B-12DB-4AB8-B671-BE8E838982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B49420BB-19FE-4366-B506-7246DB843C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9A93E642-3B39-4193-A6B4-544544FC6EF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63500</xdr:rowOff>
    </xdr:from>
    <xdr:to>
      <xdr:col>15</xdr:col>
      <xdr:colOff>101600</xdr:colOff>
      <xdr:row>58</xdr:row>
      <xdr:rowOff>165100</xdr:rowOff>
    </xdr:to>
    <xdr:sp macro="" textlink="">
      <xdr:nvSpPr>
        <xdr:cNvPr id="165" name="楕円 164">
          <a:extLst>
            <a:ext uri="{FF2B5EF4-FFF2-40B4-BE49-F238E27FC236}">
              <a16:creationId xmlns:a16="http://schemas.microsoft.com/office/drawing/2014/main" id="{8E29AEB3-F708-4457-9C4C-925DFEB02CED}"/>
            </a:ext>
          </a:extLst>
        </xdr:cNvPr>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94524</xdr:rowOff>
    </xdr:from>
    <xdr:to>
      <xdr:col>10</xdr:col>
      <xdr:colOff>165100</xdr:colOff>
      <xdr:row>59</xdr:row>
      <xdr:rowOff>24674</xdr:rowOff>
    </xdr:to>
    <xdr:sp macro="" textlink="">
      <xdr:nvSpPr>
        <xdr:cNvPr id="166" name="楕円 165">
          <a:extLst>
            <a:ext uri="{FF2B5EF4-FFF2-40B4-BE49-F238E27FC236}">
              <a16:creationId xmlns:a16="http://schemas.microsoft.com/office/drawing/2014/main" id="{67DE0199-3C22-47FC-B763-C75B6116BD87}"/>
            </a:ext>
          </a:extLst>
        </xdr:cNvPr>
        <xdr:cNvSpPr/>
      </xdr:nvSpPr>
      <xdr:spPr>
        <a:xfrm>
          <a:off x="1968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114300</xdr:rowOff>
    </xdr:from>
    <xdr:to>
      <xdr:col>15</xdr:col>
      <xdr:colOff>50800</xdr:colOff>
      <xdr:row>58</xdr:row>
      <xdr:rowOff>145324</xdr:rowOff>
    </xdr:to>
    <xdr:cxnSp macro="">
      <xdr:nvCxnSpPr>
        <xdr:cNvPr id="167" name="直線コネクタ 166">
          <a:extLst>
            <a:ext uri="{FF2B5EF4-FFF2-40B4-BE49-F238E27FC236}">
              <a16:creationId xmlns:a16="http://schemas.microsoft.com/office/drawing/2014/main" id="{8BDD9DB6-90BA-4CFC-80AC-E301D775EC30}"/>
            </a:ext>
          </a:extLst>
        </xdr:cNvPr>
        <xdr:cNvCxnSpPr/>
      </xdr:nvCxnSpPr>
      <xdr:spPr>
        <a:xfrm flipV="1">
          <a:off x="2019300" y="100584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47337BDE-C015-480A-AAB1-54DCDAF50D31}"/>
            </a:ext>
          </a:extLst>
        </xdr:cNvPr>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9460E0DD-414A-49D8-BED3-88EA84759D5E}"/>
            </a:ext>
          </a:extLst>
        </xdr:cNvPr>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70" name="n_3aveValue【橋りょう・トンネル】&#10;有形固定資産減価償却率">
          <a:extLst>
            <a:ext uri="{FF2B5EF4-FFF2-40B4-BE49-F238E27FC236}">
              <a16:creationId xmlns:a16="http://schemas.microsoft.com/office/drawing/2014/main" id="{97BCC839-F49E-4A8E-A00E-9520BDC714A8}"/>
            </a:ext>
          </a:extLst>
        </xdr:cNvPr>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786ED0DD-480A-4AAA-9832-508616A9151A}"/>
            </a:ext>
          </a:extLst>
        </xdr:cNvPr>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41201</xdr:rowOff>
    </xdr:from>
    <xdr:ext cx="405111" cy="259045"/>
    <xdr:sp macro="" textlink="">
      <xdr:nvSpPr>
        <xdr:cNvPr id="172" name="n_3mainValue【橋りょう・トンネル】&#10;有形固定資産減価償却率">
          <a:extLst>
            <a:ext uri="{FF2B5EF4-FFF2-40B4-BE49-F238E27FC236}">
              <a16:creationId xmlns:a16="http://schemas.microsoft.com/office/drawing/2014/main" id="{DB5EA5ED-44C5-46DC-A7EC-1D9721C821D1}"/>
            </a:ext>
          </a:extLst>
        </xdr:cNvPr>
        <xdr:cNvSpPr txBox="1"/>
      </xdr:nvSpPr>
      <xdr:spPr>
        <a:xfrm>
          <a:off x="1816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a:extLst>
            <a:ext uri="{FF2B5EF4-FFF2-40B4-BE49-F238E27FC236}">
              <a16:creationId xmlns:a16="http://schemas.microsoft.com/office/drawing/2014/main" id="{8BB6EB21-BC7B-4B79-B74A-550BEE9B57F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a:extLst>
            <a:ext uri="{FF2B5EF4-FFF2-40B4-BE49-F238E27FC236}">
              <a16:creationId xmlns:a16="http://schemas.microsoft.com/office/drawing/2014/main" id="{5350FFEB-3477-494B-818A-85E622643ED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a:extLst>
            <a:ext uri="{FF2B5EF4-FFF2-40B4-BE49-F238E27FC236}">
              <a16:creationId xmlns:a16="http://schemas.microsoft.com/office/drawing/2014/main" id="{F1684184-21BA-4EF8-AEC4-F8BAF3AAD0E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a:extLst>
            <a:ext uri="{FF2B5EF4-FFF2-40B4-BE49-F238E27FC236}">
              <a16:creationId xmlns:a16="http://schemas.microsoft.com/office/drawing/2014/main" id="{38EAD4DF-4613-41FF-A561-E8EE3CE51A2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a:extLst>
            <a:ext uri="{FF2B5EF4-FFF2-40B4-BE49-F238E27FC236}">
              <a16:creationId xmlns:a16="http://schemas.microsoft.com/office/drawing/2014/main" id="{85A912D6-7CBA-4A06-8D8B-AC5488CB30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a:extLst>
            <a:ext uri="{FF2B5EF4-FFF2-40B4-BE49-F238E27FC236}">
              <a16:creationId xmlns:a16="http://schemas.microsoft.com/office/drawing/2014/main" id="{7A3FD208-D6E5-49DE-B0D9-3A268736811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a:extLst>
            <a:ext uri="{FF2B5EF4-FFF2-40B4-BE49-F238E27FC236}">
              <a16:creationId xmlns:a16="http://schemas.microsoft.com/office/drawing/2014/main" id="{9E497D8A-2141-4CA8-A2CA-C7D5421C0C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a:extLst>
            <a:ext uri="{FF2B5EF4-FFF2-40B4-BE49-F238E27FC236}">
              <a16:creationId xmlns:a16="http://schemas.microsoft.com/office/drawing/2014/main" id="{249A8324-1789-4DDB-85B5-FD7D1578A8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a:extLst>
            <a:ext uri="{FF2B5EF4-FFF2-40B4-BE49-F238E27FC236}">
              <a16:creationId xmlns:a16="http://schemas.microsoft.com/office/drawing/2014/main" id="{46418EDB-F7F0-46CF-AC8F-6F7CB5FDFBD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a:extLst>
            <a:ext uri="{FF2B5EF4-FFF2-40B4-BE49-F238E27FC236}">
              <a16:creationId xmlns:a16="http://schemas.microsoft.com/office/drawing/2014/main" id="{F6278364-6A72-4CF8-AAB7-5913157922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a:extLst>
            <a:ext uri="{FF2B5EF4-FFF2-40B4-BE49-F238E27FC236}">
              <a16:creationId xmlns:a16="http://schemas.microsoft.com/office/drawing/2014/main" id="{216E1A21-B0CE-4FBC-8AD9-C46BE1E0D87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a:extLst>
            <a:ext uri="{FF2B5EF4-FFF2-40B4-BE49-F238E27FC236}">
              <a16:creationId xmlns:a16="http://schemas.microsoft.com/office/drawing/2014/main" id="{02B45D3E-74E0-4A1B-B2F6-196A842F8A2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a:extLst>
            <a:ext uri="{FF2B5EF4-FFF2-40B4-BE49-F238E27FC236}">
              <a16:creationId xmlns:a16="http://schemas.microsoft.com/office/drawing/2014/main" id="{A1E09E68-C8D6-49F4-8D3A-81642E42C19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a:extLst>
            <a:ext uri="{FF2B5EF4-FFF2-40B4-BE49-F238E27FC236}">
              <a16:creationId xmlns:a16="http://schemas.microsoft.com/office/drawing/2014/main" id="{542F60C1-6AB1-4E58-9C94-A9213D91D85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a:extLst>
            <a:ext uri="{FF2B5EF4-FFF2-40B4-BE49-F238E27FC236}">
              <a16:creationId xmlns:a16="http://schemas.microsoft.com/office/drawing/2014/main" id="{3869C55F-6FBF-4D1A-9439-55F66F5E46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a:extLst>
            <a:ext uri="{FF2B5EF4-FFF2-40B4-BE49-F238E27FC236}">
              <a16:creationId xmlns:a16="http://schemas.microsoft.com/office/drawing/2014/main" id="{12CBD1AA-9613-417B-BF9B-89860E919E4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a:extLst>
            <a:ext uri="{FF2B5EF4-FFF2-40B4-BE49-F238E27FC236}">
              <a16:creationId xmlns:a16="http://schemas.microsoft.com/office/drawing/2014/main" id="{574B424C-B296-4514-8C40-854080E6424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a:extLst>
            <a:ext uri="{FF2B5EF4-FFF2-40B4-BE49-F238E27FC236}">
              <a16:creationId xmlns:a16="http://schemas.microsoft.com/office/drawing/2014/main" id="{CDEAF10C-9327-481B-B25D-8D59B73F36BE}"/>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a:extLst>
            <a:ext uri="{FF2B5EF4-FFF2-40B4-BE49-F238E27FC236}">
              <a16:creationId xmlns:a16="http://schemas.microsoft.com/office/drawing/2014/main" id="{D97FA047-29A2-4709-9CE2-C9A582459A4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a:extLst>
            <a:ext uri="{FF2B5EF4-FFF2-40B4-BE49-F238E27FC236}">
              <a16:creationId xmlns:a16="http://schemas.microsoft.com/office/drawing/2014/main" id="{C994B992-541B-4DFB-86A9-39ABA92D837C}"/>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a:extLst>
            <a:ext uri="{FF2B5EF4-FFF2-40B4-BE49-F238E27FC236}">
              <a16:creationId xmlns:a16="http://schemas.microsoft.com/office/drawing/2014/main" id="{37E744A4-D365-4952-8E83-28BE3CED9F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194" name="直線コネクタ 193">
          <a:extLst>
            <a:ext uri="{FF2B5EF4-FFF2-40B4-BE49-F238E27FC236}">
              <a16:creationId xmlns:a16="http://schemas.microsoft.com/office/drawing/2014/main" id="{AF2A1EE4-2A5E-4205-8565-07F976C26276}"/>
            </a:ext>
          </a:extLst>
        </xdr:cNvPr>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195" name="【橋りょう・トンネル】&#10;一人当たり有形固定資産（償却資産）額最小値テキスト">
          <a:extLst>
            <a:ext uri="{FF2B5EF4-FFF2-40B4-BE49-F238E27FC236}">
              <a16:creationId xmlns:a16="http://schemas.microsoft.com/office/drawing/2014/main" id="{20676C02-A940-4477-AEC2-BE1B6DF71F5D}"/>
            </a:ext>
          </a:extLst>
        </xdr:cNvPr>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196" name="直線コネクタ 195">
          <a:extLst>
            <a:ext uri="{FF2B5EF4-FFF2-40B4-BE49-F238E27FC236}">
              <a16:creationId xmlns:a16="http://schemas.microsoft.com/office/drawing/2014/main" id="{FB2F4133-CA53-4ABB-8AA1-BF34DC06B390}"/>
            </a:ext>
          </a:extLst>
        </xdr:cNvPr>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197" name="【橋りょう・トンネル】&#10;一人当たり有形固定資産（償却資産）額最大値テキスト">
          <a:extLst>
            <a:ext uri="{FF2B5EF4-FFF2-40B4-BE49-F238E27FC236}">
              <a16:creationId xmlns:a16="http://schemas.microsoft.com/office/drawing/2014/main" id="{B873656E-1299-4893-A8EF-6D75C6224F4D}"/>
            </a:ext>
          </a:extLst>
        </xdr:cNvPr>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198" name="直線コネクタ 197">
          <a:extLst>
            <a:ext uri="{FF2B5EF4-FFF2-40B4-BE49-F238E27FC236}">
              <a16:creationId xmlns:a16="http://schemas.microsoft.com/office/drawing/2014/main" id="{1447BC47-5916-41D2-8FF3-E3A9909D3225}"/>
            </a:ext>
          </a:extLst>
        </xdr:cNvPr>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71354</xdr:rowOff>
    </xdr:from>
    <xdr:ext cx="599010" cy="259045"/>
    <xdr:sp macro="" textlink="">
      <xdr:nvSpPr>
        <xdr:cNvPr id="199" name="【橋りょう・トンネル】&#10;一人当たり有形固定資産（償却資産）額平均値テキスト">
          <a:extLst>
            <a:ext uri="{FF2B5EF4-FFF2-40B4-BE49-F238E27FC236}">
              <a16:creationId xmlns:a16="http://schemas.microsoft.com/office/drawing/2014/main" id="{EC06C0FE-231F-4A7E-B313-A38A98999E5D}"/>
            </a:ext>
          </a:extLst>
        </xdr:cNvPr>
        <xdr:cNvSpPr txBox="1"/>
      </xdr:nvSpPr>
      <xdr:spPr>
        <a:xfrm>
          <a:off x="10515600" y="10529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0" name="フローチャート: 判断 199">
          <a:extLst>
            <a:ext uri="{FF2B5EF4-FFF2-40B4-BE49-F238E27FC236}">
              <a16:creationId xmlns:a16="http://schemas.microsoft.com/office/drawing/2014/main" id="{5DC29894-E2CF-42AC-BC5F-412BD4FA7822}"/>
            </a:ext>
          </a:extLst>
        </xdr:cNvPr>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01" name="フローチャート: 判断 200">
          <a:extLst>
            <a:ext uri="{FF2B5EF4-FFF2-40B4-BE49-F238E27FC236}">
              <a16:creationId xmlns:a16="http://schemas.microsoft.com/office/drawing/2014/main" id="{8487C6B3-84D5-4B0A-981C-2060A8CCDF74}"/>
            </a:ext>
          </a:extLst>
        </xdr:cNvPr>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02" name="フローチャート: 判断 201">
          <a:extLst>
            <a:ext uri="{FF2B5EF4-FFF2-40B4-BE49-F238E27FC236}">
              <a16:creationId xmlns:a16="http://schemas.microsoft.com/office/drawing/2014/main" id="{BBBFAC63-1284-433A-A2A4-AB91B59B70F2}"/>
            </a:ext>
          </a:extLst>
        </xdr:cNvPr>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03" name="フローチャート: 判断 202">
          <a:extLst>
            <a:ext uri="{FF2B5EF4-FFF2-40B4-BE49-F238E27FC236}">
              <a16:creationId xmlns:a16="http://schemas.microsoft.com/office/drawing/2014/main" id="{1E15E4A7-7C2D-4AE1-8830-B4C864094E2B}"/>
            </a:ext>
          </a:extLst>
        </xdr:cNvPr>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635F76B-B4B7-4135-9018-E7B027EEBED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145A6E68-965B-4E32-9957-6C8002C16B4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9596812-AD9C-4CC3-B57A-23861A4046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570B26A1-CCF2-440C-9077-A2BD2C8C495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5BFF1F24-4C28-40C3-B539-79C2F060FA6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168844</xdr:rowOff>
    </xdr:from>
    <xdr:to>
      <xdr:col>46</xdr:col>
      <xdr:colOff>38100</xdr:colOff>
      <xdr:row>63</xdr:row>
      <xdr:rowOff>98994</xdr:rowOff>
    </xdr:to>
    <xdr:sp macro="" textlink="">
      <xdr:nvSpPr>
        <xdr:cNvPr id="209" name="楕円 208">
          <a:extLst>
            <a:ext uri="{FF2B5EF4-FFF2-40B4-BE49-F238E27FC236}">
              <a16:creationId xmlns:a16="http://schemas.microsoft.com/office/drawing/2014/main" id="{A5E52ED2-8315-4F93-B714-0DF392535EBF}"/>
            </a:ext>
          </a:extLst>
        </xdr:cNvPr>
        <xdr:cNvSpPr/>
      </xdr:nvSpPr>
      <xdr:spPr>
        <a:xfrm>
          <a:off x="8699500" y="10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169862</xdr:rowOff>
    </xdr:from>
    <xdr:to>
      <xdr:col>41</xdr:col>
      <xdr:colOff>101600</xdr:colOff>
      <xdr:row>63</xdr:row>
      <xdr:rowOff>100012</xdr:rowOff>
    </xdr:to>
    <xdr:sp macro="" textlink="">
      <xdr:nvSpPr>
        <xdr:cNvPr id="210" name="楕円 209">
          <a:extLst>
            <a:ext uri="{FF2B5EF4-FFF2-40B4-BE49-F238E27FC236}">
              <a16:creationId xmlns:a16="http://schemas.microsoft.com/office/drawing/2014/main" id="{2C06D3C3-3FE2-429C-8056-8E24BCFBBDC1}"/>
            </a:ext>
          </a:extLst>
        </xdr:cNvPr>
        <xdr:cNvSpPr/>
      </xdr:nvSpPr>
      <xdr:spPr>
        <a:xfrm>
          <a:off x="7810500" y="107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48194</xdr:rowOff>
    </xdr:from>
    <xdr:to>
      <xdr:col>45</xdr:col>
      <xdr:colOff>177800</xdr:colOff>
      <xdr:row>63</xdr:row>
      <xdr:rowOff>49212</xdr:rowOff>
    </xdr:to>
    <xdr:cxnSp macro="">
      <xdr:nvCxnSpPr>
        <xdr:cNvPr id="211" name="直線コネクタ 210">
          <a:extLst>
            <a:ext uri="{FF2B5EF4-FFF2-40B4-BE49-F238E27FC236}">
              <a16:creationId xmlns:a16="http://schemas.microsoft.com/office/drawing/2014/main" id="{223D62F8-5CE1-43DE-BC69-0636F93A8A02}"/>
            </a:ext>
          </a:extLst>
        </xdr:cNvPr>
        <xdr:cNvCxnSpPr/>
      </xdr:nvCxnSpPr>
      <xdr:spPr>
        <a:xfrm flipV="1">
          <a:off x="7861300" y="10849544"/>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12" name="n_1aveValue【橋りょう・トンネル】&#10;一人当たり有形固定資産（償却資産）額">
          <a:extLst>
            <a:ext uri="{FF2B5EF4-FFF2-40B4-BE49-F238E27FC236}">
              <a16:creationId xmlns:a16="http://schemas.microsoft.com/office/drawing/2014/main" id="{47BEB234-136F-4903-9669-8FC446DF9981}"/>
            </a:ext>
          </a:extLst>
        </xdr:cNvPr>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13" name="n_2aveValue【橋りょう・トンネル】&#10;一人当たり有形固定資産（償却資産）額">
          <a:extLst>
            <a:ext uri="{FF2B5EF4-FFF2-40B4-BE49-F238E27FC236}">
              <a16:creationId xmlns:a16="http://schemas.microsoft.com/office/drawing/2014/main" id="{5CFB2981-E023-456C-ACC4-A0F3F3D5A62B}"/>
            </a:ext>
          </a:extLst>
        </xdr:cNvPr>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14" name="n_3aveValue【橋りょう・トンネル】&#10;一人当たり有形固定資産（償却資産）額">
          <a:extLst>
            <a:ext uri="{FF2B5EF4-FFF2-40B4-BE49-F238E27FC236}">
              <a16:creationId xmlns:a16="http://schemas.microsoft.com/office/drawing/2014/main" id="{DF8E4661-8F9A-4977-BDDA-1F567980C563}"/>
            </a:ext>
          </a:extLst>
        </xdr:cNvPr>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90121</xdr:rowOff>
    </xdr:from>
    <xdr:ext cx="599010" cy="259045"/>
    <xdr:sp macro="" textlink="">
      <xdr:nvSpPr>
        <xdr:cNvPr id="215" name="n_2mainValue【橋りょう・トンネル】&#10;一人当たり有形固定資産（償却資産）額">
          <a:extLst>
            <a:ext uri="{FF2B5EF4-FFF2-40B4-BE49-F238E27FC236}">
              <a16:creationId xmlns:a16="http://schemas.microsoft.com/office/drawing/2014/main" id="{6434518A-AF2D-4B05-B7B2-6424C61DA3D0}"/>
            </a:ext>
          </a:extLst>
        </xdr:cNvPr>
        <xdr:cNvSpPr txBox="1"/>
      </xdr:nvSpPr>
      <xdr:spPr>
        <a:xfrm>
          <a:off x="8450795" y="108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91139</xdr:rowOff>
    </xdr:from>
    <xdr:ext cx="599010" cy="259045"/>
    <xdr:sp macro="" textlink="">
      <xdr:nvSpPr>
        <xdr:cNvPr id="216" name="n_3mainValue【橋りょう・トンネル】&#10;一人当たり有形固定資産（償却資産）額">
          <a:extLst>
            <a:ext uri="{FF2B5EF4-FFF2-40B4-BE49-F238E27FC236}">
              <a16:creationId xmlns:a16="http://schemas.microsoft.com/office/drawing/2014/main" id="{2859B831-399B-494D-8DB3-583F419BEBA8}"/>
            </a:ext>
          </a:extLst>
        </xdr:cNvPr>
        <xdr:cNvSpPr txBox="1"/>
      </xdr:nvSpPr>
      <xdr:spPr>
        <a:xfrm>
          <a:off x="7561795" y="1089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a:extLst>
            <a:ext uri="{FF2B5EF4-FFF2-40B4-BE49-F238E27FC236}">
              <a16:creationId xmlns:a16="http://schemas.microsoft.com/office/drawing/2014/main" id="{BE38E674-EAFE-43B7-BAC7-76318BAD1A2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a:extLst>
            <a:ext uri="{FF2B5EF4-FFF2-40B4-BE49-F238E27FC236}">
              <a16:creationId xmlns:a16="http://schemas.microsoft.com/office/drawing/2014/main" id="{CFDC2DE2-6DDD-4012-8AE2-D6BCD38509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a:extLst>
            <a:ext uri="{FF2B5EF4-FFF2-40B4-BE49-F238E27FC236}">
              <a16:creationId xmlns:a16="http://schemas.microsoft.com/office/drawing/2014/main" id="{15D2810B-5E1D-44FB-9E3C-3E648E7A918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a:extLst>
            <a:ext uri="{FF2B5EF4-FFF2-40B4-BE49-F238E27FC236}">
              <a16:creationId xmlns:a16="http://schemas.microsoft.com/office/drawing/2014/main" id="{FFD43E41-0D73-43D6-80B6-7BBEA0470C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a:extLst>
            <a:ext uri="{FF2B5EF4-FFF2-40B4-BE49-F238E27FC236}">
              <a16:creationId xmlns:a16="http://schemas.microsoft.com/office/drawing/2014/main" id="{48D675C7-090B-47C4-A1AE-6ED8C4D519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a:extLst>
            <a:ext uri="{FF2B5EF4-FFF2-40B4-BE49-F238E27FC236}">
              <a16:creationId xmlns:a16="http://schemas.microsoft.com/office/drawing/2014/main" id="{44204217-1786-410B-873A-4D2D7743522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a:extLst>
            <a:ext uri="{FF2B5EF4-FFF2-40B4-BE49-F238E27FC236}">
              <a16:creationId xmlns:a16="http://schemas.microsoft.com/office/drawing/2014/main" id="{93B7363E-937A-41FB-AFC5-8675127719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a:extLst>
            <a:ext uri="{FF2B5EF4-FFF2-40B4-BE49-F238E27FC236}">
              <a16:creationId xmlns:a16="http://schemas.microsoft.com/office/drawing/2014/main" id="{DACCBF4A-FB15-4D2A-8B09-D2071C6FD0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a:extLst>
            <a:ext uri="{FF2B5EF4-FFF2-40B4-BE49-F238E27FC236}">
              <a16:creationId xmlns:a16="http://schemas.microsoft.com/office/drawing/2014/main" id="{A7BE3AB3-541C-49FE-AEEC-A2EFFD37C06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a:extLst>
            <a:ext uri="{FF2B5EF4-FFF2-40B4-BE49-F238E27FC236}">
              <a16:creationId xmlns:a16="http://schemas.microsoft.com/office/drawing/2014/main" id="{ABC109AD-48CD-4A99-AA7E-17165F75B89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a:extLst>
            <a:ext uri="{FF2B5EF4-FFF2-40B4-BE49-F238E27FC236}">
              <a16:creationId xmlns:a16="http://schemas.microsoft.com/office/drawing/2014/main" id="{135D4AA3-03F1-4795-8C49-C35232494B61}"/>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a:extLst>
            <a:ext uri="{FF2B5EF4-FFF2-40B4-BE49-F238E27FC236}">
              <a16:creationId xmlns:a16="http://schemas.microsoft.com/office/drawing/2014/main" id="{85FED3AA-B772-412B-86B5-32B8CF7E14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a:extLst>
            <a:ext uri="{FF2B5EF4-FFF2-40B4-BE49-F238E27FC236}">
              <a16:creationId xmlns:a16="http://schemas.microsoft.com/office/drawing/2014/main" id="{E2D0CCC1-EF44-46CD-9BF3-BFF7F9E93D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a:extLst>
            <a:ext uri="{FF2B5EF4-FFF2-40B4-BE49-F238E27FC236}">
              <a16:creationId xmlns:a16="http://schemas.microsoft.com/office/drawing/2014/main" id="{FF8E08E0-0E10-4A86-8921-8019E9225C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a:extLst>
            <a:ext uri="{FF2B5EF4-FFF2-40B4-BE49-F238E27FC236}">
              <a16:creationId xmlns:a16="http://schemas.microsoft.com/office/drawing/2014/main" id="{C3E1AFAF-E1C7-4A7F-BE6C-2231366C6E3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a:extLst>
            <a:ext uri="{FF2B5EF4-FFF2-40B4-BE49-F238E27FC236}">
              <a16:creationId xmlns:a16="http://schemas.microsoft.com/office/drawing/2014/main" id="{4230490D-D3AA-4F82-A6C5-E77C0B26D84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a:extLst>
            <a:ext uri="{FF2B5EF4-FFF2-40B4-BE49-F238E27FC236}">
              <a16:creationId xmlns:a16="http://schemas.microsoft.com/office/drawing/2014/main" id="{40205E60-C9D4-414E-8B1B-FDE0A104392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a:extLst>
            <a:ext uri="{FF2B5EF4-FFF2-40B4-BE49-F238E27FC236}">
              <a16:creationId xmlns:a16="http://schemas.microsoft.com/office/drawing/2014/main" id="{BCFE8FCD-D949-4F8E-B7AF-34ADFAF598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a:extLst>
            <a:ext uri="{FF2B5EF4-FFF2-40B4-BE49-F238E27FC236}">
              <a16:creationId xmlns:a16="http://schemas.microsoft.com/office/drawing/2014/main" id="{465EB327-A80E-4EE3-9E9F-2FC3080687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a:extLst>
            <a:ext uri="{FF2B5EF4-FFF2-40B4-BE49-F238E27FC236}">
              <a16:creationId xmlns:a16="http://schemas.microsoft.com/office/drawing/2014/main" id="{236BB37E-859D-4BF0-BE3F-8B1D238F532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a:extLst>
            <a:ext uri="{FF2B5EF4-FFF2-40B4-BE49-F238E27FC236}">
              <a16:creationId xmlns:a16="http://schemas.microsoft.com/office/drawing/2014/main" id="{C7F60834-FBE3-4F3A-8FF9-E51D11157AED}"/>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a:extLst>
            <a:ext uri="{FF2B5EF4-FFF2-40B4-BE49-F238E27FC236}">
              <a16:creationId xmlns:a16="http://schemas.microsoft.com/office/drawing/2014/main" id="{6A4734E0-2C9B-4C85-A3EF-89B5342D79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C772F59B-D2C7-435A-8F7E-778F6567D34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a:extLst>
            <a:ext uri="{FF2B5EF4-FFF2-40B4-BE49-F238E27FC236}">
              <a16:creationId xmlns:a16="http://schemas.microsoft.com/office/drawing/2014/main" id="{5124F55E-1B2D-40EA-8CF4-8FD1245AF4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41" name="直線コネクタ 240">
          <a:extLst>
            <a:ext uri="{FF2B5EF4-FFF2-40B4-BE49-F238E27FC236}">
              <a16:creationId xmlns:a16="http://schemas.microsoft.com/office/drawing/2014/main" id="{D51D5D54-C896-4865-8FFF-21C901A67985}"/>
            </a:ext>
          </a:extLst>
        </xdr:cNvPr>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42" name="【公営住宅】&#10;有形固定資産減価償却率最小値テキスト">
          <a:extLst>
            <a:ext uri="{FF2B5EF4-FFF2-40B4-BE49-F238E27FC236}">
              <a16:creationId xmlns:a16="http://schemas.microsoft.com/office/drawing/2014/main" id="{395A826D-F108-4487-81F7-16DB7B644640}"/>
            </a:ext>
          </a:extLst>
        </xdr:cNvPr>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43" name="直線コネクタ 242">
          <a:extLst>
            <a:ext uri="{FF2B5EF4-FFF2-40B4-BE49-F238E27FC236}">
              <a16:creationId xmlns:a16="http://schemas.microsoft.com/office/drawing/2014/main" id="{EA41EAC9-8925-4679-95C7-113DBAF89897}"/>
            </a:ext>
          </a:extLst>
        </xdr:cNvPr>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44" name="【公営住宅】&#10;有形固定資産減価償却率最大値テキスト">
          <a:extLst>
            <a:ext uri="{FF2B5EF4-FFF2-40B4-BE49-F238E27FC236}">
              <a16:creationId xmlns:a16="http://schemas.microsoft.com/office/drawing/2014/main" id="{835ABB37-B772-4BB1-ADBB-F2C095A17557}"/>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45" name="直線コネクタ 244">
          <a:extLst>
            <a:ext uri="{FF2B5EF4-FFF2-40B4-BE49-F238E27FC236}">
              <a16:creationId xmlns:a16="http://schemas.microsoft.com/office/drawing/2014/main" id="{5E17915A-50E1-4C2D-AC09-6F87E82984C2}"/>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46" name="【公営住宅】&#10;有形固定資産減価償却率平均値テキスト">
          <a:extLst>
            <a:ext uri="{FF2B5EF4-FFF2-40B4-BE49-F238E27FC236}">
              <a16:creationId xmlns:a16="http://schemas.microsoft.com/office/drawing/2014/main" id="{DA1FF648-C266-4720-B27F-9BBD70766511}"/>
            </a:ext>
          </a:extLst>
        </xdr:cNvPr>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7" name="フローチャート: 判断 246">
          <a:extLst>
            <a:ext uri="{FF2B5EF4-FFF2-40B4-BE49-F238E27FC236}">
              <a16:creationId xmlns:a16="http://schemas.microsoft.com/office/drawing/2014/main" id="{E7792B11-2411-4595-816B-65A4981BBEEC}"/>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48" name="フローチャート: 判断 247">
          <a:extLst>
            <a:ext uri="{FF2B5EF4-FFF2-40B4-BE49-F238E27FC236}">
              <a16:creationId xmlns:a16="http://schemas.microsoft.com/office/drawing/2014/main" id="{1B14827D-7269-4926-8D7A-ACA05CF4240C}"/>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49" name="フローチャート: 判断 248">
          <a:extLst>
            <a:ext uri="{FF2B5EF4-FFF2-40B4-BE49-F238E27FC236}">
              <a16:creationId xmlns:a16="http://schemas.microsoft.com/office/drawing/2014/main" id="{466F59E5-09A5-4D9A-9DE1-86D2EAC9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50" name="フローチャート: 判断 249">
          <a:extLst>
            <a:ext uri="{FF2B5EF4-FFF2-40B4-BE49-F238E27FC236}">
              <a16:creationId xmlns:a16="http://schemas.microsoft.com/office/drawing/2014/main" id="{42E4DC0B-23A1-4714-BE5A-1CCC26FB2189}"/>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8F51BA5-B541-4694-9DF9-24692F74C6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619DF97-6E8E-484D-8A29-4956297567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B04DAF88-62C0-4725-BD6C-5513555D14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9F2F5EF0-EA4C-4EAA-9336-F5755C22BF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BD4F1C8-B44C-4E1F-A0B4-376947DA94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120650</xdr:rowOff>
    </xdr:from>
    <xdr:to>
      <xdr:col>15</xdr:col>
      <xdr:colOff>101600</xdr:colOff>
      <xdr:row>80</xdr:row>
      <xdr:rowOff>50800</xdr:rowOff>
    </xdr:to>
    <xdr:sp macro="" textlink="">
      <xdr:nvSpPr>
        <xdr:cNvPr id="256" name="楕円 255">
          <a:extLst>
            <a:ext uri="{FF2B5EF4-FFF2-40B4-BE49-F238E27FC236}">
              <a16:creationId xmlns:a16="http://schemas.microsoft.com/office/drawing/2014/main" id="{9058A41A-89EB-44E6-8065-3CAA5B5DB97A}"/>
            </a:ext>
          </a:extLst>
        </xdr:cNvPr>
        <xdr:cNvSpPr/>
      </xdr:nvSpPr>
      <xdr:spPr>
        <a:xfrm>
          <a:off x="2857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29211</xdr:rowOff>
    </xdr:from>
    <xdr:to>
      <xdr:col>10</xdr:col>
      <xdr:colOff>165100</xdr:colOff>
      <xdr:row>80</xdr:row>
      <xdr:rowOff>130811</xdr:rowOff>
    </xdr:to>
    <xdr:sp macro="" textlink="">
      <xdr:nvSpPr>
        <xdr:cNvPr id="257" name="楕円 256">
          <a:extLst>
            <a:ext uri="{FF2B5EF4-FFF2-40B4-BE49-F238E27FC236}">
              <a16:creationId xmlns:a16="http://schemas.microsoft.com/office/drawing/2014/main" id="{C2229AB4-977C-4938-A738-EAFA2AA78449}"/>
            </a:ext>
          </a:extLst>
        </xdr:cNvPr>
        <xdr:cNvSpPr/>
      </xdr:nvSpPr>
      <xdr:spPr>
        <a:xfrm>
          <a:off x="19685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0</xdr:rowOff>
    </xdr:from>
    <xdr:to>
      <xdr:col>15</xdr:col>
      <xdr:colOff>50800</xdr:colOff>
      <xdr:row>80</xdr:row>
      <xdr:rowOff>80011</xdr:rowOff>
    </xdr:to>
    <xdr:cxnSp macro="">
      <xdr:nvCxnSpPr>
        <xdr:cNvPr id="258" name="直線コネクタ 257">
          <a:extLst>
            <a:ext uri="{FF2B5EF4-FFF2-40B4-BE49-F238E27FC236}">
              <a16:creationId xmlns:a16="http://schemas.microsoft.com/office/drawing/2014/main" id="{FA6ADE18-608C-4102-AE3B-5B0CB4200D1E}"/>
            </a:ext>
          </a:extLst>
        </xdr:cNvPr>
        <xdr:cNvCxnSpPr/>
      </xdr:nvCxnSpPr>
      <xdr:spPr>
        <a:xfrm flipV="1">
          <a:off x="2019300" y="1371600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59" name="n_1aveValue【公営住宅】&#10;有形固定資産減価償却率">
          <a:extLst>
            <a:ext uri="{FF2B5EF4-FFF2-40B4-BE49-F238E27FC236}">
              <a16:creationId xmlns:a16="http://schemas.microsoft.com/office/drawing/2014/main" id="{D114B58A-F702-474A-94E0-529F119E4ACD}"/>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60" name="n_2aveValue【公営住宅】&#10;有形固定資産減価償却率">
          <a:extLst>
            <a:ext uri="{FF2B5EF4-FFF2-40B4-BE49-F238E27FC236}">
              <a16:creationId xmlns:a16="http://schemas.microsoft.com/office/drawing/2014/main" id="{F3A2DBE4-3AB5-44CD-8601-FDF1F9F08754}"/>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70502</xdr:rowOff>
    </xdr:from>
    <xdr:ext cx="405111" cy="259045"/>
    <xdr:sp macro="" textlink="">
      <xdr:nvSpPr>
        <xdr:cNvPr id="261" name="n_3aveValue【公営住宅】&#10;有形固定資産減価償却率">
          <a:extLst>
            <a:ext uri="{FF2B5EF4-FFF2-40B4-BE49-F238E27FC236}">
              <a16:creationId xmlns:a16="http://schemas.microsoft.com/office/drawing/2014/main" id="{988C0708-0D8F-485D-A940-24A1A4227D37}"/>
            </a:ext>
          </a:extLst>
        </xdr:cNvPr>
        <xdr:cNvSpPr txBox="1"/>
      </xdr:nvSpPr>
      <xdr:spPr>
        <a:xfrm>
          <a:off x="1816744"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67327</xdr:rowOff>
    </xdr:from>
    <xdr:ext cx="405111" cy="259045"/>
    <xdr:sp macro="" textlink="">
      <xdr:nvSpPr>
        <xdr:cNvPr id="262" name="n_2mainValue【公営住宅】&#10;有形固定資産減価償却率">
          <a:extLst>
            <a:ext uri="{FF2B5EF4-FFF2-40B4-BE49-F238E27FC236}">
              <a16:creationId xmlns:a16="http://schemas.microsoft.com/office/drawing/2014/main" id="{6AE46DD9-34C8-4F7C-832A-0450FBE1B805}"/>
            </a:ext>
          </a:extLst>
        </xdr:cNvPr>
        <xdr:cNvSpPr txBox="1"/>
      </xdr:nvSpPr>
      <xdr:spPr>
        <a:xfrm>
          <a:off x="2705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263" name="n_3mainValue【公営住宅】&#10;有形固定資産減価償却率">
          <a:extLst>
            <a:ext uri="{FF2B5EF4-FFF2-40B4-BE49-F238E27FC236}">
              <a16:creationId xmlns:a16="http://schemas.microsoft.com/office/drawing/2014/main" id="{D999F6D5-DAAC-4966-8FA2-0C0F5BAC21FC}"/>
            </a:ext>
          </a:extLst>
        </xdr:cNvPr>
        <xdr:cNvSpPr txBox="1"/>
      </xdr:nvSpPr>
      <xdr:spPr>
        <a:xfrm>
          <a:off x="1816744" y="1352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a:extLst>
            <a:ext uri="{FF2B5EF4-FFF2-40B4-BE49-F238E27FC236}">
              <a16:creationId xmlns:a16="http://schemas.microsoft.com/office/drawing/2014/main" id="{E78F0282-E6AA-4D01-9EEC-D4CD28C0189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a:extLst>
            <a:ext uri="{FF2B5EF4-FFF2-40B4-BE49-F238E27FC236}">
              <a16:creationId xmlns:a16="http://schemas.microsoft.com/office/drawing/2014/main" id="{A708CAE4-B705-4290-BB53-1A06EF14E8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a:extLst>
            <a:ext uri="{FF2B5EF4-FFF2-40B4-BE49-F238E27FC236}">
              <a16:creationId xmlns:a16="http://schemas.microsoft.com/office/drawing/2014/main" id="{539553A9-661A-4407-9966-732371F7C9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a:extLst>
            <a:ext uri="{FF2B5EF4-FFF2-40B4-BE49-F238E27FC236}">
              <a16:creationId xmlns:a16="http://schemas.microsoft.com/office/drawing/2014/main" id="{23833E3D-10F6-4ABF-A261-546CDE00AEB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a:extLst>
            <a:ext uri="{FF2B5EF4-FFF2-40B4-BE49-F238E27FC236}">
              <a16:creationId xmlns:a16="http://schemas.microsoft.com/office/drawing/2014/main" id="{FAF2805B-F7A5-429A-B8E3-82AB43CDF1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a:extLst>
            <a:ext uri="{FF2B5EF4-FFF2-40B4-BE49-F238E27FC236}">
              <a16:creationId xmlns:a16="http://schemas.microsoft.com/office/drawing/2014/main" id="{9A322644-1CE6-4CEF-8259-1CADCB6713F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a:extLst>
            <a:ext uri="{FF2B5EF4-FFF2-40B4-BE49-F238E27FC236}">
              <a16:creationId xmlns:a16="http://schemas.microsoft.com/office/drawing/2014/main" id="{D6210D93-E436-4DAB-8747-D40561E824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a:extLst>
            <a:ext uri="{FF2B5EF4-FFF2-40B4-BE49-F238E27FC236}">
              <a16:creationId xmlns:a16="http://schemas.microsoft.com/office/drawing/2014/main" id="{842364FB-CAB6-4AA6-AC19-6EB4B69284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a:extLst>
            <a:ext uri="{FF2B5EF4-FFF2-40B4-BE49-F238E27FC236}">
              <a16:creationId xmlns:a16="http://schemas.microsoft.com/office/drawing/2014/main" id="{E5F621A4-0E96-41A2-9BFF-129BB42142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a:extLst>
            <a:ext uri="{FF2B5EF4-FFF2-40B4-BE49-F238E27FC236}">
              <a16:creationId xmlns:a16="http://schemas.microsoft.com/office/drawing/2014/main" id="{1D3E9E29-5241-4695-B8DB-793FDBE7CA8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a:extLst>
            <a:ext uri="{FF2B5EF4-FFF2-40B4-BE49-F238E27FC236}">
              <a16:creationId xmlns:a16="http://schemas.microsoft.com/office/drawing/2014/main" id="{64E69EFD-0F5A-4593-995E-076642426AF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D3DAD9B6-89E7-4605-A465-6546EDE7688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a:extLst>
            <a:ext uri="{FF2B5EF4-FFF2-40B4-BE49-F238E27FC236}">
              <a16:creationId xmlns:a16="http://schemas.microsoft.com/office/drawing/2014/main" id="{5174A8D0-A501-4CDC-8FA5-AF09142F047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a:extLst>
            <a:ext uri="{FF2B5EF4-FFF2-40B4-BE49-F238E27FC236}">
              <a16:creationId xmlns:a16="http://schemas.microsoft.com/office/drawing/2014/main" id="{4A57D04B-BC0A-4BFF-926E-A240CD52640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a:extLst>
            <a:ext uri="{FF2B5EF4-FFF2-40B4-BE49-F238E27FC236}">
              <a16:creationId xmlns:a16="http://schemas.microsoft.com/office/drawing/2014/main" id="{BE147A08-0FEE-470A-91F2-3527DEE4905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a:extLst>
            <a:ext uri="{FF2B5EF4-FFF2-40B4-BE49-F238E27FC236}">
              <a16:creationId xmlns:a16="http://schemas.microsoft.com/office/drawing/2014/main" id="{43F9A626-4DCA-4385-94DB-207A24C7BF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a:extLst>
            <a:ext uri="{FF2B5EF4-FFF2-40B4-BE49-F238E27FC236}">
              <a16:creationId xmlns:a16="http://schemas.microsoft.com/office/drawing/2014/main" id="{EC390A2C-AB83-4036-982F-57668B3FC7B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a:extLst>
            <a:ext uri="{FF2B5EF4-FFF2-40B4-BE49-F238E27FC236}">
              <a16:creationId xmlns:a16="http://schemas.microsoft.com/office/drawing/2014/main" id="{1A06718A-2B78-484C-AD9B-32B42935EF0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a:extLst>
            <a:ext uri="{FF2B5EF4-FFF2-40B4-BE49-F238E27FC236}">
              <a16:creationId xmlns:a16="http://schemas.microsoft.com/office/drawing/2014/main" id="{1B64E421-69CF-4533-992A-5E191015948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a:extLst>
            <a:ext uri="{FF2B5EF4-FFF2-40B4-BE49-F238E27FC236}">
              <a16:creationId xmlns:a16="http://schemas.microsoft.com/office/drawing/2014/main" id="{CF789B4E-AED0-42A0-9D3B-16D9E73E626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EEBEA297-6253-428D-A063-702F163D64B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5" name="テキスト ボックス 284">
          <a:extLst>
            <a:ext uri="{FF2B5EF4-FFF2-40B4-BE49-F238E27FC236}">
              <a16:creationId xmlns:a16="http://schemas.microsoft.com/office/drawing/2014/main" id="{D7611BA3-EBF8-43FD-AE24-E57EEC8CF94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公営住宅】&#10;一人当たり面積グラフ枠">
          <a:extLst>
            <a:ext uri="{FF2B5EF4-FFF2-40B4-BE49-F238E27FC236}">
              <a16:creationId xmlns:a16="http://schemas.microsoft.com/office/drawing/2014/main" id="{96514144-DD84-4140-B70A-48B8BD34436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287" name="直線コネクタ 286">
          <a:extLst>
            <a:ext uri="{FF2B5EF4-FFF2-40B4-BE49-F238E27FC236}">
              <a16:creationId xmlns:a16="http://schemas.microsoft.com/office/drawing/2014/main" id="{078C3666-BA11-4003-9B76-72D6427D6E0C}"/>
            </a:ext>
          </a:extLst>
        </xdr:cNvPr>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288" name="【公営住宅】&#10;一人当たり面積最小値テキスト">
          <a:extLst>
            <a:ext uri="{FF2B5EF4-FFF2-40B4-BE49-F238E27FC236}">
              <a16:creationId xmlns:a16="http://schemas.microsoft.com/office/drawing/2014/main" id="{9304A419-79C7-4D2E-8324-262D37C8EF0D}"/>
            </a:ext>
          </a:extLst>
        </xdr:cNvPr>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289" name="直線コネクタ 288">
          <a:extLst>
            <a:ext uri="{FF2B5EF4-FFF2-40B4-BE49-F238E27FC236}">
              <a16:creationId xmlns:a16="http://schemas.microsoft.com/office/drawing/2014/main" id="{47110B14-D2A6-4586-AED3-B375CFB22AA6}"/>
            </a:ext>
          </a:extLst>
        </xdr:cNvPr>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290" name="【公営住宅】&#10;一人当たり面積最大値テキスト">
          <a:extLst>
            <a:ext uri="{FF2B5EF4-FFF2-40B4-BE49-F238E27FC236}">
              <a16:creationId xmlns:a16="http://schemas.microsoft.com/office/drawing/2014/main" id="{C002F0F4-905D-42FD-8652-7D7E661FBD72}"/>
            </a:ext>
          </a:extLst>
        </xdr:cNvPr>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291" name="直線コネクタ 290">
          <a:extLst>
            <a:ext uri="{FF2B5EF4-FFF2-40B4-BE49-F238E27FC236}">
              <a16:creationId xmlns:a16="http://schemas.microsoft.com/office/drawing/2014/main" id="{438CCA50-C018-4C6B-BC59-3070770984A7}"/>
            </a:ext>
          </a:extLst>
        </xdr:cNvPr>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292" name="【公営住宅】&#10;一人当たり面積平均値テキスト">
          <a:extLst>
            <a:ext uri="{FF2B5EF4-FFF2-40B4-BE49-F238E27FC236}">
              <a16:creationId xmlns:a16="http://schemas.microsoft.com/office/drawing/2014/main" id="{347DE88B-0E37-4E9C-B957-469EA4A9B6F2}"/>
            </a:ext>
          </a:extLst>
        </xdr:cNvPr>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293" name="フローチャート: 判断 292">
          <a:extLst>
            <a:ext uri="{FF2B5EF4-FFF2-40B4-BE49-F238E27FC236}">
              <a16:creationId xmlns:a16="http://schemas.microsoft.com/office/drawing/2014/main" id="{F5C4C254-6340-4700-BB3D-283239700714}"/>
            </a:ext>
          </a:extLst>
        </xdr:cNvPr>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294" name="フローチャート: 判断 293">
          <a:extLst>
            <a:ext uri="{FF2B5EF4-FFF2-40B4-BE49-F238E27FC236}">
              <a16:creationId xmlns:a16="http://schemas.microsoft.com/office/drawing/2014/main" id="{4FB2FF2E-846E-4590-AB8C-5919CC81AC6C}"/>
            </a:ext>
          </a:extLst>
        </xdr:cNvPr>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295" name="フローチャート: 判断 294">
          <a:extLst>
            <a:ext uri="{FF2B5EF4-FFF2-40B4-BE49-F238E27FC236}">
              <a16:creationId xmlns:a16="http://schemas.microsoft.com/office/drawing/2014/main" id="{A67B1C34-6962-4DDE-97EB-80FA1AE856D8}"/>
            </a:ext>
          </a:extLst>
        </xdr:cNvPr>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296" name="フローチャート: 判断 295">
          <a:extLst>
            <a:ext uri="{FF2B5EF4-FFF2-40B4-BE49-F238E27FC236}">
              <a16:creationId xmlns:a16="http://schemas.microsoft.com/office/drawing/2014/main" id="{8F8D5C8E-DE7F-4591-AF32-DA85BA97576C}"/>
            </a:ext>
          </a:extLst>
        </xdr:cNvPr>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FAAD8A1-D075-4F39-AABC-ECCE4D60178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11D88E6-D277-46F5-9978-AD15EF70CA0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4B19C6E-10BE-4B06-9280-4C1A5AC34F1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EC4F91E-E889-440C-A962-4AFC4655266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9F2E3AE-268A-4A46-BF71-601D67B5483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25781</xdr:rowOff>
    </xdr:from>
    <xdr:to>
      <xdr:col>46</xdr:col>
      <xdr:colOff>38100</xdr:colOff>
      <xdr:row>86</xdr:row>
      <xdr:rowOff>127381</xdr:rowOff>
    </xdr:to>
    <xdr:sp macro="" textlink="">
      <xdr:nvSpPr>
        <xdr:cNvPr id="302" name="楕円 301">
          <a:extLst>
            <a:ext uri="{FF2B5EF4-FFF2-40B4-BE49-F238E27FC236}">
              <a16:creationId xmlns:a16="http://schemas.microsoft.com/office/drawing/2014/main" id="{039B01F5-BCD9-4B14-91BB-B4E7F0ECD5AA}"/>
            </a:ext>
          </a:extLst>
        </xdr:cNvPr>
        <xdr:cNvSpPr/>
      </xdr:nvSpPr>
      <xdr:spPr>
        <a:xfrm>
          <a:off x="8699500" y="1477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25972</xdr:rowOff>
    </xdr:from>
    <xdr:to>
      <xdr:col>41</xdr:col>
      <xdr:colOff>101600</xdr:colOff>
      <xdr:row>86</xdr:row>
      <xdr:rowOff>127572</xdr:rowOff>
    </xdr:to>
    <xdr:sp macro="" textlink="">
      <xdr:nvSpPr>
        <xdr:cNvPr id="303" name="楕円 302">
          <a:extLst>
            <a:ext uri="{FF2B5EF4-FFF2-40B4-BE49-F238E27FC236}">
              <a16:creationId xmlns:a16="http://schemas.microsoft.com/office/drawing/2014/main" id="{8AE0400F-4E63-4975-91C2-4088A064BC9E}"/>
            </a:ext>
          </a:extLst>
        </xdr:cNvPr>
        <xdr:cNvSpPr/>
      </xdr:nvSpPr>
      <xdr:spPr>
        <a:xfrm>
          <a:off x="7810500" y="147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76581</xdr:rowOff>
    </xdr:from>
    <xdr:to>
      <xdr:col>45</xdr:col>
      <xdr:colOff>177800</xdr:colOff>
      <xdr:row>86</xdr:row>
      <xdr:rowOff>76772</xdr:rowOff>
    </xdr:to>
    <xdr:cxnSp macro="">
      <xdr:nvCxnSpPr>
        <xdr:cNvPr id="304" name="直線コネクタ 303">
          <a:extLst>
            <a:ext uri="{FF2B5EF4-FFF2-40B4-BE49-F238E27FC236}">
              <a16:creationId xmlns:a16="http://schemas.microsoft.com/office/drawing/2014/main" id="{2CD25293-B72C-4106-8426-4291A347243C}"/>
            </a:ext>
          </a:extLst>
        </xdr:cNvPr>
        <xdr:cNvCxnSpPr/>
      </xdr:nvCxnSpPr>
      <xdr:spPr>
        <a:xfrm flipV="1">
          <a:off x="7861300" y="14821281"/>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05" name="n_1aveValue【公営住宅】&#10;一人当たり面積">
          <a:extLst>
            <a:ext uri="{FF2B5EF4-FFF2-40B4-BE49-F238E27FC236}">
              <a16:creationId xmlns:a16="http://schemas.microsoft.com/office/drawing/2014/main" id="{554C3359-481D-46B4-85C9-607E7181F9B6}"/>
            </a:ext>
          </a:extLst>
        </xdr:cNvPr>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06" name="n_2aveValue【公営住宅】&#10;一人当たり面積">
          <a:extLst>
            <a:ext uri="{FF2B5EF4-FFF2-40B4-BE49-F238E27FC236}">
              <a16:creationId xmlns:a16="http://schemas.microsoft.com/office/drawing/2014/main" id="{7B63B1EB-725F-4236-A98B-331792EFACC5}"/>
            </a:ext>
          </a:extLst>
        </xdr:cNvPr>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07" name="n_3aveValue【公営住宅】&#10;一人当たり面積">
          <a:extLst>
            <a:ext uri="{FF2B5EF4-FFF2-40B4-BE49-F238E27FC236}">
              <a16:creationId xmlns:a16="http://schemas.microsoft.com/office/drawing/2014/main" id="{3E84B531-5726-4525-B4FA-8B56B1FE7660}"/>
            </a:ext>
          </a:extLst>
        </xdr:cNvPr>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118508</xdr:rowOff>
    </xdr:from>
    <xdr:ext cx="469744" cy="259045"/>
    <xdr:sp macro="" textlink="">
      <xdr:nvSpPr>
        <xdr:cNvPr id="308" name="n_2mainValue【公営住宅】&#10;一人当たり面積">
          <a:extLst>
            <a:ext uri="{FF2B5EF4-FFF2-40B4-BE49-F238E27FC236}">
              <a16:creationId xmlns:a16="http://schemas.microsoft.com/office/drawing/2014/main" id="{08FA29E3-5B72-4485-8088-4FCE76463E0E}"/>
            </a:ext>
          </a:extLst>
        </xdr:cNvPr>
        <xdr:cNvSpPr txBox="1"/>
      </xdr:nvSpPr>
      <xdr:spPr>
        <a:xfrm>
          <a:off x="8515427" y="1486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118699</xdr:rowOff>
    </xdr:from>
    <xdr:ext cx="469744" cy="259045"/>
    <xdr:sp macro="" textlink="">
      <xdr:nvSpPr>
        <xdr:cNvPr id="309" name="n_3mainValue【公営住宅】&#10;一人当たり面積">
          <a:extLst>
            <a:ext uri="{FF2B5EF4-FFF2-40B4-BE49-F238E27FC236}">
              <a16:creationId xmlns:a16="http://schemas.microsoft.com/office/drawing/2014/main" id="{973B07F5-A470-4104-81B7-3C0C7DC2AF93}"/>
            </a:ext>
          </a:extLst>
        </xdr:cNvPr>
        <xdr:cNvSpPr txBox="1"/>
      </xdr:nvSpPr>
      <xdr:spPr>
        <a:xfrm>
          <a:off x="7626427" y="1486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a:extLst>
            <a:ext uri="{FF2B5EF4-FFF2-40B4-BE49-F238E27FC236}">
              <a16:creationId xmlns:a16="http://schemas.microsoft.com/office/drawing/2014/main" id="{FF0D1E96-994F-43C5-ACB9-C37BCEFDE8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a:extLst>
            <a:ext uri="{FF2B5EF4-FFF2-40B4-BE49-F238E27FC236}">
              <a16:creationId xmlns:a16="http://schemas.microsoft.com/office/drawing/2014/main" id="{B1391488-8AB5-4262-83A4-609BEA6FB05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a:extLst>
            <a:ext uri="{FF2B5EF4-FFF2-40B4-BE49-F238E27FC236}">
              <a16:creationId xmlns:a16="http://schemas.microsoft.com/office/drawing/2014/main" id="{D3403E7A-782B-43B1-B67A-45F1E1C6EA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a:extLst>
            <a:ext uri="{FF2B5EF4-FFF2-40B4-BE49-F238E27FC236}">
              <a16:creationId xmlns:a16="http://schemas.microsoft.com/office/drawing/2014/main" id="{EB7E22D9-4D83-4799-B4C9-69859C7432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a:extLst>
            <a:ext uri="{FF2B5EF4-FFF2-40B4-BE49-F238E27FC236}">
              <a16:creationId xmlns:a16="http://schemas.microsoft.com/office/drawing/2014/main" id="{EFE2FA4D-9E76-48BC-8F16-227207673E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a:extLst>
            <a:ext uri="{FF2B5EF4-FFF2-40B4-BE49-F238E27FC236}">
              <a16:creationId xmlns:a16="http://schemas.microsoft.com/office/drawing/2014/main" id="{C0735BEC-0716-471C-AA9E-D5EF3BC672A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a:extLst>
            <a:ext uri="{FF2B5EF4-FFF2-40B4-BE49-F238E27FC236}">
              <a16:creationId xmlns:a16="http://schemas.microsoft.com/office/drawing/2014/main" id="{D3D68D9A-F18C-43EC-95AD-09060E1D1EA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a:extLst>
            <a:ext uri="{FF2B5EF4-FFF2-40B4-BE49-F238E27FC236}">
              <a16:creationId xmlns:a16="http://schemas.microsoft.com/office/drawing/2014/main" id="{C760EE51-BB78-4EEA-B37E-919147CAD40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8" name="正方形/長方形 317">
          <a:extLst>
            <a:ext uri="{FF2B5EF4-FFF2-40B4-BE49-F238E27FC236}">
              <a16:creationId xmlns:a16="http://schemas.microsoft.com/office/drawing/2014/main" id="{15E4F9C0-17A2-40CE-9117-23E581331F8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9" name="正方形/長方形 318">
          <a:extLst>
            <a:ext uri="{FF2B5EF4-FFF2-40B4-BE49-F238E27FC236}">
              <a16:creationId xmlns:a16="http://schemas.microsoft.com/office/drawing/2014/main" id="{CC25916D-9CBD-4182-A8AD-2940A8988B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0" name="正方形/長方形 319">
          <a:extLst>
            <a:ext uri="{FF2B5EF4-FFF2-40B4-BE49-F238E27FC236}">
              <a16:creationId xmlns:a16="http://schemas.microsoft.com/office/drawing/2014/main" id="{CCF0ECEB-8D5A-4276-B950-7E75CBB5D26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1" name="正方形/長方形 320">
          <a:extLst>
            <a:ext uri="{FF2B5EF4-FFF2-40B4-BE49-F238E27FC236}">
              <a16:creationId xmlns:a16="http://schemas.microsoft.com/office/drawing/2014/main" id="{A8222997-1720-4569-8390-527D8E8426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2" name="正方形/長方形 321">
          <a:extLst>
            <a:ext uri="{FF2B5EF4-FFF2-40B4-BE49-F238E27FC236}">
              <a16:creationId xmlns:a16="http://schemas.microsoft.com/office/drawing/2014/main" id="{E0A23607-8CAF-4C35-BBC6-CDBC0D33ED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3" name="正方形/長方形 322">
          <a:extLst>
            <a:ext uri="{FF2B5EF4-FFF2-40B4-BE49-F238E27FC236}">
              <a16:creationId xmlns:a16="http://schemas.microsoft.com/office/drawing/2014/main" id="{933922B5-4E82-44D2-BA0D-03D4A56B742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4" name="正方形/長方形 323">
          <a:extLst>
            <a:ext uri="{FF2B5EF4-FFF2-40B4-BE49-F238E27FC236}">
              <a16:creationId xmlns:a16="http://schemas.microsoft.com/office/drawing/2014/main" id="{03FFF148-353E-48D4-89FA-10A237977F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5" name="正方形/長方形 324">
          <a:extLst>
            <a:ext uri="{FF2B5EF4-FFF2-40B4-BE49-F238E27FC236}">
              <a16:creationId xmlns:a16="http://schemas.microsoft.com/office/drawing/2014/main" id="{ADF22C16-4C01-4FB5-8A7F-D860E7B4C32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a:extLst>
            <a:ext uri="{FF2B5EF4-FFF2-40B4-BE49-F238E27FC236}">
              <a16:creationId xmlns:a16="http://schemas.microsoft.com/office/drawing/2014/main" id="{D267DCFF-ECDD-4BCC-B765-E0B8225B90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a:extLst>
            <a:ext uri="{FF2B5EF4-FFF2-40B4-BE49-F238E27FC236}">
              <a16:creationId xmlns:a16="http://schemas.microsoft.com/office/drawing/2014/main" id="{77CC510B-AB02-4612-BAC4-678BF85550B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a:extLst>
            <a:ext uri="{FF2B5EF4-FFF2-40B4-BE49-F238E27FC236}">
              <a16:creationId xmlns:a16="http://schemas.microsoft.com/office/drawing/2014/main" id="{B3A54E18-8181-4E81-B04E-27FCBF492D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a:extLst>
            <a:ext uri="{FF2B5EF4-FFF2-40B4-BE49-F238E27FC236}">
              <a16:creationId xmlns:a16="http://schemas.microsoft.com/office/drawing/2014/main" id="{99BD1E86-6538-46FE-9AAA-FF32E59B4A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a:extLst>
            <a:ext uri="{FF2B5EF4-FFF2-40B4-BE49-F238E27FC236}">
              <a16:creationId xmlns:a16="http://schemas.microsoft.com/office/drawing/2014/main" id="{431640F2-3876-46EA-9C8B-6EE9586418C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a:extLst>
            <a:ext uri="{FF2B5EF4-FFF2-40B4-BE49-F238E27FC236}">
              <a16:creationId xmlns:a16="http://schemas.microsoft.com/office/drawing/2014/main" id="{BDABB056-F25F-482F-A670-507303AFCC1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a:extLst>
            <a:ext uri="{FF2B5EF4-FFF2-40B4-BE49-F238E27FC236}">
              <a16:creationId xmlns:a16="http://schemas.microsoft.com/office/drawing/2014/main" id="{1435890B-1960-4D9C-A80D-46B590C0E8C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a:extLst>
            <a:ext uri="{FF2B5EF4-FFF2-40B4-BE49-F238E27FC236}">
              <a16:creationId xmlns:a16="http://schemas.microsoft.com/office/drawing/2014/main" id="{96271068-B386-4F74-9C17-49AAE13CD999}"/>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D3E33F2F-8838-4AFC-88BA-11E8B71FD0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598A4088-6D8F-4781-89F2-75A50C03C9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2A35C2D1-1FBE-4D80-A744-B71E9353505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9079F34F-0CA6-45B1-B433-9562E3E39B4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9AE8F5CD-2C20-4F53-A55A-D51949C156E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A6A293F1-3F86-4E3F-B256-BFA1194E35C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3FB2C5A4-ECB4-41C3-8D78-1B4CDC44EA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26C7CC49-4106-4275-9085-A59032982C66}"/>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2" name="正方形/長方形 341">
          <a:extLst>
            <a:ext uri="{FF2B5EF4-FFF2-40B4-BE49-F238E27FC236}">
              <a16:creationId xmlns:a16="http://schemas.microsoft.com/office/drawing/2014/main" id="{F4A7C894-BF5D-4F35-85F9-71AE095C80A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3" name="正方形/長方形 342">
          <a:extLst>
            <a:ext uri="{FF2B5EF4-FFF2-40B4-BE49-F238E27FC236}">
              <a16:creationId xmlns:a16="http://schemas.microsoft.com/office/drawing/2014/main" id="{1ED4AB21-2306-4C61-8816-15B01427D6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4" name="正方形/長方形 343">
          <a:extLst>
            <a:ext uri="{FF2B5EF4-FFF2-40B4-BE49-F238E27FC236}">
              <a16:creationId xmlns:a16="http://schemas.microsoft.com/office/drawing/2014/main" id="{5A11A9BC-51CF-4887-8EF1-55E2FEA4485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5" name="正方形/長方形 344">
          <a:extLst>
            <a:ext uri="{FF2B5EF4-FFF2-40B4-BE49-F238E27FC236}">
              <a16:creationId xmlns:a16="http://schemas.microsoft.com/office/drawing/2014/main" id="{DB4531FE-4B10-4C5B-A15D-5EFC45FFEA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46" name="正方形/長方形 345">
          <a:extLst>
            <a:ext uri="{FF2B5EF4-FFF2-40B4-BE49-F238E27FC236}">
              <a16:creationId xmlns:a16="http://schemas.microsoft.com/office/drawing/2014/main" id="{B2A63852-6E40-4125-93D9-7B78BD9FEE0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47" name="正方形/長方形 346">
          <a:extLst>
            <a:ext uri="{FF2B5EF4-FFF2-40B4-BE49-F238E27FC236}">
              <a16:creationId xmlns:a16="http://schemas.microsoft.com/office/drawing/2014/main" id="{F810E19B-56DF-4C3B-8BD3-A1565282C6F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48" name="正方形/長方形 347">
          <a:extLst>
            <a:ext uri="{FF2B5EF4-FFF2-40B4-BE49-F238E27FC236}">
              <a16:creationId xmlns:a16="http://schemas.microsoft.com/office/drawing/2014/main" id="{21F82E43-8612-4DE0-B768-D0D22212533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9" name="正方形/長方形 348">
          <a:extLst>
            <a:ext uri="{FF2B5EF4-FFF2-40B4-BE49-F238E27FC236}">
              <a16:creationId xmlns:a16="http://schemas.microsoft.com/office/drawing/2014/main" id="{D8A2F7CC-D5A6-4F3B-AC89-8EAAD82409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0" name="テキスト ボックス 349">
          <a:extLst>
            <a:ext uri="{FF2B5EF4-FFF2-40B4-BE49-F238E27FC236}">
              <a16:creationId xmlns:a16="http://schemas.microsoft.com/office/drawing/2014/main" id="{51BB68F5-3591-44ED-82F6-0B0624E2CA8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1" name="直線コネクタ 350">
          <a:extLst>
            <a:ext uri="{FF2B5EF4-FFF2-40B4-BE49-F238E27FC236}">
              <a16:creationId xmlns:a16="http://schemas.microsoft.com/office/drawing/2014/main" id="{79C6D317-1CD4-46DC-842B-B6D4511688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2" name="直線コネクタ 351">
          <a:extLst>
            <a:ext uri="{FF2B5EF4-FFF2-40B4-BE49-F238E27FC236}">
              <a16:creationId xmlns:a16="http://schemas.microsoft.com/office/drawing/2014/main" id="{5FE43AE3-978F-4FC5-9E88-390625C9579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53" name="テキスト ボックス 352">
          <a:extLst>
            <a:ext uri="{FF2B5EF4-FFF2-40B4-BE49-F238E27FC236}">
              <a16:creationId xmlns:a16="http://schemas.microsoft.com/office/drawing/2014/main" id="{AC048A75-7730-4994-B948-EBE776779D5E}"/>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54" name="直線コネクタ 353">
          <a:extLst>
            <a:ext uri="{FF2B5EF4-FFF2-40B4-BE49-F238E27FC236}">
              <a16:creationId xmlns:a16="http://schemas.microsoft.com/office/drawing/2014/main" id="{333CA812-960F-44E7-B7ED-C314FE15D6D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55" name="テキスト ボックス 354">
          <a:extLst>
            <a:ext uri="{FF2B5EF4-FFF2-40B4-BE49-F238E27FC236}">
              <a16:creationId xmlns:a16="http://schemas.microsoft.com/office/drawing/2014/main" id="{3E7569BE-052B-4794-B88C-A4264982EB2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56" name="直線コネクタ 355">
          <a:extLst>
            <a:ext uri="{FF2B5EF4-FFF2-40B4-BE49-F238E27FC236}">
              <a16:creationId xmlns:a16="http://schemas.microsoft.com/office/drawing/2014/main" id="{E5EC7F53-0A01-45BA-A57F-BF28ED11112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57" name="テキスト ボックス 356">
          <a:extLst>
            <a:ext uri="{FF2B5EF4-FFF2-40B4-BE49-F238E27FC236}">
              <a16:creationId xmlns:a16="http://schemas.microsoft.com/office/drawing/2014/main" id="{B67D2561-F38F-40FE-8CD2-D17808C1705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58" name="直線コネクタ 357">
          <a:extLst>
            <a:ext uri="{FF2B5EF4-FFF2-40B4-BE49-F238E27FC236}">
              <a16:creationId xmlns:a16="http://schemas.microsoft.com/office/drawing/2014/main" id="{33698F2F-1356-4BF0-A916-DFA81E5829C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59" name="テキスト ボックス 358">
          <a:extLst>
            <a:ext uri="{FF2B5EF4-FFF2-40B4-BE49-F238E27FC236}">
              <a16:creationId xmlns:a16="http://schemas.microsoft.com/office/drawing/2014/main" id="{2EA16A7A-7CBC-470A-B7BA-C4BABB2A26F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0" name="直線コネクタ 359">
          <a:extLst>
            <a:ext uri="{FF2B5EF4-FFF2-40B4-BE49-F238E27FC236}">
              <a16:creationId xmlns:a16="http://schemas.microsoft.com/office/drawing/2014/main" id="{F45B83E0-402C-4083-9186-876AFC747BE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1" name="テキスト ボックス 360">
          <a:extLst>
            <a:ext uri="{FF2B5EF4-FFF2-40B4-BE49-F238E27FC236}">
              <a16:creationId xmlns:a16="http://schemas.microsoft.com/office/drawing/2014/main" id="{BA2B0FB3-4DBC-430C-B3E3-9E224426234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2" name="直線コネクタ 361">
          <a:extLst>
            <a:ext uri="{FF2B5EF4-FFF2-40B4-BE49-F238E27FC236}">
              <a16:creationId xmlns:a16="http://schemas.microsoft.com/office/drawing/2014/main" id="{D214B675-5D1D-4ADC-B863-2D7891BCF73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63" name="テキスト ボックス 362">
          <a:extLst>
            <a:ext uri="{FF2B5EF4-FFF2-40B4-BE49-F238E27FC236}">
              <a16:creationId xmlns:a16="http://schemas.microsoft.com/office/drawing/2014/main" id="{79E98E3B-8F94-46D5-B078-C78CA88CC65A}"/>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4" name="直線コネクタ 363">
          <a:extLst>
            <a:ext uri="{FF2B5EF4-FFF2-40B4-BE49-F238E27FC236}">
              <a16:creationId xmlns:a16="http://schemas.microsoft.com/office/drawing/2014/main" id="{A0B20CF5-5815-41F5-A80C-D42AB644B6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65" name="テキスト ボックス 364">
          <a:extLst>
            <a:ext uri="{FF2B5EF4-FFF2-40B4-BE49-F238E27FC236}">
              <a16:creationId xmlns:a16="http://schemas.microsoft.com/office/drawing/2014/main" id="{D7184CE7-955B-419C-A617-8C5C1658554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6" name="【学校施設】&#10;有形固定資産減価償却率グラフ枠">
          <a:extLst>
            <a:ext uri="{FF2B5EF4-FFF2-40B4-BE49-F238E27FC236}">
              <a16:creationId xmlns:a16="http://schemas.microsoft.com/office/drawing/2014/main" id="{24352DC5-C1AF-4529-B273-DEEB83CF16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367" name="直線コネクタ 366">
          <a:extLst>
            <a:ext uri="{FF2B5EF4-FFF2-40B4-BE49-F238E27FC236}">
              <a16:creationId xmlns:a16="http://schemas.microsoft.com/office/drawing/2014/main" id="{E902AA5C-65A2-4D4A-B2B0-6373976A4CFE}"/>
            </a:ext>
          </a:extLst>
        </xdr:cNvPr>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368" name="【学校施設】&#10;有形固定資産減価償却率最小値テキスト">
          <a:extLst>
            <a:ext uri="{FF2B5EF4-FFF2-40B4-BE49-F238E27FC236}">
              <a16:creationId xmlns:a16="http://schemas.microsoft.com/office/drawing/2014/main" id="{6E496793-D2E6-4D8D-BD2D-B6BA819D04AF}"/>
            </a:ext>
          </a:extLst>
        </xdr:cNvPr>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369" name="直線コネクタ 368">
          <a:extLst>
            <a:ext uri="{FF2B5EF4-FFF2-40B4-BE49-F238E27FC236}">
              <a16:creationId xmlns:a16="http://schemas.microsoft.com/office/drawing/2014/main" id="{632AE377-13E2-40D5-BD53-C4773479CC81}"/>
            </a:ext>
          </a:extLst>
        </xdr:cNvPr>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370" name="【学校施設】&#10;有形固定資産減価償却率最大値テキスト">
          <a:extLst>
            <a:ext uri="{FF2B5EF4-FFF2-40B4-BE49-F238E27FC236}">
              <a16:creationId xmlns:a16="http://schemas.microsoft.com/office/drawing/2014/main" id="{56193C77-6658-44EE-A139-AB65151ED8E1}"/>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371" name="直線コネクタ 370">
          <a:extLst>
            <a:ext uri="{FF2B5EF4-FFF2-40B4-BE49-F238E27FC236}">
              <a16:creationId xmlns:a16="http://schemas.microsoft.com/office/drawing/2014/main" id="{12C34EAA-EDFA-43F5-9C52-C32C3F29B8B3}"/>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372" name="【学校施設】&#10;有形固定資産減価償却率平均値テキスト">
          <a:extLst>
            <a:ext uri="{FF2B5EF4-FFF2-40B4-BE49-F238E27FC236}">
              <a16:creationId xmlns:a16="http://schemas.microsoft.com/office/drawing/2014/main" id="{6891DDF1-5DE4-4181-AF88-503FE3B45F4E}"/>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373" name="フローチャート: 判断 372">
          <a:extLst>
            <a:ext uri="{FF2B5EF4-FFF2-40B4-BE49-F238E27FC236}">
              <a16:creationId xmlns:a16="http://schemas.microsoft.com/office/drawing/2014/main" id="{C621CE3E-B916-4D3C-B7C3-B5A0AD3B2B70}"/>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374" name="フローチャート: 判断 373">
          <a:extLst>
            <a:ext uri="{FF2B5EF4-FFF2-40B4-BE49-F238E27FC236}">
              <a16:creationId xmlns:a16="http://schemas.microsoft.com/office/drawing/2014/main" id="{6467B91D-14C6-4535-9D3A-4ABA5035D0FE}"/>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375" name="フローチャート: 判断 374">
          <a:extLst>
            <a:ext uri="{FF2B5EF4-FFF2-40B4-BE49-F238E27FC236}">
              <a16:creationId xmlns:a16="http://schemas.microsoft.com/office/drawing/2014/main" id="{C179BC1D-A251-47DE-9A0A-8DB9B8EB9AE3}"/>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376" name="フローチャート: 判断 375">
          <a:extLst>
            <a:ext uri="{FF2B5EF4-FFF2-40B4-BE49-F238E27FC236}">
              <a16:creationId xmlns:a16="http://schemas.microsoft.com/office/drawing/2014/main" id="{68BEED25-65BC-4B24-B78E-98241A493ED2}"/>
            </a:ext>
          </a:extLst>
        </xdr:cNvPr>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7" name="テキスト ボックス 376">
          <a:extLst>
            <a:ext uri="{FF2B5EF4-FFF2-40B4-BE49-F238E27FC236}">
              <a16:creationId xmlns:a16="http://schemas.microsoft.com/office/drawing/2014/main" id="{026524AF-4868-4D94-94B5-0932ED8114E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8" name="テキスト ボックス 377">
          <a:extLst>
            <a:ext uri="{FF2B5EF4-FFF2-40B4-BE49-F238E27FC236}">
              <a16:creationId xmlns:a16="http://schemas.microsoft.com/office/drawing/2014/main" id="{9307A079-DCC8-4744-8048-44308E5F75A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9" name="テキスト ボックス 378">
          <a:extLst>
            <a:ext uri="{FF2B5EF4-FFF2-40B4-BE49-F238E27FC236}">
              <a16:creationId xmlns:a16="http://schemas.microsoft.com/office/drawing/2014/main" id="{81D635E5-71C1-45A0-B295-17838EB7E13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0" name="テキスト ボックス 379">
          <a:extLst>
            <a:ext uri="{FF2B5EF4-FFF2-40B4-BE49-F238E27FC236}">
              <a16:creationId xmlns:a16="http://schemas.microsoft.com/office/drawing/2014/main" id="{F0D19C2A-27C9-4016-86FD-E54B06F512C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1" name="テキスト ボックス 380">
          <a:extLst>
            <a:ext uri="{FF2B5EF4-FFF2-40B4-BE49-F238E27FC236}">
              <a16:creationId xmlns:a16="http://schemas.microsoft.com/office/drawing/2014/main" id="{3BBC4A09-BACC-4A00-A38B-A7943D753ED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158206</xdr:rowOff>
    </xdr:from>
    <xdr:to>
      <xdr:col>76</xdr:col>
      <xdr:colOff>165100</xdr:colOff>
      <xdr:row>60</xdr:row>
      <xdr:rowOff>88356</xdr:rowOff>
    </xdr:to>
    <xdr:sp macro="" textlink="">
      <xdr:nvSpPr>
        <xdr:cNvPr id="382" name="楕円 381">
          <a:extLst>
            <a:ext uri="{FF2B5EF4-FFF2-40B4-BE49-F238E27FC236}">
              <a16:creationId xmlns:a16="http://schemas.microsoft.com/office/drawing/2014/main" id="{6587CC6A-CFE5-4011-8015-D29862CFDE28}"/>
            </a:ext>
          </a:extLst>
        </xdr:cNvPr>
        <xdr:cNvSpPr/>
      </xdr:nvSpPr>
      <xdr:spPr>
        <a:xfrm>
          <a:off x="14541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70031</xdr:rowOff>
    </xdr:from>
    <xdr:to>
      <xdr:col>72</xdr:col>
      <xdr:colOff>38100</xdr:colOff>
      <xdr:row>61</xdr:row>
      <xdr:rowOff>181</xdr:rowOff>
    </xdr:to>
    <xdr:sp macro="" textlink="">
      <xdr:nvSpPr>
        <xdr:cNvPr id="383" name="楕円 382">
          <a:extLst>
            <a:ext uri="{FF2B5EF4-FFF2-40B4-BE49-F238E27FC236}">
              <a16:creationId xmlns:a16="http://schemas.microsoft.com/office/drawing/2014/main" id="{5AC8956B-904F-4146-A26E-0550ED97510E}"/>
            </a:ext>
          </a:extLst>
        </xdr:cNvPr>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37556</xdr:rowOff>
    </xdr:from>
    <xdr:to>
      <xdr:col>76</xdr:col>
      <xdr:colOff>114300</xdr:colOff>
      <xdr:row>60</xdr:row>
      <xdr:rowOff>120831</xdr:rowOff>
    </xdr:to>
    <xdr:cxnSp macro="">
      <xdr:nvCxnSpPr>
        <xdr:cNvPr id="384" name="直線コネクタ 383">
          <a:extLst>
            <a:ext uri="{FF2B5EF4-FFF2-40B4-BE49-F238E27FC236}">
              <a16:creationId xmlns:a16="http://schemas.microsoft.com/office/drawing/2014/main" id="{C4E29CBE-2741-416A-8A13-78E2364BE75A}"/>
            </a:ext>
          </a:extLst>
        </xdr:cNvPr>
        <xdr:cNvCxnSpPr/>
      </xdr:nvCxnSpPr>
      <xdr:spPr>
        <a:xfrm flipV="1">
          <a:off x="13703300" y="1032455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385" name="n_1aveValue【学校施設】&#10;有形固定資産減価償却率">
          <a:extLst>
            <a:ext uri="{FF2B5EF4-FFF2-40B4-BE49-F238E27FC236}">
              <a16:creationId xmlns:a16="http://schemas.microsoft.com/office/drawing/2014/main" id="{478316CE-972D-4ADA-803D-CF61B84618A7}"/>
            </a:ext>
          </a:extLst>
        </xdr:cNvPr>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386" name="n_2aveValue【学校施設】&#10;有形固定資産減価償却率">
          <a:extLst>
            <a:ext uri="{FF2B5EF4-FFF2-40B4-BE49-F238E27FC236}">
              <a16:creationId xmlns:a16="http://schemas.microsoft.com/office/drawing/2014/main" id="{12A1B8FB-6489-402A-B3F2-36AC67F1ED67}"/>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387" name="n_3aveValue【学校施設】&#10;有形固定資産減価償却率">
          <a:extLst>
            <a:ext uri="{FF2B5EF4-FFF2-40B4-BE49-F238E27FC236}">
              <a16:creationId xmlns:a16="http://schemas.microsoft.com/office/drawing/2014/main" id="{E2E78802-06B3-404A-BEBD-E234AD820E20}"/>
            </a:ext>
          </a:extLst>
        </xdr:cNvPr>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79483</xdr:rowOff>
    </xdr:from>
    <xdr:ext cx="405111" cy="259045"/>
    <xdr:sp macro="" textlink="">
      <xdr:nvSpPr>
        <xdr:cNvPr id="388" name="n_2mainValue【学校施設】&#10;有形固定資産減価償却率">
          <a:extLst>
            <a:ext uri="{FF2B5EF4-FFF2-40B4-BE49-F238E27FC236}">
              <a16:creationId xmlns:a16="http://schemas.microsoft.com/office/drawing/2014/main" id="{FD4B978B-B9CC-47B9-8D24-2A863FF499EA}"/>
            </a:ext>
          </a:extLst>
        </xdr:cNvPr>
        <xdr:cNvSpPr txBox="1"/>
      </xdr:nvSpPr>
      <xdr:spPr>
        <a:xfrm>
          <a:off x="143897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389" name="n_3mainValue【学校施設】&#10;有形固定資産減価償却率">
          <a:extLst>
            <a:ext uri="{FF2B5EF4-FFF2-40B4-BE49-F238E27FC236}">
              <a16:creationId xmlns:a16="http://schemas.microsoft.com/office/drawing/2014/main" id="{B231588C-ADD6-4C0C-9F31-F7E15DB4FD41}"/>
            </a:ext>
          </a:extLst>
        </xdr:cNvPr>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0" name="正方形/長方形 389">
          <a:extLst>
            <a:ext uri="{FF2B5EF4-FFF2-40B4-BE49-F238E27FC236}">
              <a16:creationId xmlns:a16="http://schemas.microsoft.com/office/drawing/2014/main" id="{B5BF7754-6D0B-4946-B7B9-710965BDD6C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1" name="正方形/長方形 390">
          <a:extLst>
            <a:ext uri="{FF2B5EF4-FFF2-40B4-BE49-F238E27FC236}">
              <a16:creationId xmlns:a16="http://schemas.microsoft.com/office/drawing/2014/main" id="{C2E5B5BA-F469-425E-ABA2-50300904F36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2" name="正方形/長方形 391">
          <a:extLst>
            <a:ext uri="{FF2B5EF4-FFF2-40B4-BE49-F238E27FC236}">
              <a16:creationId xmlns:a16="http://schemas.microsoft.com/office/drawing/2014/main" id="{E5C010F0-C003-4C95-9565-AB57A536B4F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3" name="正方形/長方形 392">
          <a:extLst>
            <a:ext uri="{FF2B5EF4-FFF2-40B4-BE49-F238E27FC236}">
              <a16:creationId xmlns:a16="http://schemas.microsoft.com/office/drawing/2014/main" id="{8EC61E44-C525-480B-B7A0-5F33484A847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4" name="正方形/長方形 393">
          <a:extLst>
            <a:ext uri="{FF2B5EF4-FFF2-40B4-BE49-F238E27FC236}">
              <a16:creationId xmlns:a16="http://schemas.microsoft.com/office/drawing/2014/main" id="{9FEA79CF-C81E-402D-91FE-1B36818031B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5" name="正方形/長方形 394">
          <a:extLst>
            <a:ext uri="{FF2B5EF4-FFF2-40B4-BE49-F238E27FC236}">
              <a16:creationId xmlns:a16="http://schemas.microsoft.com/office/drawing/2014/main" id="{5AB00B43-C290-4D12-BF71-E1126FFB0B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6" name="正方形/長方形 395">
          <a:extLst>
            <a:ext uri="{FF2B5EF4-FFF2-40B4-BE49-F238E27FC236}">
              <a16:creationId xmlns:a16="http://schemas.microsoft.com/office/drawing/2014/main" id="{75AA4916-255D-479E-AF4A-6C3FF79EE6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7" name="正方形/長方形 396">
          <a:extLst>
            <a:ext uri="{FF2B5EF4-FFF2-40B4-BE49-F238E27FC236}">
              <a16:creationId xmlns:a16="http://schemas.microsoft.com/office/drawing/2014/main" id="{B9ACE24D-3B45-498C-B36D-8E7E4967E3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8" name="テキスト ボックス 397">
          <a:extLst>
            <a:ext uri="{FF2B5EF4-FFF2-40B4-BE49-F238E27FC236}">
              <a16:creationId xmlns:a16="http://schemas.microsoft.com/office/drawing/2014/main" id="{A9965580-ED6A-409D-A479-3CFEF02647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9" name="直線コネクタ 398">
          <a:extLst>
            <a:ext uri="{FF2B5EF4-FFF2-40B4-BE49-F238E27FC236}">
              <a16:creationId xmlns:a16="http://schemas.microsoft.com/office/drawing/2014/main" id="{7D2F6CD1-C992-45D7-AC42-856FA7D5C32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0" name="直線コネクタ 399">
          <a:extLst>
            <a:ext uri="{FF2B5EF4-FFF2-40B4-BE49-F238E27FC236}">
              <a16:creationId xmlns:a16="http://schemas.microsoft.com/office/drawing/2014/main" id="{7EEFBB43-1142-47CF-95DB-6D974944A9E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0E700405-3987-49FA-8417-CD226F247A9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2" name="直線コネクタ 401">
          <a:extLst>
            <a:ext uri="{FF2B5EF4-FFF2-40B4-BE49-F238E27FC236}">
              <a16:creationId xmlns:a16="http://schemas.microsoft.com/office/drawing/2014/main" id="{70288ADD-7544-4E5B-9911-97BCE1E7AA5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3" name="テキスト ボックス 402">
          <a:extLst>
            <a:ext uri="{FF2B5EF4-FFF2-40B4-BE49-F238E27FC236}">
              <a16:creationId xmlns:a16="http://schemas.microsoft.com/office/drawing/2014/main" id="{D51D9186-A702-45AE-A41B-9397275A056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4" name="直線コネクタ 403">
          <a:extLst>
            <a:ext uri="{FF2B5EF4-FFF2-40B4-BE49-F238E27FC236}">
              <a16:creationId xmlns:a16="http://schemas.microsoft.com/office/drawing/2014/main" id="{AF1ACC33-90C3-42C3-9DED-4E70C1E2539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5" name="テキスト ボックス 404">
          <a:extLst>
            <a:ext uri="{FF2B5EF4-FFF2-40B4-BE49-F238E27FC236}">
              <a16:creationId xmlns:a16="http://schemas.microsoft.com/office/drawing/2014/main" id="{59AC80E7-1398-4F31-8022-D48429D62CE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6" name="直線コネクタ 405">
          <a:extLst>
            <a:ext uri="{FF2B5EF4-FFF2-40B4-BE49-F238E27FC236}">
              <a16:creationId xmlns:a16="http://schemas.microsoft.com/office/drawing/2014/main" id="{EF13B3CC-2EA7-47C5-A791-E9E33F25F54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7" name="テキスト ボックス 406">
          <a:extLst>
            <a:ext uri="{FF2B5EF4-FFF2-40B4-BE49-F238E27FC236}">
              <a16:creationId xmlns:a16="http://schemas.microsoft.com/office/drawing/2014/main" id="{1BC5F830-95E7-4938-BA3F-BE0A15B01EC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8" name="直線コネクタ 407">
          <a:extLst>
            <a:ext uri="{FF2B5EF4-FFF2-40B4-BE49-F238E27FC236}">
              <a16:creationId xmlns:a16="http://schemas.microsoft.com/office/drawing/2014/main" id="{7A4D6D13-BC4C-46A7-8B24-C6C9CE74E14C}"/>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9" name="テキスト ボックス 408">
          <a:extLst>
            <a:ext uri="{FF2B5EF4-FFF2-40B4-BE49-F238E27FC236}">
              <a16:creationId xmlns:a16="http://schemas.microsoft.com/office/drawing/2014/main" id="{1B8D3B7E-B70D-4D05-9DA0-872BB39756E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0" name="直線コネクタ 409">
          <a:extLst>
            <a:ext uri="{FF2B5EF4-FFF2-40B4-BE49-F238E27FC236}">
              <a16:creationId xmlns:a16="http://schemas.microsoft.com/office/drawing/2014/main" id="{57E089B2-7F9A-4A22-8A52-D7E1562F2FE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11" name="テキスト ボックス 410">
          <a:extLst>
            <a:ext uri="{FF2B5EF4-FFF2-40B4-BE49-F238E27FC236}">
              <a16:creationId xmlns:a16="http://schemas.microsoft.com/office/drawing/2014/main" id="{86FBDF39-DFFC-4B28-983D-806D076306F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2" name="直線コネクタ 411">
          <a:extLst>
            <a:ext uri="{FF2B5EF4-FFF2-40B4-BE49-F238E27FC236}">
              <a16:creationId xmlns:a16="http://schemas.microsoft.com/office/drawing/2014/main" id="{0C4DAE91-C4FD-4BA5-8C22-140276CB642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13" name="テキスト ボックス 412">
          <a:extLst>
            <a:ext uri="{FF2B5EF4-FFF2-40B4-BE49-F238E27FC236}">
              <a16:creationId xmlns:a16="http://schemas.microsoft.com/office/drawing/2014/main" id="{04CF1A4A-8F4D-4822-9D90-A93A3834CE6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4" name="【学校施設】&#10;一人当たり面積グラフ枠">
          <a:extLst>
            <a:ext uri="{FF2B5EF4-FFF2-40B4-BE49-F238E27FC236}">
              <a16:creationId xmlns:a16="http://schemas.microsoft.com/office/drawing/2014/main" id="{54BCCA24-F945-4C28-8E4A-815D047845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93073</xdr:rowOff>
    </xdr:from>
    <xdr:to>
      <xdr:col>116</xdr:col>
      <xdr:colOff>62864</xdr:colOff>
      <xdr:row>63</xdr:row>
      <xdr:rowOff>41474</xdr:rowOff>
    </xdr:to>
    <xdr:cxnSp macro="">
      <xdr:nvCxnSpPr>
        <xdr:cNvPr id="415" name="直線コネクタ 414">
          <a:extLst>
            <a:ext uri="{FF2B5EF4-FFF2-40B4-BE49-F238E27FC236}">
              <a16:creationId xmlns:a16="http://schemas.microsoft.com/office/drawing/2014/main" id="{9E2CB5A2-1DF3-4AAE-AB4C-5F0AFF4DF69E}"/>
            </a:ext>
          </a:extLst>
        </xdr:cNvPr>
        <xdr:cNvCxnSpPr/>
      </xdr:nvCxnSpPr>
      <xdr:spPr>
        <a:xfrm flipV="1">
          <a:off x="22160864" y="9694273"/>
          <a:ext cx="0" cy="1148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45301</xdr:rowOff>
    </xdr:from>
    <xdr:ext cx="469744" cy="259045"/>
    <xdr:sp macro="" textlink="">
      <xdr:nvSpPr>
        <xdr:cNvPr id="416" name="【学校施設】&#10;一人当たり面積最小値テキスト">
          <a:extLst>
            <a:ext uri="{FF2B5EF4-FFF2-40B4-BE49-F238E27FC236}">
              <a16:creationId xmlns:a16="http://schemas.microsoft.com/office/drawing/2014/main" id="{8D9A8F24-16AE-4994-A2F5-FF6121905BBE}"/>
            </a:ext>
          </a:extLst>
        </xdr:cNvPr>
        <xdr:cNvSpPr txBox="1"/>
      </xdr:nvSpPr>
      <xdr:spPr>
        <a:xfrm>
          <a:off x="22199600" y="1084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41474</xdr:rowOff>
    </xdr:from>
    <xdr:to>
      <xdr:col>116</xdr:col>
      <xdr:colOff>152400</xdr:colOff>
      <xdr:row>63</xdr:row>
      <xdr:rowOff>41474</xdr:rowOff>
    </xdr:to>
    <xdr:cxnSp macro="">
      <xdr:nvCxnSpPr>
        <xdr:cNvPr id="417" name="直線コネクタ 416">
          <a:extLst>
            <a:ext uri="{FF2B5EF4-FFF2-40B4-BE49-F238E27FC236}">
              <a16:creationId xmlns:a16="http://schemas.microsoft.com/office/drawing/2014/main" id="{AEE0BA29-815F-40F0-8891-EE334AC2053B}"/>
            </a:ext>
          </a:extLst>
        </xdr:cNvPr>
        <xdr:cNvCxnSpPr/>
      </xdr:nvCxnSpPr>
      <xdr:spPr>
        <a:xfrm>
          <a:off x="22072600" y="1084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39750</xdr:rowOff>
    </xdr:from>
    <xdr:ext cx="469744" cy="259045"/>
    <xdr:sp macro="" textlink="">
      <xdr:nvSpPr>
        <xdr:cNvPr id="418" name="【学校施設】&#10;一人当たり面積最大値テキスト">
          <a:extLst>
            <a:ext uri="{FF2B5EF4-FFF2-40B4-BE49-F238E27FC236}">
              <a16:creationId xmlns:a16="http://schemas.microsoft.com/office/drawing/2014/main" id="{7D996B48-84FA-4972-A41D-C48B3782E8C6}"/>
            </a:ext>
          </a:extLst>
        </xdr:cNvPr>
        <xdr:cNvSpPr txBox="1"/>
      </xdr:nvSpPr>
      <xdr:spPr>
        <a:xfrm>
          <a:off x="22199600" y="946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93073</xdr:rowOff>
    </xdr:from>
    <xdr:to>
      <xdr:col>116</xdr:col>
      <xdr:colOff>152400</xdr:colOff>
      <xdr:row>56</xdr:row>
      <xdr:rowOff>93073</xdr:rowOff>
    </xdr:to>
    <xdr:cxnSp macro="">
      <xdr:nvCxnSpPr>
        <xdr:cNvPr id="419" name="直線コネクタ 418">
          <a:extLst>
            <a:ext uri="{FF2B5EF4-FFF2-40B4-BE49-F238E27FC236}">
              <a16:creationId xmlns:a16="http://schemas.microsoft.com/office/drawing/2014/main" id="{BE10666D-BD05-4479-987B-50558F09B907}"/>
            </a:ext>
          </a:extLst>
        </xdr:cNvPr>
        <xdr:cNvCxnSpPr/>
      </xdr:nvCxnSpPr>
      <xdr:spPr>
        <a:xfrm>
          <a:off x="22072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74421</xdr:rowOff>
    </xdr:from>
    <xdr:ext cx="469744" cy="259045"/>
    <xdr:sp macro="" textlink="">
      <xdr:nvSpPr>
        <xdr:cNvPr id="420" name="【学校施設】&#10;一人当たり面積平均値テキスト">
          <a:extLst>
            <a:ext uri="{FF2B5EF4-FFF2-40B4-BE49-F238E27FC236}">
              <a16:creationId xmlns:a16="http://schemas.microsoft.com/office/drawing/2014/main" id="{521D9783-8EC4-4F50-8A19-418EC57C2AB2}"/>
            </a:ext>
          </a:extLst>
        </xdr:cNvPr>
        <xdr:cNvSpPr txBox="1"/>
      </xdr:nvSpPr>
      <xdr:spPr>
        <a:xfrm>
          <a:off x="22199600" y="10532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95994</xdr:rowOff>
    </xdr:from>
    <xdr:to>
      <xdr:col>116</xdr:col>
      <xdr:colOff>114300</xdr:colOff>
      <xdr:row>62</xdr:row>
      <xdr:rowOff>26144</xdr:rowOff>
    </xdr:to>
    <xdr:sp macro="" textlink="">
      <xdr:nvSpPr>
        <xdr:cNvPr id="421" name="フローチャート: 判断 420">
          <a:extLst>
            <a:ext uri="{FF2B5EF4-FFF2-40B4-BE49-F238E27FC236}">
              <a16:creationId xmlns:a16="http://schemas.microsoft.com/office/drawing/2014/main" id="{FC400565-F6AD-4646-BCE1-3208412D79DE}"/>
            </a:ext>
          </a:extLst>
        </xdr:cNvPr>
        <xdr:cNvSpPr/>
      </xdr:nvSpPr>
      <xdr:spPr>
        <a:xfrm>
          <a:off x="22110700" y="1055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50437</xdr:rowOff>
    </xdr:from>
    <xdr:to>
      <xdr:col>112</xdr:col>
      <xdr:colOff>38100</xdr:colOff>
      <xdr:row>61</xdr:row>
      <xdr:rowOff>152037</xdr:rowOff>
    </xdr:to>
    <xdr:sp macro="" textlink="">
      <xdr:nvSpPr>
        <xdr:cNvPr id="422" name="フローチャート: 判断 421">
          <a:extLst>
            <a:ext uri="{FF2B5EF4-FFF2-40B4-BE49-F238E27FC236}">
              <a16:creationId xmlns:a16="http://schemas.microsoft.com/office/drawing/2014/main" id="{4F0937BF-D46E-4353-8BE5-A98D9747531F}"/>
            </a:ext>
          </a:extLst>
        </xdr:cNvPr>
        <xdr:cNvSpPr/>
      </xdr:nvSpPr>
      <xdr:spPr>
        <a:xfrm>
          <a:off x="21272500" y="1050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93708</xdr:rowOff>
    </xdr:from>
    <xdr:to>
      <xdr:col>107</xdr:col>
      <xdr:colOff>101600</xdr:colOff>
      <xdr:row>62</xdr:row>
      <xdr:rowOff>23858</xdr:rowOff>
    </xdr:to>
    <xdr:sp macro="" textlink="">
      <xdr:nvSpPr>
        <xdr:cNvPr id="423" name="フローチャート: 判断 422">
          <a:extLst>
            <a:ext uri="{FF2B5EF4-FFF2-40B4-BE49-F238E27FC236}">
              <a16:creationId xmlns:a16="http://schemas.microsoft.com/office/drawing/2014/main" id="{79C0EF94-B5B2-4B25-BE8A-363A94B0967E}"/>
            </a:ext>
          </a:extLst>
        </xdr:cNvPr>
        <xdr:cNvSpPr/>
      </xdr:nvSpPr>
      <xdr:spPr>
        <a:xfrm>
          <a:off x="20383500" y="105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81952</xdr:rowOff>
    </xdr:from>
    <xdr:to>
      <xdr:col>102</xdr:col>
      <xdr:colOff>165100</xdr:colOff>
      <xdr:row>62</xdr:row>
      <xdr:rowOff>12102</xdr:rowOff>
    </xdr:to>
    <xdr:sp macro="" textlink="">
      <xdr:nvSpPr>
        <xdr:cNvPr id="424" name="フローチャート: 判断 423">
          <a:extLst>
            <a:ext uri="{FF2B5EF4-FFF2-40B4-BE49-F238E27FC236}">
              <a16:creationId xmlns:a16="http://schemas.microsoft.com/office/drawing/2014/main" id="{9C53FDF5-102F-4421-A8C2-E718AAF9F187}"/>
            </a:ext>
          </a:extLst>
        </xdr:cNvPr>
        <xdr:cNvSpPr/>
      </xdr:nvSpPr>
      <xdr:spPr>
        <a:xfrm>
          <a:off x="19494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2CAD338E-81BF-4E12-9D0F-54B885DB80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BFC9A77D-082A-49BD-90BB-46F2423184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314E8D5E-F53B-4DD8-9522-52806D5FBCB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BAEAEA4E-A64B-46DE-A2DB-977F17F7C3A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EC0B1951-571E-4683-BD0E-944785408F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34599</xdr:rowOff>
    </xdr:from>
    <xdr:to>
      <xdr:col>107</xdr:col>
      <xdr:colOff>101600</xdr:colOff>
      <xdr:row>63</xdr:row>
      <xdr:rowOff>136199</xdr:rowOff>
    </xdr:to>
    <xdr:sp macro="" textlink="">
      <xdr:nvSpPr>
        <xdr:cNvPr id="430" name="楕円 429">
          <a:extLst>
            <a:ext uri="{FF2B5EF4-FFF2-40B4-BE49-F238E27FC236}">
              <a16:creationId xmlns:a16="http://schemas.microsoft.com/office/drawing/2014/main" id="{803CD406-13A7-40EA-8AF6-923F310052ED}"/>
            </a:ext>
          </a:extLst>
        </xdr:cNvPr>
        <xdr:cNvSpPr/>
      </xdr:nvSpPr>
      <xdr:spPr>
        <a:xfrm>
          <a:off x="20383500" y="1083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36395</xdr:rowOff>
    </xdr:from>
    <xdr:to>
      <xdr:col>102</xdr:col>
      <xdr:colOff>165100</xdr:colOff>
      <xdr:row>63</xdr:row>
      <xdr:rowOff>137995</xdr:rowOff>
    </xdr:to>
    <xdr:sp macro="" textlink="">
      <xdr:nvSpPr>
        <xdr:cNvPr id="431" name="楕円 430">
          <a:extLst>
            <a:ext uri="{FF2B5EF4-FFF2-40B4-BE49-F238E27FC236}">
              <a16:creationId xmlns:a16="http://schemas.microsoft.com/office/drawing/2014/main" id="{5A363FE7-3F1E-4007-87F9-740814A41548}"/>
            </a:ext>
          </a:extLst>
        </xdr:cNvPr>
        <xdr:cNvSpPr/>
      </xdr:nvSpPr>
      <xdr:spPr>
        <a:xfrm>
          <a:off x="19494500" y="1083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85399</xdr:rowOff>
    </xdr:from>
    <xdr:to>
      <xdr:col>107</xdr:col>
      <xdr:colOff>50800</xdr:colOff>
      <xdr:row>63</xdr:row>
      <xdr:rowOff>87195</xdr:rowOff>
    </xdr:to>
    <xdr:cxnSp macro="">
      <xdr:nvCxnSpPr>
        <xdr:cNvPr id="432" name="直線コネクタ 431">
          <a:extLst>
            <a:ext uri="{FF2B5EF4-FFF2-40B4-BE49-F238E27FC236}">
              <a16:creationId xmlns:a16="http://schemas.microsoft.com/office/drawing/2014/main" id="{249B342D-B407-4248-A2B1-6A8153705CC0}"/>
            </a:ext>
          </a:extLst>
        </xdr:cNvPr>
        <xdr:cNvCxnSpPr/>
      </xdr:nvCxnSpPr>
      <xdr:spPr>
        <a:xfrm flipV="1">
          <a:off x="19545300" y="10886749"/>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168564</xdr:rowOff>
    </xdr:from>
    <xdr:ext cx="469744" cy="259045"/>
    <xdr:sp macro="" textlink="">
      <xdr:nvSpPr>
        <xdr:cNvPr id="433" name="n_1aveValue【学校施設】&#10;一人当たり面積">
          <a:extLst>
            <a:ext uri="{FF2B5EF4-FFF2-40B4-BE49-F238E27FC236}">
              <a16:creationId xmlns:a16="http://schemas.microsoft.com/office/drawing/2014/main" id="{B3A36D50-AB75-4DA9-AE70-0D20F6D51889}"/>
            </a:ext>
          </a:extLst>
        </xdr:cNvPr>
        <xdr:cNvSpPr txBox="1"/>
      </xdr:nvSpPr>
      <xdr:spPr>
        <a:xfrm>
          <a:off x="21075727" y="102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40385</xdr:rowOff>
    </xdr:from>
    <xdr:ext cx="469744" cy="259045"/>
    <xdr:sp macro="" textlink="">
      <xdr:nvSpPr>
        <xdr:cNvPr id="434" name="n_2aveValue【学校施設】&#10;一人当たり面積">
          <a:extLst>
            <a:ext uri="{FF2B5EF4-FFF2-40B4-BE49-F238E27FC236}">
              <a16:creationId xmlns:a16="http://schemas.microsoft.com/office/drawing/2014/main" id="{9A9DBA8A-AA68-4180-91D0-5909C5129B09}"/>
            </a:ext>
          </a:extLst>
        </xdr:cNvPr>
        <xdr:cNvSpPr txBox="1"/>
      </xdr:nvSpPr>
      <xdr:spPr>
        <a:xfrm>
          <a:off x="20199427" y="103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28629</xdr:rowOff>
    </xdr:from>
    <xdr:ext cx="469744" cy="259045"/>
    <xdr:sp macro="" textlink="">
      <xdr:nvSpPr>
        <xdr:cNvPr id="435" name="n_3aveValue【学校施設】&#10;一人当たり面積">
          <a:extLst>
            <a:ext uri="{FF2B5EF4-FFF2-40B4-BE49-F238E27FC236}">
              <a16:creationId xmlns:a16="http://schemas.microsoft.com/office/drawing/2014/main" id="{8D1C5165-84C1-4CB4-827F-CD5792C0689D}"/>
            </a:ext>
          </a:extLst>
        </xdr:cNvPr>
        <xdr:cNvSpPr txBox="1"/>
      </xdr:nvSpPr>
      <xdr:spPr>
        <a:xfrm>
          <a:off x="19310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127326</xdr:rowOff>
    </xdr:from>
    <xdr:ext cx="469744" cy="259045"/>
    <xdr:sp macro="" textlink="">
      <xdr:nvSpPr>
        <xdr:cNvPr id="436" name="n_2mainValue【学校施設】&#10;一人当たり面積">
          <a:extLst>
            <a:ext uri="{FF2B5EF4-FFF2-40B4-BE49-F238E27FC236}">
              <a16:creationId xmlns:a16="http://schemas.microsoft.com/office/drawing/2014/main" id="{5AF4C899-FF2C-42F3-9D82-6FDB7136F213}"/>
            </a:ext>
          </a:extLst>
        </xdr:cNvPr>
        <xdr:cNvSpPr txBox="1"/>
      </xdr:nvSpPr>
      <xdr:spPr>
        <a:xfrm>
          <a:off x="20199427" y="1092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129122</xdr:rowOff>
    </xdr:from>
    <xdr:ext cx="469744" cy="259045"/>
    <xdr:sp macro="" textlink="">
      <xdr:nvSpPr>
        <xdr:cNvPr id="437" name="n_3mainValue【学校施設】&#10;一人当たり面積">
          <a:extLst>
            <a:ext uri="{FF2B5EF4-FFF2-40B4-BE49-F238E27FC236}">
              <a16:creationId xmlns:a16="http://schemas.microsoft.com/office/drawing/2014/main" id="{D619CE17-A305-4A6F-9A9F-D5A86948B59A}"/>
            </a:ext>
          </a:extLst>
        </xdr:cNvPr>
        <xdr:cNvSpPr txBox="1"/>
      </xdr:nvSpPr>
      <xdr:spPr>
        <a:xfrm>
          <a:off x="19310427" y="1093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8" name="正方形/長方形 437">
          <a:extLst>
            <a:ext uri="{FF2B5EF4-FFF2-40B4-BE49-F238E27FC236}">
              <a16:creationId xmlns:a16="http://schemas.microsoft.com/office/drawing/2014/main" id="{E19A7C66-2EE8-4926-9576-3BD510D5013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9" name="正方形/長方形 438">
          <a:extLst>
            <a:ext uri="{FF2B5EF4-FFF2-40B4-BE49-F238E27FC236}">
              <a16:creationId xmlns:a16="http://schemas.microsoft.com/office/drawing/2014/main" id="{6A11AF18-8ADB-4492-BD4E-1D818C2D6E9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0" name="正方形/長方形 439">
          <a:extLst>
            <a:ext uri="{FF2B5EF4-FFF2-40B4-BE49-F238E27FC236}">
              <a16:creationId xmlns:a16="http://schemas.microsoft.com/office/drawing/2014/main" id="{8DA3A8B6-E722-4F01-A373-4944752C80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1" name="正方形/長方形 440">
          <a:extLst>
            <a:ext uri="{FF2B5EF4-FFF2-40B4-BE49-F238E27FC236}">
              <a16:creationId xmlns:a16="http://schemas.microsoft.com/office/drawing/2014/main" id="{CB89AE99-D83A-4863-9C48-A9C39BA31D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2" name="正方形/長方形 441">
          <a:extLst>
            <a:ext uri="{FF2B5EF4-FFF2-40B4-BE49-F238E27FC236}">
              <a16:creationId xmlns:a16="http://schemas.microsoft.com/office/drawing/2014/main" id="{0FFCB9D4-C8B7-4035-8B3E-BFC1C0AF4C6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3" name="正方形/長方形 442">
          <a:extLst>
            <a:ext uri="{FF2B5EF4-FFF2-40B4-BE49-F238E27FC236}">
              <a16:creationId xmlns:a16="http://schemas.microsoft.com/office/drawing/2014/main" id="{75B27B5B-F2CD-4656-A40A-D128A207D7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4" name="正方形/長方形 443">
          <a:extLst>
            <a:ext uri="{FF2B5EF4-FFF2-40B4-BE49-F238E27FC236}">
              <a16:creationId xmlns:a16="http://schemas.microsoft.com/office/drawing/2014/main" id="{DDA7DF3A-F009-434D-AE25-57DA0222F85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正方形/長方形 444">
          <a:extLst>
            <a:ext uri="{FF2B5EF4-FFF2-40B4-BE49-F238E27FC236}">
              <a16:creationId xmlns:a16="http://schemas.microsoft.com/office/drawing/2014/main" id="{205DA3F9-AC19-4415-900E-EA66451087B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6" name="テキスト ボックス 445">
          <a:extLst>
            <a:ext uri="{FF2B5EF4-FFF2-40B4-BE49-F238E27FC236}">
              <a16:creationId xmlns:a16="http://schemas.microsoft.com/office/drawing/2014/main" id="{BB7529D8-4FE9-4974-A5A6-834000770F5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7" name="直線コネクタ 446">
          <a:extLst>
            <a:ext uri="{FF2B5EF4-FFF2-40B4-BE49-F238E27FC236}">
              <a16:creationId xmlns:a16="http://schemas.microsoft.com/office/drawing/2014/main" id="{B2136C09-B9C7-427A-B69C-0F2F95E9F58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8" name="直線コネクタ 447">
          <a:extLst>
            <a:ext uri="{FF2B5EF4-FFF2-40B4-BE49-F238E27FC236}">
              <a16:creationId xmlns:a16="http://schemas.microsoft.com/office/drawing/2014/main" id="{5D9341EF-1326-425A-B285-310315D3E75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9" name="テキスト ボックス 448">
          <a:extLst>
            <a:ext uri="{FF2B5EF4-FFF2-40B4-BE49-F238E27FC236}">
              <a16:creationId xmlns:a16="http://schemas.microsoft.com/office/drawing/2014/main" id="{87DAB22F-BC0A-4618-85B0-563EBB043AEF}"/>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0" name="直線コネクタ 449">
          <a:extLst>
            <a:ext uri="{FF2B5EF4-FFF2-40B4-BE49-F238E27FC236}">
              <a16:creationId xmlns:a16="http://schemas.microsoft.com/office/drawing/2014/main" id="{B033C9D5-555E-4F54-9323-7AD7C2A692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1" name="テキスト ボックス 450">
          <a:extLst>
            <a:ext uri="{FF2B5EF4-FFF2-40B4-BE49-F238E27FC236}">
              <a16:creationId xmlns:a16="http://schemas.microsoft.com/office/drawing/2014/main" id="{9B792823-CAA4-4ADF-B0D2-37371C2AE33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2" name="直線コネクタ 451">
          <a:extLst>
            <a:ext uri="{FF2B5EF4-FFF2-40B4-BE49-F238E27FC236}">
              <a16:creationId xmlns:a16="http://schemas.microsoft.com/office/drawing/2014/main" id="{CD743057-E79A-40B7-8886-29E0B66440D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3" name="テキスト ボックス 452">
          <a:extLst>
            <a:ext uri="{FF2B5EF4-FFF2-40B4-BE49-F238E27FC236}">
              <a16:creationId xmlns:a16="http://schemas.microsoft.com/office/drawing/2014/main" id="{E12D72C7-5FA5-4DDB-8CEF-8B458D8DC22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4" name="直線コネクタ 453">
          <a:extLst>
            <a:ext uri="{FF2B5EF4-FFF2-40B4-BE49-F238E27FC236}">
              <a16:creationId xmlns:a16="http://schemas.microsoft.com/office/drawing/2014/main" id="{0A8C0BCD-50C4-4799-BBAD-24931169A56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5" name="テキスト ボックス 454">
          <a:extLst>
            <a:ext uri="{FF2B5EF4-FFF2-40B4-BE49-F238E27FC236}">
              <a16:creationId xmlns:a16="http://schemas.microsoft.com/office/drawing/2014/main" id="{72027F5C-791B-4DCC-8C95-648312BC030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6" name="直線コネクタ 455">
          <a:extLst>
            <a:ext uri="{FF2B5EF4-FFF2-40B4-BE49-F238E27FC236}">
              <a16:creationId xmlns:a16="http://schemas.microsoft.com/office/drawing/2014/main" id="{38EA8744-2F82-4E71-8A40-22A4A30702D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7" name="テキスト ボックス 456">
          <a:extLst>
            <a:ext uri="{FF2B5EF4-FFF2-40B4-BE49-F238E27FC236}">
              <a16:creationId xmlns:a16="http://schemas.microsoft.com/office/drawing/2014/main" id="{D32998B7-B434-4682-8F7F-7C841731386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8" name="直線コネクタ 457">
          <a:extLst>
            <a:ext uri="{FF2B5EF4-FFF2-40B4-BE49-F238E27FC236}">
              <a16:creationId xmlns:a16="http://schemas.microsoft.com/office/drawing/2014/main" id="{47256E83-F3A6-4A4B-B825-DB4E90921AA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9" name="テキスト ボックス 458">
          <a:extLst>
            <a:ext uri="{FF2B5EF4-FFF2-40B4-BE49-F238E27FC236}">
              <a16:creationId xmlns:a16="http://schemas.microsoft.com/office/drawing/2014/main" id="{E15D2089-D518-477A-AB2F-8507BA5BEFA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0" name="直線コネクタ 459">
          <a:extLst>
            <a:ext uri="{FF2B5EF4-FFF2-40B4-BE49-F238E27FC236}">
              <a16:creationId xmlns:a16="http://schemas.microsoft.com/office/drawing/2014/main" id="{3A31F70C-41CD-427C-8AB8-8A6C99A9E7D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1" name="テキスト ボックス 460">
          <a:extLst>
            <a:ext uri="{FF2B5EF4-FFF2-40B4-BE49-F238E27FC236}">
              <a16:creationId xmlns:a16="http://schemas.microsoft.com/office/drawing/2014/main" id="{284B330F-23FD-48A3-A1C7-FAD4E7A4536F}"/>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2" name="【児童館】&#10;有形固定資産減価償却率グラフ枠">
          <a:extLst>
            <a:ext uri="{FF2B5EF4-FFF2-40B4-BE49-F238E27FC236}">
              <a16:creationId xmlns:a16="http://schemas.microsoft.com/office/drawing/2014/main" id="{5CDC411B-C25B-4444-B563-E0003C5A4A6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463" name="直線コネクタ 462">
          <a:extLst>
            <a:ext uri="{FF2B5EF4-FFF2-40B4-BE49-F238E27FC236}">
              <a16:creationId xmlns:a16="http://schemas.microsoft.com/office/drawing/2014/main" id="{DB433291-AF58-4C80-AEE7-E3D56C35E8D2}"/>
            </a:ext>
          </a:extLst>
        </xdr:cNvPr>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464" name="【児童館】&#10;有形固定資産減価償却率最小値テキスト">
          <a:extLst>
            <a:ext uri="{FF2B5EF4-FFF2-40B4-BE49-F238E27FC236}">
              <a16:creationId xmlns:a16="http://schemas.microsoft.com/office/drawing/2014/main" id="{10DC3923-484B-4437-BFA3-51331ABB5107}"/>
            </a:ext>
          </a:extLst>
        </xdr:cNvPr>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65" name="直線コネクタ 464">
          <a:extLst>
            <a:ext uri="{FF2B5EF4-FFF2-40B4-BE49-F238E27FC236}">
              <a16:creationId xmlns:a16="http://schemas.microsoft.com/office/drawing/2014/main" id="{999E8E60-2A19-40F0-A423-28046C691782}"/>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66" name="【児童館】&#10;有形固定資産減価償却率最大値テキスト">
          <a:extLst>
            <a:ext uri="{FF2B5EF4-FFF2-40B4-BE49-F238E27FC236}">
              <a16:creationId xmlns:a16="http://schemas.microsoft.com/office/drawing/2014/main" id="{80C4AEF3-2813-4BE4-8C4D-23E6E3E39EFE}"/>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67" name="直線コネクタ 466">
          <a:extLst>
            <a:ext uri="{FF2B5EF4-FFF2-40B4-BE49-F238E27FC236}">
              <a16:creationId xmlns:a16="http://schemas.microsoft.com/office/drawing/2014/main" id="{F2407819-58F9-4A5D-9452-973D7D70DFFF}"/>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468" name="【児童館】&#10;有形固定資産減価償却率平均値テキスト">
          <a:extLst>
            <a:ext uri="{FF2B5EF4-FFF2-40B4-BE49-F238E27FC236}">
              <a16:creationId xmlns:a16="http://schemas.microsoft.com/office/drawing/2014/main" id="{9BAE8FA7-C00E-4433-B8DD-4D3A2F152338}"/>
            </a:ext>
          </a:extLst>
        </xdr:cNvPr>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469" name="フローチャート: 判断 468">
          <a:extLst>
            <a:ext uri="{FF2B5EF4-FFF2-40B4-BE49-F238E27FC236}">
              <a16:creationId xmlns:a16="http://schemas.microsoft.com/office/drawing/2014/main" id="{12F7EF24-1032-42CE-AB68-A99E967774BD}"/>
            </a:ext>
          </a:extLst>
        </xdr:cNvPr>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470" name="フローチャート: 判断 469">
          <a:extLst>
            <a:ext uri="{FF2B5EF4-FFF2-40B4-BE49-F238E27FC236}">
              <a16:creationId xmlns:a16="http://schemas.microsoft.com/office/drawing/2014/main" id="{F83110BA-C13E-4BDF-A696-2C1BCBC76D9C}"/>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471" name="フローチャート: 判断 470">
          <a:extLst>
            <a:ext uri="{FF2B5EF4-FFF2-40B4-BE49-F238E27FC236}">
              <a16:creationId xmlns:a16="http://schemas.microsoft.com/office/drawing/2014/main" id="{8270F7E7-B7A9-4D7C-897A-558552B0AB2D}"/>
            </a:ext>
          </a:extLst>
        </xdr:cNvPr>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472" name="フローチャート: 判断 471">
          <a:extLst>
            <a:ext uri="{FF2B5EF4-FFF2-40B4-BE49-F238E27FC236}">
              <a16:creationId xmlns:a16="http://schemas.microsoft.com/office/drawing/2014/main" id="{6858730C-36E5-4DAF-98FE-F90DCC03774B}"/>
            </a:ext>
          </a:extLst>
        </xdr:cNvPr>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id="{C4D2769C-75A7-46B9-BF84-2CAB0D3916A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id="{06AFA66B-577E-4F8F-B4BF-74216AE263D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id="{A2B275B7-5FAE-41E4-91B2-C4A3179C659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6" name="テキスト ボックス 475">
          <a:extLst>
            <a:ext uri="{FF2B5EF4-FFF2-40B4-BE49-F238E27FC236}">
              <a16:creationId xmlns:a16="http://schemas.microsoft.com/office/drawing/2014/main" id="{5DB42F57-B7D6-408F-80BC-53299E6022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7" name="テキスト ボックス 476">
          <a:extLst>
            <a:ext uri="{FF2B5EF4-FFF2-40B4-BE49-F238E27FC236}">
              <a16:creationId xmlns:a16="http://schemas.microsoft.com/office/drawing/2014/main" id="{48C46A22-E031-41DB-9E74-5CC5B2C70F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28121</xdr:rowOff>
    </xdr:from>
    <xdr:to>
      <xdr:col>76</xdr:col>
      <xdr:colOff>165100</xdr:colOff>
      <xdr:row>77</xdr:row>
      <xdr:rowOff>129721</xdr:rowOff>
    </xdr:to>
    <xdr:sp macro="" textlink="">
      <xdr:nvSpPr>
        <xdr:cNvPr id="478" name="楕円 477">
          <a:extLst>
            <a:ext uri="{FF2B5EF4-FFF2-40B4-BE49-F238E27FC236}">
              <a16:creationId xmlns:a16="http://schemas.microsoft.com/office/drawing/2014/main" id="{373118F3-FFAB-4F35-9FBD-07864F68BAE1}"/>
            </a:ext>
          </a:extLst>
        </xdr:cNvPr>
        <xdr:cNvSpPr/>
      </xdr:nvSpPr>
      <xdr:spPr>
        <a:xfrm>
          <a:off x="14541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77</xdr:row>
      <xdr:rowOff>28121</xdr:rowOff>
    </xdr:from>
    <xdr:to>
      <xdr:col>72</xdr:col>
      <xdr:colOff>38100</xdr:colOff>
      <xdr:row>77</xdr:row>
      <xdr:rowOff>129721</xdr:rowOff>
    </xdr:to>
    <xdr:sp macro="" textlink="">
      <xdr:nvSpPr>
        <xdr:cNvPr id="479" name="楕円 478">
          <a:extLst>
            <a:ext uri="{FF2B5EF4-FFF2-40B4-BE49-F238E27FC236}">
              <a16:creationId xmlns:a16="http://schemas.microsoft.com/office/drawing/2014/main" id="{16197BBC-8A62-476C-923F-64E058C5A704}"/>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77</xdr:row>
      <xdr:rowOff>78921</xdr:rowOff>
    </xdr:to>
    <xdr:cxnSp macro="">
      <xdr:nvCxnSpPr>
        <xdr:cNvPr id="480" name="直線コネクタ 479">
          <a:extLst>
            <a:ext uri="{FF2B5EF4-FFF2-40B4-BE49-F238E27FC236}">
              <a16:creationId xmlns:a16="http://schemas.microsoft.com/office/drawing/2014/main" id="{9482097A-E1E6-41C9-8BC7-C8AEED2FD926}"/>
            </a:ext>
          </a:extLst>
        </xdr:cNvPr>
        <xdr:cNvCxnSpPr/>
      </xdr:nvCxnSpPr>
      <xdr:spPr>
        <a:xfrm>
          <a:off x="13703300" y="1328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481" name="n_1aveValue【児童館】&#10;有形固定資産減価償却率">
          <a:extLst>
            <a:ext uri="{FF2B5EF4-FFF2-40B4-BE49-F238E27FC236}">
              <a16:creationId xmlns:a16="http://schemas.microsoft.com/office/drawing/2014/main" id="{07FA0500-B3AA-4EAD-B40C-3FC7F7DF8726}"/>
            </a:ext>
          </a:extLst>
        </xdr:cNvPr>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482" name="n_2aveValue【児童館】&#10;有形固定資産減価償却率">
          <a:extLst>
            <a:ext uri="{FF2B5EF4-FFF2-40B4-BE49-F238E27FC236}">
              <a16:creationId xmlns:a16="http://schemas.microsoft.com/office/drawing/2014/main" id="{BD4DB8AA-5C3F-4E15-BA7E-6F5621BC3D70}"/>
            </a:ext>
          </a:extLst>
        </xdr:cNvPr>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483" name="n_3aveValue【児童館】&#10;有形固定資産減価償却率">
          <a:extLst>
            <a:ext uri="{FF2B5EF4-FFF2-40B4-BE49-F238E27FC236}">
              <a16:creationId xmlns:a16="http://schemas.microsoft.com/office/drawing/2014/main" id="{FB5178DE-58CF-44AE-9344-696BDF06CD79}"/>
            </a:ext>
          </a:extLst>
        </xdr:cNvPr>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75</xdr:row>
      <xdr:rowOff>146248</xdr:rowOff>
    </xdr:from>
    <xdr:ext cx="469744" cy="259045"/>
    <xdr:sp macro="" textlink="">
      <xdr:nvSpPr>
        <xdr:cNvPr id="484" name="n_2mainValue【児童館】&#10;有形固定資産減価償却率">
          <a:extLst>
            <a:ext uri="{FF2B5EF4-FFF2-40B4-BE49-F238E27FC236}">
              <a16:creationId xmlns:a16="http://schemas.microsoft.com/office/drawing/2014/main" id="{21D660EF-25CB-4542-AA73-E61374D831D1}"/>
            </a:ext>
          </a:extLst>
        </xdr:cNvPr>
        <xdr:cNvSpPr txBox="1"/>
      </xdr:nvSpPr>
      <xdr:spPr>
        <a:xfrm>
          <a:off x="14357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485" name="n_3mainValue【児童館】&#10;有形固定資産減価償却率">
          <a:extLst>
            <a:ext uri="{FF2B5EF4-FFF2-40B4-BE49-F238E27FC236}">
              <a16:creationId xmlns:a16="http://schemas.microsoft.com/office/drawing/2014/main" id="{97A78CCD-98D3-47C2-A3CE-255B712E6E89}"/>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515235E0-79C8-488E-BDDF-4DAE6F18523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4A9DCFD8-B489-4986-AA1C-B3A122924A4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73257F23-3EC5-4F9E-B833-E9E3BBEBA5A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A2976D1F-56CF-4FBB-9D03-D3ABEA7008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4BC3AAF8-C0C6-4C67-B5CF-3A288556715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775098FA-F5F5-43B1-8679-77D382799C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33565E66-BD91-4E38-AC4C-39B03D19F44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56AA9583-BC17-4BF6-93AA-165FAF584FB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35F09F6D-C1E7-472E-871A-7793C6179F4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AA51F6BC-877C-4D79-935F-28378D225B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5D9A7ED0-0AC6-4F93-8595-9BBCAE08BA2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2A460B91-AA6D-4C59-BE94-220B58A8B6C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2A9526B0-0CE9-401E-9B09-C057BD1D162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a:extLst>
            <a:ext uri="{FF2B5EF4-FFF2-40B4-BE49-F238E27FC236}">
              <a16:creationId xmlns:a16="http://schemas.microsoft.com/office/drawing/2014/main" id="{D014689F-5406-459C-884A-A35C91AC4B4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026C125F-CF20-49B7-B36B-B61FFF4A373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a:extLst>
            <a:ext uri="{FF2B5EF4-FFF2-40B4-BE49-F238E27FC236}">
              <a16:creationId xmlns:a16="http://schemas.microsoft.com/office/drawing/2014/main" id="{65C622F1-1684-4AFA-BBE8-9DFE0BC3C5B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6BC761AB-F4D1-4CDA-99A4-A57A5ACE19BE}"/>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a:extLst>
            <a:ext uri="{FF2B5EF4-FFF2-40B4-BE49-F238E27FC236}">
              <a16:creationId xmlns:a16="http://schemas.microsoft.com/office/drawing/2014/main" id="{F1350F49-ACAA-4385-B8EB-250B3342A5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17251D4D-5C06-48B1-9C4F-0778BC0385F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F2D9C736-056B-4E22-A59E-27B69C5E7B9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2AB30A77-58BB-45A4-881C-4956F3A8B0C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BDF5F840-396B-46CB-84B5-0B25E5A53F7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児童館】&#10;一人当たり面積グラフ枠">
          <a:extLst>
            <a:ext uri="{FF2B5EF4-FFF2-40B4-BE49-F238E27FC236}">
              <a16:creationId xmlns:a16="http://schemas.microsoft.com/office/drawing/2014/main" id="{375AFD26-B301-4D78-B64B-ABBFBE1BFC6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509" name="直線コネクタ 508">
          <a:extLst>
            <a:ext uri="{FF2B5EF4-FFF2-40B4-BE49-F238E27FC236}">
              <a16:creationId xmlns:a16="http://schemas.microsoft.com/office/drawing/2014/main" id="{7DC535DE-450D-4BAF-AAEA-EE195014216A}"/>
            </a:ext>
          </a:extLst>
        </xdr:cNvPr>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510" name="【児童館】&#10;一人当たり面積最小値テキスト">
          <a:extLst>
            <a:ext uri="{FF2B5EF4-FFF2-40B4-BE49-F238E27FC236}">
              <a16:creationId xmlns:a16="http://schemas.microsoft.com/office/drawing/2014/main" id="{CF3F5384-B741-465C-9460-8355D587DEC6}"/>
            </a:ext>
          </a:extLst>
        </xdr:cNvPr>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11" name="直線コネクタ 510">
          <a:extLst>
            <a:ext uri="{FF2B5EF4-FFF2-40B4-BE49-F238E27FC236}">
              <a16:creationId xmlns:a16="http://schemas.microsoft.com/office/drawing/2014/main" id="{EC4EC2C2-0E3F-4A77-AB68-D54DAF57F1D2}"/>
            </a:ext>
          </a:extLst>
        </xdr:cNvPr>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12" name="【児童館】&#10;一人当たり面積最大値テキスト">
          <a:extLst>
            <a:ext uri="{FF2B5EF4-FFF2-40B4-BE49-F238E27FC236}">
              <a16:creationId xmlns:a16="http://schemas.microsoft.com/office/drawing/2014/main" id="{0F24FAAA-D10D-4CE6-9783-EB59B9AFC3D4}"/>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13" name="直線コネクタ 512">
          <a:extLst>
            <a:ext uri="{FF2B5EF4-FFF2-40B4-BE49-F238E27FC236}">
              <a16:creationId xmlns:a16="http://schemas.microsoft.com/office/drawing/2014/main" id="{F18737C4-9C73-4398-8E82-B7E6FEE3DEFD}"/>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125747</xdr:rowOff>
    </xdr:from>
    <xdr:ext cx="469744" cy="259045"/>
    <xdr:sp macro="" textlink="">
      <xdr:nvSpPr>
        <xdr:cNvPr id="514" name="【児童館】&#10;一人当たり面積平均値テキスト">
          <a:extLst>
            <a:ext uri="{FF2B5EF4-FFF2-40B4-BE49-F238E27FC236}">
              <a16:creationId xmlns:a16="http://schemas.microsoft.com/office/drawing/2014/main" id="{35A39FAB-0AF8-422E-928C-AECE0C4061B3}"/>
            </a:ext>
          </a:extLst>
        </xdr:cNvPr>
        <xdr:cNvSpPr txBox="1"/>
      </xdr:nvSpPr>
      <xdr:spPr>
        <a:xfrm>
          <a:off x="22199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15" name="フローチャート: 判断 514">
          <a:extLst>
            <a:ext uri="{FF2B5EF4-FFF2-40B4-BE49-F238E27FC236}">
              <a16:creationId xmlns:a16="http://schemas.microsoft.com/office/drawing/2014/main" id="{061251FA-E861-4D57-968C-4B6BA21E4803}"/>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516" name="フローチャート: 判断 515">
          <a:extLst>
            <a:ext uri="{FF2B5EF4-FFF2-40B4-BE49-F238E27FC236}">
              <a16:creationId xmlns:a16="http://schemas.microsoft.com/office/drawing/2014/main" id="{41D34AE0-9A7D-4F79-B70C-00B1EB8AD69A}"/>
            </a:ext>
          </a:extLst>
        </xdr:cNvPr>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17" name="フローチャート: 判断 516">
          <a:extLst>
            <a:ext uri="{FF2B5EF4-FFF2-40B4-BE49-F238E27FC236}">
              <a16:creationId xmlns:a16="http://schemas.microsoft.com/office/drawing/2014/main" id="{47202520-F074-4F18-9BDE-85C37042DC1F}"/>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518" name="フローチャート: 判断 517">
          <a:extLst>
            <a:ext uri="{FF2B5EF4-FFF2-40B4-BE49-F238E27FC236}">
              <a16:creationId xmlns:a16="http://schemas.microsoft.com/office/drawing/2014/main" id="{D033552B-7B42-4CBB-8134-6E4891BC39F1}"/>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49BDF42E-88F5-4BFC-8D62-ED1C499FC1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1242C4AF-38E0-4AA2-AD87-4EDF99C2F0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70FA8A5B-C85B-4A8A-96E6-5E6C8AE26B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B80224F6-53F0-4586-9411-C7CF85EEB20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E697EEFE-4F0D-4E51-A82D-272E11DA75F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170180</xdr:rowOff>
    </xdr:from>
    <xdr:to>
      <xdr:col>107</xdr:col>
      <xdr:colOff>101600</xdr:colOff>
      <xdr:row>85</xdr:row>
      <xdr:rowOff>100330</xdr:rowOff>
    </xdr:to>
    <xdr:sp macro="" textlink="">
      <xdr:nvSpPr>
        <xdr:cNvPr id="524" name="楕円 523">
          <a:extLst>
            <a:ext uri="{FF2B5EF4-FFF2-40B4-BE49-F238E27FC236}">
              <a16:creationId xmlns:a16="http://schemas.microsoft.com/office/drawing/2014/main" id="{43E79DEE-3AC7-49AF-B2AE-C3005F0279A4}"/>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525" name="楕円 524">
          <a:extLst>
            <a:ext uri="{FF2B5EF4-FFF2-40B4-BE49-F238E27FC236}">
              <a16:creationId xmlns:a16="http://schemas.microsoft.com/office/drawing/2014/main" id="{623A4A14-6FD6-49F3-8969-7906D6304527}"/>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526" name="直線コネクタ 525">
          <a:extLst>
            <a:ext uri="{FF2B5EF4-FFF2-40B4-BE49-F238E27FC236}">
              <a16:creationId xmlns:a16="http://schemas.microsoft.com/office/drawing/2014/main" id="{E1C81D1B-4C40-4C09-98A9-1FA00DB93955}"/>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527" name="n_1aveValue【児童館】&#10;一人当たり面積">
          <a:extLst>
            <a:ext uri="{FF2B5EF4-FFF2-40B4-BE49-F238E27FC236}">
              <a16:creationId xmlns:a16="http://schemas.microsoft.com/office/drawing/2014/main" id="{9B2CE0A6-C349-48EE-BAFF-89F1A439B365}"/>
            </a:ext>
          </a:extLst>
        </xdr:cNvPr>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528" name="n_2aveValue【児童館】&#10;一人当たり面積">
          <a:extLst>
            <a:ext uri="{FF2B5EF4-FFF2-40B4-BE49-F238E27FC236}">
              <a16:creationId xmlns:a16="http://schemas.microsoft.com/office/drawing/2014/main" id="{ED0F8158-FE99-4DDA-80C3-2E7B19769A63}"/>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529" name="n_3aveValue【児童館】&#10;一人当たり面積">
          <a:extLst>
            <a:ext uri="{FF2B5EF4-FFF2-40B4-BE49-F238E27FC236}">
              <a16:creationId xmlns:a16="http://schemas.microsoft.com/office/drawing/2014/main" id="{7048D59B-72C0-4CA3-B4BC-D5CAA4D01950}"/>
            </a:ext>
          </a:extLst>
        </xdr:cNvPr>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530" name="n_2mainValue【児童館】&#10;一人当たり面積">
          <a:extLst>
            <a:ext uri="{FF2B5EF4-FFF2-40B4-BE49-F238E27FC236}">
              <a16:creationId xmlns:a16="http://schemas.microsoft.com/office/drawing/2014/main" id="{857F5735-57DD-49A4-8C8C-416886B0559E}"/>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531" name="n_3mainValue【児童館】&#10;一人当たり面積">
          <a:extLst>
            <a:ext uri="{FF2B5EF4-FFF2-40B4-BE49-F238E27FC236}">
              <a16:creationId xmlns:a16="http://schemas.microsoft.com/office/drawing/2014/main" id="{82EE9A71-BE5E-4B43-A5FB-315EEF8063D9}"/>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2" name="正方形/長方形 531">
          <a:extLst>
            <a:ext uri="{FF2B5EF4-FFF2-40B4-BE49-F238E27FC236}">
              <a16:creationId xmlns:a16="http://schemas.microsoft.com/office/drawing/2014/main" id="{3CCA94A3-9DA4-475F-AE78-8D96F82C64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3" name="正方形/長方形 532">
          <a:extLst>
            <a:ext uri="{FF2B5EF4-FFF2-40B4-BE49-F238E27FC236}">
              <a16:creationId xmlns:a16="http://schemas.microsoft.com/office/drawing/2014/main" id="{E2AD0F5F-EF1C-4179-8E9A-EB7972DBACD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4" name="正方形/長方形 533">
          <a:extLst>
            <a:ext uri="{FF2B5EF4-FFF2-40B4-BE49-F238E27FC236}">
              <a16:creationId xmlns:a16="http://schemas.microsoft.com/office/drawing/2014/main" id="{488220A4-E16F-4043-B65A-C5308D0157D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5" name="正方形/長方形 534">
          <a:extLst>
            <a:ext uri="{FF2B5EF4-FFF2-40B4-BE49-F238E27FC236}">
              <a16:creationId xmlns:a16="http://schemas.microsoft.com/office/drawing/2014/main" id="{0FD6A0A4-D6BF-46DD-9DB3-18D1B38A367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6" name="正方形/長方形 535">
          <a:extLst>
            <a:ext uri="{FF2B5EF4-FFF2-40B4-BE49-F238E27FC236}">
              <a16:creationId xmlns:a16="http://schemas.microsoft.com/office/drawing/2014/main" id="{95A5F4D3-CF66-4318-9E59-14BCB7F7553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7" name="正方形/長方形 536">
          <a:extLst>
            <a:ext uri="{FF2B5EF4-FFF2-40B4-BE49-F238E27FC236}">
              <a16:creationId xmlns:a16="http://schemas.microsoft.com/office/drawing/2014/main" id="{7371EC4F-5977-4AFF-ABC8-C1715B9B66A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8" name="正方形/長方形 537">
          <a:extLst>
            <a:ext uri="{FF2B5EF4-FFF2-40B4-BE49-F238E27FC236}">
              <a16:creationId xmlns:a16="http://schemas.microsoft.com/office/drawing/2014/main" id="{1F9D3C53-1B00-4ACE-80BB-730AF15EE3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9" name="正方形/長方形 538">
          <a:extLst>
            <a:ext uri="{FF2B5EF4-FFF2-40B4-BE49-F238E27FC236}">
              <a16:creationId xmlns:a16="http://schemas.microsoft.com/office/drawing/2014/main" id="{FE630E58-F106-42C3-BB38-525662AF70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0" name="テキスト ボックス 539">
          <a:extLst>
            <a:ext uri="{FF2B5EF4-FFF2-40B4-BE49-F238E27FC236}">
              <a16:creationId xmlns:a16="http://schemas.microsoft.com/office/drawing/2014/main" id="{22055BD3-66A9-4648-977C-C156786E1C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1" name="直線コネクタ 540">
          <a:extLst>
            <a:ext uri="{FF2B5EF4-FFF2-40B4-BE49-F238E27FC236}">
              <a16:creationId xmlns:a16="http://schemas.microsoft.com/office/drawing/2014/main" id="{E6AE92D4-3DC2-472E-932F-B74837FCE83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2" name="直線コネクタ 541">
          <a:extLst>
            <a:ext uri="{FF2B5EF4-FFF2-40B4-BE49-F238E27FC236}">
              <a16:creationId xmlns:a16="http://schemas.microsoft.com/office/drawing/2014/main" id="{C39B553D-51E3-48EB-B62C-FBD6AB155D8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3" name="テキスト ボックス 542">
          <a:extLst>
            <a:ext uri="{FF2B5EF4-FFF2-40B4-BE49-F238E27FC236}">
              <a16:creationId xmlns:a16="http://schemas.microsoft.com/office/drawing/2014/main" id="{8924C2DA-A3E8-438C-9A2F-F6E9A462BD7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4" name="直線コネクタ 543">
          <a:extLst>
            <a:ext uri="{FF2B5EF4-FFF2-40B4-BE49-F238E27FC236}">
              <a16:creationId xmlns:a16="http://schemas.microsoft.com/office/drawing/2014/main" id="{9B1C4CEE-CC6A-4545-9CC1-FED785E6C0E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5" name="テキスト ボックス 544">
          <a:extLst>
            <a:ext uri="{FF2B5EF4-FFF2-40B4-BE49-F238E27FC236}">
              <a16:creationId xmlns:a16="http://schemas.microsoft.com/office/drawing/2014/main" id="{D658D19A-09A6-40CC-A177-B912A9F35DC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46" name="直線コネクタ 545">
          <a:extLst>
            <a:ext uri="{FF2B5EF4-FFF2-40B4-BE49-F238E27FC236}">
              <a16:creationId xmlns:a16="http://schemas.microsoft.com/office/drawing/2014/main" id="{001D5DA3-5E49-44B9-9789-AD8007A7C63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7" name="テキスト ボックス 546">
          <a:extLst>
            <a:ext uri="{FF2B5EF4-FFF2-40B4-BE49-F238E27FC236}">
              <a16:creationId xmlns:a16="http://schemas.microsoft.com/office/drawing/2014/main" id="{CA17D105-CA49-4B18-8E57-BA0310A7B32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8" name="直線コネクタ 547">
          <a:extLst>
            <a:ext uri="{FF2B5EF4-FFF2-40B4-BE49-F238E27FC236}">
              <a16:creationId xmlns:a16="http://schemas.microsoft.com/office/drawing/2014/main" id="{F01E5B0F-A13C-4CC6-B51F-EB7B2B04795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9" name="テキスト ボックス 548">
          <a:extLst>
            <a:ext uri="{FF2B5EF4-FFF2-40B4-BE49-F238E27FC236}">
              <a16:creationId xmlns:a16="http://schemas.microsoft.com/office/drawing/2014/main" id="{9D8A8A20-0341-47F0-B820-4757CC0C06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0" name="直線コネクタ 549">
          <a:extLst>
            <a:ext uri="{FF2B5EF4-FFF2-40B4-BE49-F238E27FC236}">
              <a16:creationId xmlns:a16="http://schemas.microsoft.com/office/drawing/2014/main" id="{0AB0BC4E-E640-41E5-A87F-7950F6098F2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1" name="テキスト ボックス 550">
          <a:extLst>
            <a:ext uri="{FF2B5EF4-FFF2-40B4-BE49-F238E27FC236}">
              <a16:creationId xmlns:a16="http://schemas.microsoft.com/office/drawing/2014/main" id="{7DA18025-B97C-4124-9C8A-81A1FA95823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2" name="直線コネクタ 551">
          <a:extLst>
            <a:ext uri="{FF2B5EF4-FFF2-40B4-BE49-F238E27FC236}">
              <a16:creationId xmlns:a16="http://schemas.microsoft.com/office/drawing/2014/main" id="{B76DFDB9-5C50-4793-A1CA-0C2808C1E14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3" name="テキスト ボックス 552">
          <a:extLst>
            <a:ext uri="{FF2B5EF4-FFF2-40B4-BE49-F238E27FC236}">
              <a16:creationId xmlns:a16="http://schemas.microsoft.com/office/drawing/2014/main" id="{CE59B521-B076-49FF-99F6-E239A0F53C76}"/>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4" name="直線コネクタ 553">
          <a:extLst>
            <a:ext uri="{FF2B5EF4-FFF2-40B4-BE49-F238E27FC236}">
              <a16:creationId xmlns:a16="http://schemas.microsoft.com/office/drawing/2014/main" id="{53BE5EED-94A8-410E-AC40-1CE87D7227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5" name="テキスト ボックス 554">
          <a:extLst>
            <a:ext uri="{FF2B5EF4-FFF2-40B4-BE49-F238E27FC236}">
              <a16:creationId xmlns:a16="http://schemas.microsoft.com/office/drawing/2014/main" id="{041697BE-718F-4090-BA27-16A85738B75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6" name="【公民館】&#10;有形固定資産減価償却率グラフ枠">
          <a:extLst>
            <a:ext uri="{FF2B5EF4-FFF2-40B4-BE49-F238E27FC236}">
              <a16:creationId xmlns:a16="http://schemas.microsoft.com/office/drawing/2014/main" id="{D5B6A042-0E26-4848-8DDF-4EA5ACED7C3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557" name="直線コネクタ 556">
          <a:extLst>
            <a:ext uri="{FF2B5EF4-FFF2-40B4-BE49-F238E27FC236}">
              <a16:creationId xmlns:a16="http://schemas.microsoft.com/office/drawing/2014/main" id="{46FD3AB5-D937-4D47-A5DC-3AA2A4779E70}"/>
            </a:ext>
          </a:extLst>
        </xdr:cNvPr>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558" name="【公民館】&#10;有形固定資産減価償却率最小値テキスト">
          <a:extLst>
            <a:ext uri="{FF2B5EF4-FFF2-40B4-BE49-F238E27FC236}">
              <a16:creationId xmlns:a16="http://schemas.microsoft.com/office/drawing/2014/main" id="{9A66EB47-5A5D-4F5E-A9A6-9A0DC3910A62}"/>
            </a:ext>
          </a:extLst>
        </xdr:cNvPr>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559" name="直線コネクタ 558">
          <a:extLst>
            <a:ext uri="{FF2B5EF4-FFF2-40B4-BE49-F238E27FC236}">
              <a16:creationId xmlns:a16="http://schemas.microsoft.com/office/drawing/2014/main" id="{D189E369-3FD3-4665-8175-EA6E781EED62}"/>
            </a:ext>
          </a:extLst>
        </xdr:cNvPr>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0" name="【公民館】&#10;有形固定資産減価償却率最大値テキスト">
          <a:extLst>
            <a:ext uri="{FF2B5EF4-FFF2-40B4-BE49-F238E27FC236}">
              <a16:creationId xmlns:a16="http://schemas.microsoft.com/office/drawing/2014/main" id="{FD852AB7-1F7F-4716-9C3C-452C476D1CA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1" name="直線コネクタ 560">
          <a:extLst>
            <a:ext uri="{FF2B5EF4-FFF2-40B4-BE49-F238E27FC236}">
              <a16:creationId xmlns:a16="http://schemas.microsoft.com/office/drawing/2014/main" id="{B3725004-1332-499A-AA6B-FACA14BAC12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64243</xdr:rowOff>
    </xdr:from>
    <xdr:ext cx="405111" cy="259045"/>
    <xdr:sp macro="" textlink="">
      <xdr:nvSpPr>
        <xdr:cNvPr id="562" name="【公民館】&#10;有形固定資産減価償却率平均値テキスト">
          <a:extLst>
            <a:ext uri="{FF2B5EF4-FFF2-40B4-BE49-F238E27FC236}">
              <a16:creationId xmlns:a16="http://schemas.microsoft.com/office/drawing/2014/main" id="{EF2918C2-0D0A-49C2-9775-88D4C48A186E}"/>
            </a:ext>
          </a:extLst>
        </xdr:cNvPr>
        <xdr:cNvSpPr txBox="1"/>
      </xdr:nvSpPr>
      <xdr:spPr>
        <a:xfrm>
          <a:off x="16357600" y="17552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563" name="フローチャート: 判断 562">
          <a:extLst>
            <a:ext uri="{FF2B5EF4-FFF2-40B4-BE49-F238E27FC236}">
              <a16:creationId xmlns:a16="http://schemas.microsoft.com/office/drawing/2014/main" id="{35CDE616-BB03-4B7E-94C8-2095717C00A1}"/>
            </a:ext>
          </a:extLst>
        </xdr:cNvPr>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564" name="フローチャート: 判断 563">
          <a:extLst>
            <a:ext uri="{FF2B5EF4-FFF2-40B4-BE49-F238E27FC236}">
              <a16:creationId xmlns:a16="http://schemas.microsoft.com/office/drawing/2014/main" id="{F355AC0B-495F-40D9-AD6E-AC1CBA7DC604}"/>
            </a:ext>
          </a:extLst>
        </xdr:cNvPr>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565" name="フローチャート: 判断 564">
          <a:extLst>
            <a:ext uri="{FF2B5EF4-FFF2-40B4-BE49-F238E27FC236}">
              <a16:creationId xmlns:a16="http://schemas.microsoft.com/office/drawing/2014/main" id="{6229A310-6F2E-4A7A-8DE2-BB43FF887F0D}"/>
            </a:ext>
          </a:extLst>
        </xdr:cNvPr>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566" name="フローチャート: 判断 565">
          <a:extLst>
            <a:ext uri="{FF2B5EF4-FFF2-40B4-BE49-F238E27FC236}">
              <a16:creationId xmlns:a16="http://schemas.microsoft.com/office/drawing/2014/main" id="{55469DBF-4ABE-4162-B3D4-E49AB1A9A2F7}"/>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593D4952-7FD3-4CEB-986F-A77B9DDDE63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22B9409C-4C4D-4CBC-AB3B-5F3B0F1BB20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1128F2C8-76A4-4078-84A1-A600C47B4C6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9A63029F-41B1-4ECF-85F1-F5F05D3529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7A69DA8B-99D8-4AC5-B546-98F944162D6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134801</xdr:rowOff>
    </xdr:from>
    <xdr:to>
      <xdr:col>76</xdr:col>
      <xdr:colOff>165100</xdr:colOff>
      <xdr:row>102</xdr:row>
      <xdr:rowOff>64951</xdr:rowOff>
    </xdr:to>
    <xdr:sp macro="" textlink="">
      <xdr:nvSpPr>
        <xdr:cNvPr id="572" name="楕円 571">
          <a:extLst>
            <a:ext uri="{FF2B5EF4-FFF2-40B4-BE49-F238E27FC236}">
              <a16:creationId xmlns:a16="http://schemas.microsoft.com/office/drawing/2014/main" id="{C952E4FF-9099-4843-AC14-FA39505E9B42}"/>
            </a:ext>
          </a:extLst>
        </xdr:cNvPr>
        <xdr:cNvSpPr/>
      </xdr:nvSpPr>
      <xdr:spPr>
        <a:xfrm>
          <a:off x="14541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165826</xdr:rowOff>
    </xdr:from>
    <xdr:to>
      <xdr:col>72</xdr:col>
      <xdr:colOff>38100</xdr:colOff>
      <xdr:row>102</xdr:row>
      <xdr:rowOff>95976</xdr:rowOff>
    </xdr:to>
    <xdr:sp macro="" textlink="">
      <xdr:nvSpPr>
        <xdr:cNvPr id="573" name="楕円 572">
          <a:extLst>
            <a:ext uri="{FF2B5EF4-FFF2-40B4-BE49-F238E27FC236}">
              <a16:creationId xmlns:a16="http://schemas.microsoft.com/office/drawing/2014/main" id="{A6C07BDA-2728-4FDF-9F1C-334B898ADAA9}"/>
            </a:ext>
          </a:extLst>
        </xdr:cNvPr>
        <xdr:cNvSpPr/>
      </xdr:nvSpPr>
      <xdr:spPr>
        <a:xfrm>
          <a:off x="136525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xdr:rowOff>
    </xdr:from>
    <xdr:to>
      <xdr:col>76</xdr:col>
      <xdr:colOff>114300</xdr:colOff>
      <xdr:row>102</xdr:row>
      <xdr:rowOff>45176</xdr:rowOff>
    </xdr:to>
    <xdr:cxnSp macro="">
      <xdr:nvCxnSpPr>
        <xdr:cNvPr id="574" name="直線コネクタ 573">
          <a:extLst>
            <a:ext uri="{FF2B5EF4-FFF2-40B4-BE49-F238E27FC236}">
              <a16:creationId xmlns:a16="http://schemas.microsoft.com/office/drawing/2014/main" id="{88C07A24-AABA-44B9-8BDF-E5CDD24CB072}"/>
            </a:ext>
          </a:extLst>
        </xdr:cNvPr>
        <xdr:cNvCxnSpPr/>
      </xdr:nvCxnSpPr>
      <xdr:spPr>
        <a:xfrm flipV="1">
          <a:off x="13703300" y="1750205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575" name="n_1aveValue【公民館】&#10;有形固定資産減価償却率">
          <a:extLst>
            <a:ext uri="{FF2B5EF4-FFF2-40B4-BE49-F238E27FC236}">
              <a16:creationId xmlns:a16="http://schemas.microsoft.com/office/drawing/2014/main" id="{880E2A40-000E-4EFD-A4FC-D4D7493EB749}"/>
            </a:ext>
          </a:extLst>
        </xdr:cNvPr>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576" name="n_2aveValue【公民館】&#10;有形固定資産減価償却率">
          <a:extLst>
            <a:ext uri="{FF2B5EF4-FFF2-40B4-BE49-F238E27FC236}">
              <a16:creationId xmlns:a16="http://schemas.microsoft.com/office/drawing/2014/main" id="{862A954B-550C-46FB-B03C-02A9D3354D2E}"/>
            </a:ext>
          </a:extLst>
        </xdr:cNvPr>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577" name="n_3aveValue【公民館】&#10;有形固定資産減価償却率">
          <a:extLst>
            <a:ext uri="{FF2B5EF4-FFF2-40B4-BE49-F238E27FC236}">
              <a16:creationId xmlns:a16="http://schemas.microsoft.com/office/drawing/2014/main" id="{4EF986B9-9F5E-4332-9343-16433F897BDE}"/>
            </a:ext>
          </a:extLst>
        </xdr:cNvPr>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81478</xdr:rowOff>
    </xdr:from>
    <xdr:ext cx="405111" cy="259045"/>
    <xdr:sp macro="" textlink="">
      <xdr:nvSpPr>
        <xdr:cNvPr id="578" name="n_2mainValue【公民館】&#10;有形固定資産減価償却率">
          <a:extLst>
            <a:ext uri="{FF2B5EF4-FFF2-40B4-BE49-F238E27FC236}">
              <a16:creationId xmlns:a16="http://schemas.microsoft.com/office/drawing/2014/main" id="{358F1647-2ACB-4FD2-B58D-73D59CD381AF}"/>
            </a:ext>
          </a:extLst>
        </xdr:cNvPr>
        <xdr:cNvSpPr txBox="1"/>
      </xdr:nvSpPr>
      <xdr:spPr>
        <a:xfrm>
          <a:off x="14389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112503</xdr:rowOff>
    </xdr:from>
    <xdr:ext cx="405111" cy="259045"/>
    <xdr:sp macro="" textlink="">
      <xdr:nvSpPr>
        <xdr:cNvPr id="579" name="n_3mainValue【公民館】&#10;有形固定資産減価償却率">
          <a:extLst>
            <a:ext uri="{FF2B5EF4-FFF2-40B4-BE49-F238E27FC236}">
              <a16:creationId xmlns:a16="http://schemas.microsoft.com/office/drawing/2014/main" id="{4CDE1E3E-EC40-47A9-9A19-3C819B7042F9}"/>
            </a:ext>
          </a:extLst>
        </xdr:cNvPr>
        <xdr:cNvSpPr txBox="1"/>
      </xdr:nvSpPr>
      <xdr:spPr>
        <a:xfrm>
          <a:off x="13500744" y="1725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0" name="正方形/長方形 579">
          <a:extLst>
            <a:ext uri="{FF2B5EF4-FFF2-40B4-BE49-F238E27FC236}">
              <a16:creationId xmlns:a16="http://schemas.microsoft.com/office/drawing/2014/main" id="{BFA4023E-00E9-4216-AEF9-C580182B1E3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1" name="正方形/長方形 580">
          <a:extLst>
            <a:ext uri="{FF2B5EF4-FFF2-40B4-BE49-F238E27FC236}">
              <a16:creationId xmlns:a16="http://schemas.microsoft.com/office/drawing/2014/main" id="{C3784C02-252C-4EC7-9E9E-ACF8141EFD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2" name="正方形/長方形 581">
          <a:extLst>
            <a:ext uri="{FF2B5EF4-FFF2-40B4-BE49-F238E27FC236}">
              <a16:creationId xmlns:a16="http://schemas.microsoft.com/office/drawing/2014/main" id="{0D1B0F69-4578-45A2-83D0-1950892AE58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3" name="正方形/長方形 582">
          <a:extLst>
            <a:ext uri="{FF2B5EF4-FFF2-40B4-BE49-F238E27FC236}">
              <a16:creationId xmlns:a16="http://schemas.microsoft.com/office/drawing/2014/main" id="{260DB93E-E814-4CE6-A436-5C981134114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4" name="正方形/長方形 583">
          <a:extLst>
            <a:ext uri="{FF2B5EF4-FFF2-40B4-BE49-F238E27FC236}">
              <a16:creationId xmlns:a16="http://schemas.microsoft.com/office/drawing/2014/main" id="{2647A72F-6AB8-49A5-AEF4-B0309F0B37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5" name="正方形/長方形 584">
          <a:extLst>
            <a:ext uri="{FF2B5EF4-FFF2-40B4-BE49-F238E27FC236}">
              <a16:creationId xmlns:a16="http://schemas.microsoft.com/office/drawing/2014/main" id="{BD7E5F1D-880E-4A49-B357-3E14D8DF5E8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6" name="正方形/長方形 585">
          <a:extLst>
            <a:ext uri="{FF2B5EF4-FFF2-40B4-BE49-F238E27FC236}">
              <a16:creationId xmlns:a16="http://schemas.microsoft.com/office/drawing/2014/main" id="{677D2CCC-9657-4E35-8243-5A7B243895C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7" name="正方形/長方形 586">
          <a:extLst>
            <a:ext uri="{FF2B5EF4-FFF2-40B4-BE49-F238E27FC236}">
              <a16:creationId xmlns:a16="http://schemas.microsoft.com/office/drawing/2014/main" id="{0A901B4A-E148-480C-A82D-B498F20FB2C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8" name="テキスト ボックス 587">
          <a:extLst>
            <a:ext uri="{FF2B5EF4-FFF2-40B4-BE49-F238E27FC236}">
              <a16:creationId xmlns:a16="http://schemas.microsoft.com/office/drawing/2014/main" id="{8F5AD30C-B6FF-424A-B82F-4CB96AAF6BD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9" name="直線コネクタ 588">
          <a:extLst>
            <a:ext uri="{FF2B5EF4-FFF2-40B4-BE49-F238E27FC236}">
              <a16:creationId xmlns:a16="http://schemas.microsoft.com/office/drawing/2014/main" id="{5954214E-64AC-4F01-BD44-65661E091CD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0" name="直線コネクタ 589">
          <a:extLst>
            <a:ext uri="{FF2B5EF4-FFF2-40B4-BE49-F238E27FC236}">
              <a16:creationId xmlns:a16="http://schemas.microsoft.com/office/drawing/2014/main" id="{215B1CC6-BB8A-40D2-AE13-EAA951A6870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1" name="テキスト ボックス 590">
          <a:extLst>
            <a:ext uri="{FF2B5EF4-FFF2-40B4-BE49-F238E27FC236}">
              <a16:creationId xmlns:a16="http://schemas.microsoft.com/office/drawing/2014/main" id="{4674615F-61FB-4377-80A1-CAE405FD7F7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2" name="直線コネクタ 591">
          <a:extLst>
            <a:ext uri="{FF2B5EF4-FFF2-40B4-BE49-F238E27FC236}">
              <a16:creationId xmlns:a16="http://schemas.microsoft.com/office/drawing/2014/main" id="{82634B8F-40A1-4578-9A9C-CE866F11AEB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3" name="テキスト ボックス 592">
          <a:extLst>
            <a:ext uri="{FF2B5EF4-FFF2-40B4-BE49-F238E27FC236}">
              <a16:creationId xmlns:a16="http://schemas.microsoft.com/office/drawing/2014/main" id="{6299FD54-ADAA-4290-AB27-3471F3319EF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4" name="直線コネクタ 593">
          <a:extLst>
            <a:ext uri="{FF2B5EF4-FFF2-40B4-BE49-F238E27FC236}">
              <a16:creationId xmlns:a16="http://schemas.microsoft.com/office/drawing/2014/main" id="{5D655858-07EB-497C-B909-0381291C1EF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5" name="テキスト ボックス 594">
          <a:extLst>
            <a:ext uri="{FF2B5EF4-FFF2-40B4-BE49-F238E27FC236}">
              <a16:creationId xmlns:a16="http://schemas.microsoft.com/office/drawing/2014/main" id="{BE2DC5A4-82A8-472C-A2B2-B6B435EC1C5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6" name="直線コネクタ 595">
          <a:extLst>
            <a:ext uri="{FF2B5EF4-FFF2-40B4-BE49-F238E27FC236}">
              <a16:creationId xmlns:a16="http://schemas.microsoft.com/office/drawing/2014/main" id="{9ED37BF5-799F-4DF8-A255-630A14FF7BE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7" name="テキスト ボックス 596">
          <a:extLst>
            <a:ext uri="{FF2B5EF4-FFF2-40B4-BE49-F238E27FC236}">
              <a16:creationId xmlns:a16="http://schemas.microsoft.com/office/drawing/2014/main" id="{8A869445-3E41-47AD-9C61-EC1FF993E77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8" name="直線コネクタ 597">
          <a:extLst>
            <a:ext uri="{FF2B5EF4-FFF2-40B4-BE49-F238E27FC236}">
              <a16:creationId xmlns:a16="http://schemas.microsoft.com/office/drawing/2014/main" id="{CAF427D3-6C66-4790-8E79-DC9173B5EA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9" name="テキスト ボックス 598">
          <a:extLst>
            <a:ext uri="{FF2B5EF4-FFF2-40B4-BE49-F238E27FC236}">
              <a16:creationId xmlns:a16="http://schemas.microsoft.com/office/drawing/2014/main" id="{793F9F6C-9AC0-41BE-B01B-D862B0E436A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0" name="直線コネクタ 599">
          <a:extLst>
            <a:ext uri="{FF2B5EF4-FFF2-40B4-BE49-F238E27FC236}">
              <a16:creationId xmlns:a16="http://schemas.microsoft.com/office/drawing/2014/main" id="{9B8E8F49-C79B-4C17-A1F5-61893EEEA74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1" name="テキスト ボックス 600">
          <a:extLst>
            <a:ext uri="{FF2B5EF4-FFF2-40B4-BE49-F238E27FC236}">
              <a16:creationId xmlns:a16="http://schemas.microsoft.com/office/drawing/2014/main" id="{906A9CC5-14AD-47B1-99DD-E0D51A78BD5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2" name="【公民館】&#10;一人当たり面積グラフ枠">
          <a:extLst>
            <a:ext uri="{FF2B5EF4-FFF2-40B4-BE49-F238E27FC236}">
              <a16:creationId xmlns:a16="http://schemas.microsoft.com/office/drawing/2014/main" id="{7D1F46C4-D83B-4F1D-BCCE-B53FC3699B8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603" name="直線コネクタ 602">
          <a:extLst>
            <a:ext uri="{FF2B5EF4-FFF2-40B4-BE49-F238E27FC236}">
              <a16:creationId xmlns:a16="http://schemas.microsoft.com/office/drawing/2014/main" id="{6D20926A-EB7B-4746-9715-7A2CA6E9E2A0}"/>
            </a:ext>
          </a:extLst>
        </xdr:cNvPr>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04" name="【公民館】&#10;一人当たり面積最小値テキスト">
          <a:extLst>
            <a:ext uri="{FF2B5EF4-FFF2-40B4-BE49-F238E27FC236}">
              <a16:creationId xmlns:a16="http://schemas.microsoft.com/office/drawing/2014/main" id="{D3408CD4-4EDF-4F0E-BE4B-B45BCEB7F6D5}"/>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05" name="直線コネクタ 604">
          <a:extLst>
            <a:ext uri="{FF2B5EF4-FFF2-40B4-BE49-F238E27FC236}">
              <a16:creationId xmlns:a16="http://schemas.microsoft.com/office/drawing/2014/main" id="{6251FFAF-7913-4D90-8972-2D458B39DBFB}"/>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606" name="【公民館】&#10;一人当たり面積最大値テキスト">
          <a:extLst>
            <a:ext uri="{FF2B5EF4-FFF2-40B4-BE49-F238E27FC236}">
              <a16:creationId xmlns:a16="http://schemas.microsoft.com/office/drawing/2014/main" id="{32370289-868E-41B7-B508-26CB022EA700}"/>
            </a:ext>
          </a:extLst>
        </xdr:cNvPr>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607" name="直線コネクタ 606">
          <a:extLst>
            <a:ext uri="{FF2B5EF4-FFF2-40B4-BE49-F238E27FC236}">
              <a16:creationId xmlns:a16="http://schemas.microsoft.com/office/drawing/2014/main" id="{E86586CA-B9E5-441F-AA23-DA5D5B4EBAB9}"/>
            </a:ext>
          </a:extLst>
        </xdr:cNvPr>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608" name="【公民館】&#10;一人当たり面積平均値テキスト">
          <a:extLst>
            <a:ext uri="{FF2B5EF4-FFF2-40B4-BE49-F238E27FC236}">
              <a16:creationId xmlns:a16="http://schemas.microsoft.com/office/drawing/2014/main" id="{755E826C-28D2-4A71-8378-AC72F5A473E9}"/>
            </a:ext>
          </a:extLst>
        </xdr:cNvPr>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609" name="フローチャート: 判断 608">
          <a:extLst>
            <a:ext uri="{FF2B5EF4-FFF2-40B4-BE49-F238E27FC236}">
              <a16:creationId xmlns:a16="http://schemas.microsoft.com/office/drawing/2014/main" id="{14A74E02-3450-4EF5-B64B-09F61E352779}"/>
            </a:ext>
          </a:extLst>
        </xdr:cNvPr>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610" name="フローチャート: 判断 609">
          <a:extLst>
            <a:ext uri="{FF2B5EF4-FFF2-40B4-BE49-F238E27FC236}">
              <a16:creationId xmlns:a16="http://schemas.microsoft.com/office/drawing/2014/main" id="{9B05AB36-7479-4A21-B7DC-E02BAE264FE2}"/>
            </a:ext>
          </a:extLst>
        </xdr:cNvPr>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611" name="フローチャート: 判断 610">
          <a:extLst>
            <a:ext uri="{FF2B5EF4-FFF2-40B4-BE49-F238E27FC236}">
              <a16:creationId xmlns:a16="http://schemas.microsoft.com/office/drawing/2014/main" id="{3CBE4ED5-991B-4CD1-AD3B-D305C5BE1B04}"/>
            </a:ext>
          </a:extLst>
        </xdr:cNvPr>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12" name="フローチャート: 判断 611">
          <a:extLst>
            <a:ext uri="{FF2B5EF4-FFF2-40B4-BE49-F238E27FC236}">
              <a16:creationId xmlns:a16="http://schemas.microsoft.com/office/drawing/2014/main" id="{97197310-8ADF-46C5-84A0-3954919916CB}"/>
            </a:ext>
          </a:extLst>
        </xdr:cNvPr>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1BC42520-572B-4870-9B84-E7BF5B0955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75D49881-8139-462E-9C8C-82B44CF066C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BD152D2B-2B5B-4128-A789-2D86D70329B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A69119EB-F762-4A2D-B627-88CFF62E09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AFF30D8A-B70A-4149-8B3B-98BEDC6A8E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84837</xdr:rowOff>
    </xdr:from>
    <xdr:to>
      <xdr:col>107</xdr:col>
      <xdr:colOff>101600</xdr:colOff>
      <xdr:row>108</xdr:row>
      <xdr:rowOff>14987</xdr:rowOff>
    </xdr:to>
    <xdr:sp macro="" textlink="">
      <xdr:nvSpPr>
        <xdr:cNvPr id="618" name="楕円 617">
          <a:extLst>
            <a:ext uri="{FF2B5EF4-FFF2-40B4-BE49-F238E27FC236}">
              <a16:creationId xmlns:a16="http://schemas.microsoft.com/office/drawing/2014/main" id="{305525F6-F4FE-4CE0-96EE-B6C2F8FF3487}"/>
            </a:ext>
          </a:extLst>
        </xdr:cNvPr>
        <xdr:cNvSpPr/>
      </xdr:nvSpPr>
      <xdr:spPr>
        <a:xfrm>
          <a:off x="20383500" y="184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86361</xdr:rowOff>
    </xdr:from>
    <xdr:to>
      <xdr:col>102</xdr:col>
      <xdr:colOff>165100</xdr:colOff>
      <xdr:row>108</xdr:row>
      <xdr:rowOff>16511</xdr:rowOff>
    </xdr:to>
    <xdr:sp macro="" textlink="">
      <xdr:nvSpPr>
        <xdr:cNvPr id="619" name="楕円 618">
          <a:extLst>
            <a:ext uri="{FF2B5EF4-FFF2-40B4-BE49-F238E27FC236}">
              <a16:creationId xmlns:a16="http://schemas.microsoft.com/office/drawing/2014/main" id="{71E954D1-01B8-4A5D-8F97-86617F07C2C0}"/>
            </a:ext>
          </a:extLst>
        </xdr:cNvPr>
        <xdr:cNvSpPr/>
      </xdr:nvSpPr>
      <xdr:spPr>
        <a:xfrm>
          <a:off x="19494500" y="184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135637</xdr:rowOff>
    </xdr:from>
    <xdr:to>
      <xdr:col>107</xdr:col>
      <xdr:colOff>50800</xdr:colOff>
      <xdr:row>107</xdr:row>
      <xdr:rowOff>137161</xdr:rowOff>
    </xdr:to>
    <xdr:cxnSp macro="">
      <xdr:nvCxnSpPr>
        <xdr:cNvPr id="620" name="直線コネクタ 619">
          <a:extLst>
            <a:ext uri="{FF2B5EF4-FFF2-40B4-BE49-F238E27FC236}">
              <a16:creationId xmlns:a16="http://schemas.microsoft.com/office/drawing/2014/main" id="{8498E0D7-1CA4-4363-BAE9-1826BE00122B}"/>
            </a:ext>
          </a:extLst>
        </xdr:cNvPr>
        <xdr:cNvCxnSpPr/>
      </xdr:nvCxnSpPr>
      <xdr:spPr>
        <a:xfrm flipV="1">
          <a:off x="19545300" y="1848078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621" name="n_1aveValue【公民館】&#10;一人当たり面積">
          <a:extLst>
            <a:ext uri="{FF2B5EF4-FFF2-40B4-BE49-F238E27FC236}">
              <a16:creationId xmlns:a16="http://schemas.microsoft.com/office/drawing/2014/main" id="{67370E71-655F-449E-A7A9-95833F421280}"/>
            </a:ext>
          </a:extLst>
        </xdr:cNvPr>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622" name="n_2aveValue【公民館】&#10;一人当たり面積">
          <a:extLst>
            <a:ext uri="{FF2B5EF4-FFF2-40B4-BE49-F238E27FC236}">
              <a16:creationId xmlns:a16="http://schemas.microsoft.com/office/drawing/2014/main" id="{EA15AEFC-8D7D-40F4-8F1A-9EA20C0F734F}"/>
            </a:ext>
          </a:extLst>
        </xdr:cNvPr>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23" name="n_3aveValue【公民館】&#10;一人当たり面積">
          <a:extLst>
            <a:ext uri="{FF2B5EF4-FFF2-40B4-BE49-F238E27FC236}">
              <a16:creationId xmlns:a16="http://schemas.microsoft.com/office/drawing/2014/main" id="{23E6BFB0-4A1F-47B4-85A2-62D784C6C809}"/>
            </a:ext>
          </a:extLst>
        </xdr:cNvPr>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624" name="n_2mainValue【公民館】&#10;一人当たり面積">
          <a:extLst>
            <a:ext uri="{FF2B5EF4-FFF2-40B4-BE49-F238E27FC236}">
              <a16:creationId xmlns:a16="http://schemas.microsoft.com/office/drawing/2014/main" id="{36898172-43FA-4AE6-89C6-2E5AE9BEED6A}"/>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7638</xdr:rowOff>
    </xdr:from>
    <xdr:ext cx="469744" cy="259045"/>
    <xdr:sp macro="" textlink="">
      <xdr:nvSpPr>
        <xdr:cNvPr id="625" name="n_3mainValue【公民館】&#10;一人当たり面積">
          <a:extLst>
            <a:ext uri="{FF2B5EF4-FFF2-40B4-BE49-F238E27FC236}">
              <a16:creationId xmlns:a16="http://schemas.microsoft.com/office/drawing/2014/main" id="{B0EE7A7F-CBAA-4D68-AEAA-257C2D178906}"/>
            </a:ext>
          </a:extLst>
        </xdr:cNvPr>
        <xdr:cNvSpPr txBox="1"/>
      </xdr:nvSpPr>
      <xdr:spPr>
        <a:xfrm>
          <a:off x="19310427" y="185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id="{A238062D-131D-4B6A-8F13-FC8A811792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id="{5022E50E-235D-4CF9-9382-838F287DA51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id="{C5E15EA6-D167-4FC3-9708-5F5ABC6366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と児童館である。道路が９７．６％、児童館については１００％となっており、児童館が特に高い状況にある。現在、児童館と二つの児童クラブを集約する建設工事の最中であり、今後は数値の低下が予想される。建設後は個別施設計画等に基づき、修繕、改修を行い、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を下回っている類型は学校施設のみとなっている。維持管理及び修繕を計画的、効率的に行うことによって、建物にかかるトータルコストの縮減を図り、引き続き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6391001-9AAD-4BF1-B974-A33586182C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EDE7EB-43B6-427F-9945-EA924AAB60B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321966-5E72-49EB-9F4B-E62EE6CC505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518DE12-F19E-4C43-BE49-74390F085C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E7249D-C331-4B16-88CE-DFEB46CA76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E96ADC8-3A21-49AC-BE88-0558E3AE77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E6A8A92-1F49-4D4B-8E1D-2205E6BB30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4A8707-658A-4D66-9FAC-CD88A4C7A0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0A13022-DBD9-47B6-BE41-4C36E9C8AD2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CFA47C-5937-4821-99E1-33FAE4C4174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F35BBA-1B43-4761-BA7C-5C864EF081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63692FF-B84F-4DED-8B12-F8E7422602A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D4FC254-B030-40AC-A39A-7EF1CF3E17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6D40AB6-4EAB-4A59-BE53-81EA33C94AA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3B164A-56C9-46DF-93AE-0211705C16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8D47FD-2473-42F5-A974-8013A659E47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3024E6C-57E9-45BF-82E5-8799257421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21C109-7E28-459A-B4B0-702B2CA494A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36813B-FA95-45FB-9B39-46F2379A48E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517CDFF-86BE-4FC2-9B56-C39285B0AFC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A75B8DE-22EF-4E51-9F77-8CAC3461F5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DEA8C25-A6CA-4483-A861-0ACF1043EFC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1D75ECC-8937-4097-9496-3E79A545086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59D87B-8E86-43CB-8827-2EBCA961DAC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906810C-048D-4151-8E25-C229B53264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4E9A12-4F01-4595-B46C-2DB35E58740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9FA497-2B67-4D89-8C58-93FB507034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A35F41-4326-46B4-A244-635D3D80E8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464D1B0-A339-4D9F-975C-ED026D9032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632207E-94B2-4857-8424-F13F80B1C4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D1F1CD0-3D2C-4267-A0A3-829BF3DB37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33405DA9-3DC1-4DEC-8947-F0AC28D5B0B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E057E95-30E3-4EA6-972A-E9540F94BD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B1A514E-ACA7-420F-BA55-D786244789F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D45E806-5AF9-411A-92D7-4319D9A3138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1565F11-E080-4A7D-9F30-8D6683CEA8F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65D4747-4FC2-4688-8C04-8D4519A39E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03AFE5D-7F87-4796-A344-7BBA4ABBAA9E}"/>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A279193D-0825-4502-8DAF-1E2D084D7F2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39809C7A-09B6-4B98-BC41-44A31D53295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CF5B5EA9-451A-4D03-A9D1-89D3D13F345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D465EFB-C139-4DAC-B130-801322ED838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62EE2723-B072-484C-8D15-63E961E3808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90AB9A61-4B63-46A3-9C69-D48CBD6E64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1CA4D330-4988-4573-8D52-CF2C73227C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1F65C8B1-2363-492F-B345-DFCFF282194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CE62B062-DEEC-4587-B63A-4F3E5E1D9B3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853D8BF9-C9CA-4E38-BD51-3182F301CC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8310AD32-C7A8-4A08-9503-DD192A28725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89763F0-529B-408F-BB32-E2B9E5709E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257019F3-D6F2-4287-B251-3447C09DFBE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2B15AA60-4A4F-4605-BFF3-EBDD70FE52B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E2A8F74-0C43-42DC-BF00-2CE06557F66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29024662-A4D1-417B-A654-E9F1ED8AAB6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D4565A4E-82AE-4109-990C-F39521EE26E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5796686-9EDB-432B-9669-A014E30707F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436EFC98-1D3E-42C9-9B34-AA34357B277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60EED75-57D6-4348-939D-9485BA2080FD}"/>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6F7D2A5A-3901-4BFF-A1E4-D4499E4C1C5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F34235A1-8DC7-4E67-997C-B0C208AA870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D7550C18-A0BB-4959-92E1-186E94E1C6F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63126FB0-8EE8-4A0A-884B-B9CD054664F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E042B0DA-EF76-4FB5-9EC8-27F5DC33DAF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A741447-36FB-4EF6-8537-D364D1A733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1F37388-D99A-40E2-B403-F53802F0CB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F4D1B84A-367F-4765-A3C8-E994E90A241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3E021CE3-988B-4097-8244-0A56416B1C6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486EA7EE-5459-4DB4-B866-9132B5714C96}"/>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645F7C7-B50A-4FBD-BD6D-0F81CFE883A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48730556-F6F5-4962-8EC0-3FA2EC97501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54AB0350-FAA8-4B24-B0E1-33675D07E9F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73" name="直線コネクタ 72">
          <a:extLst>
            <a:ext uri="{FF2B5EF4-FFF2-40B4-BE49-F238E27FC236}">
              <a16:creationId xmlns:a16="http://schemas.microsoft.com/office/drawing/2014/main" id="{1A52C764-0A91-41C8-B91D-A17702A4422D}"/>
            </a:ext>
          </a:extLst>
        </xdr:cNvPr>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073DA877-2EBA-4A52-81F0-0139C3D979AD}"/>
            </a:ext>
          </a:extLst>
        </xdr:cNvPr>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75" name="直線コネクタ 74">
          <a:extLst>
            <a:ext uri="{FF2B5EF4-FFF2-40B4-BE49-F238E27FC236}">
              <a16:creationId xmlns:a16="http://schemas.microsoft.com/office/drawing/2014/main" id="{75C76D78-3BC6-497B-8FAE-5B5EE372F74E}"/>
            </a:ext>
          </a:extLst>
        </xdr:cNvPr>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86F66F76-B3B3-4353-8982-8FAF9800D056}"/>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2FD2EAA3-0F70-4CD9-AB29-B7455B6CD456}"/>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2AB52742-3A42-40A8-8B96-C85461D03617}"/>
            </a:ext>
          </a:extLst>
        </xdr:cNvPr>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79" name="フローチャート: 判断 78">
          <a:extLst>
            <a:ext uri="{FF2B5EF4-FFF2-40B4-BE49-F238E27FC236}">
              <a16:creationId xmlns:a16="http://schemas.microsoft.com/office/drawing/2014/main" id="{AEF2E65E-D052-4679-8F04-126BBFED3333}"/>
            </a:ext>
          </a:extLst>
        </xdr:cNvPr>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80" name="フローチャート: 判断 79">
          <a:extLst>
            <a:ext uri="{FF2B5EF4-FFF2-40B4-BE49-F238E27FC236}">
              <a16:creationId xmlns:a16="http://schemas.microsoft.com/office/drawing/2014/main" id="{A541FD91-51CE-4271-AF33-3DA5392FB365}"/>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33037</xdr:rowOff>
    </xdr:from>
    <xdr:ext cx="405111" cy="259045"/>
    <xdr:sp macro="" textlink="">
      <xdr:nvSpPr>
        <xdr:cNvPr id="81" name="n_1aveValue【体育館・プール】&#10;有形固定資産減価償却率">
          <a:extLst>
            <a:ext uri="{FF2B5EF4-FFF2-40B4-BE49-F238E27FC236}">
              <a16:creationId xmlns:a16="http://schemas.microsoft.com/office/drawing/2014/main" id="{5454B7DA-7797-42EF-8DBE-819E66E4EABE}"/>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a:extLst>
            <a:ext uri="{FF2B5EF4-FFF2-40B4-BE49-F238E27FC236}">
              <a16:creationId xmlns:a16="http://schemas.microsoft.com/office/drawing/2014/main" id="{32468A42-F230-4517-8F0E-340A24CF41C6}"/>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38661</xdr:rowOff>
    </xdr:from>
    <xdr:ext cx="405111" cy="259045"/>
    <xdr:sp macro="" textlink="">
      <xdr:nvSpPr>
        <xdr:cNvPr id="83" name="n_2aveValue【体育館・プール】&#10;有形固定資産減価償却率">
          <a:extLst>
            <a:ext uri="{FF2B5EF4-FFF2-40B4-BE49-F238E27FC236}">
              <a16:creationId xmlns:a16="http://schemas.microsoft.com/office/drawing/2014/main" id="{405DA0E1-8D8F-4B0A-9C81-9A6E8304D2AE}"/>
            </a:ext>
          </a:extLst>
        </xdr:cNvPr>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9616</xdr:rowOff>
    </xdr:from>
    <xdr:to>
      <xdr:col>10</xdr:col>
      <xdr:colOff>165100</xdr:colOff>
      <xdr:row>58</xdr:row>
      <xdr:rowOff>111216</xdr:rowOff>
    </xdr:to>
    <xdr:sp macro="" textlink="">
      <xdr:nvSpPr>
        <xdr:cNvPr id="84" name="フローチャート: 判断 83">
          <a:extLst>
            <a:ext uri="{FF2B5EF4-FFF2-40B4-BE49-F238E27FC236}">
              <a16:creationId xmlns:a16="http://schemas.microsoft.com/office/drawing/2014/main" id="{0152DBE2-087D-4791-BA4B-CD9082BE7B58}"/>
            </a:ext>
          </a:extLst>
        </xdr:cNvPr>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127743</xdr:rowOff>
    </xdr:from>
    <xdr:ext cx="405111" cy="259045"/>
    <xdr:sp macro="" textlink="">
      <xdr:nvSpPr>
        <xdr:cNvPr id="85" name="n_3aveValue【体育館・プール】&#10;有形固定資産減価償却率">
          <a:extLst>
            <a:ext uri="{FF2B5EF4-FFF2-40B4-BE49-F238E27FC236}">
              <a16:creationId xmlns:a16="http://schemas.microsoft.com/office/drawing/2014/main" id="{C219E7FC-F96E-4C28-B1B2-5C2DD7EBFB05}"/>
            </a:ext>
          </a:extLst>
        </xdr:cNvPr>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4580730-93C8-4C5C-AC51-3D375524DF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386BB334-5D9E-4060-BAFC-EE04332D9F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17C09E2-DCFF-435C-87A8-8BFDEFE274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A6BBBD40-6FA7-4DC3-9ECB-3198EFA3AE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AEEF3733-1C88-43FB-956D-D88CAC04AED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83094</xdr:rowOff>
    </xdr:from>
    <xdr:to>
      <xdr:col>15</xdr:col>
      <xdr:colOff>101600</xdr:colOff>
      <xdr:row>59</xdr:row>
      <xdr:rowOff>13244</xdr:rowOff>
    </xdr:to>
    <xdr:sp macro="" textlink="">
      <xdr:nvSpPr>
        <xdr:cNvPr id="91" name="楕円 90">
          <a:extLst>
            <a:ext uri="{FF2B5EF4-FFF2-40B4-BE49-F238E27FC236}">
              <a16:creationId xmlns:a16="http://schemas.microsoft.com/office/drawing/2014/main" id="{8E6B06F1-402C-4D24-97F0-95557B128B43}"/>
            </a:ext>
          </a:extLst>
        </xdr:cNvPr>
        <xdr:cNvSpPr/>
      </xdr:nvSpPr>
      <xdr:spPr>
        <a:xfrm>
          <a:off x="2857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120650</xdr:rowOff>
    </xdr:from>
    <xdr:to>
      <xdr:col>10</xdr:col>
      <xdr:colOff>165100</xdr:colOff>
      <xdr:row>59</xdr:row>
      <xdr:rowOff>50800</xdr:rowOff>
    </xdr:to>
    <xdr:sp macro="" textlink="">
      <xdr:nvSpPr>
        <xdr:cNvPr id="92" name="楕円 91">
          <a:extLst>
            <a:ext uri="{FF2B5EF4-FFF2-40B4-BE49-F238E27FC236}">
              <a16:creationId xmlns:a16="http://schemas.microsoft.com/office/drawing/2014/main" id="{FB8436B8-D73C-4D57-81C8-D68AA9481DB8}"/>
            </a:ext>
          </a:extLst>
        </xdr:cNvPr>
        <xdr:cNvSpPr/>
      </xdr:nvSpPr>
      <xdr:spPr>
        <a:xfrm>
          <a:off x="1968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133894</xdr:rowOff>
    </xdr:from>
    <xdr:to>
      <xdr:col>15</xdr:col>
      <xdr:colOff>50800</xdr:colOff>
      <xdr:row>59</xdr:row>
      <xdr:rowOff>0</xdr:rowOff>
    </xdr:to>
    <xdr:cxnSp macro="">
      <xdr:nvCxnSpPr>
        <xdr:cNvPr id="93" name="直線コネクタ 92">
          <a:extLst>
            <a:ext uri="{FF2B5EF4-FFF2-40B4-BE49-F238E27FC236}">
              <a16:creationId xmlns:a16="http://schemas.microsoft.com/office/drawing/2014/main" id="{8222A11B-F6A4-486D-BF5A-1ED88CB83191}"/>
            </a:ext>
          </a:extLst>
        </xdr:cNvPr>
        <xdr:cNvCxnSpPr/>
      </xdr:nvCxnSpPr>
      <xdr:spPr>
        <a:xfrm flipV="1">
          <a:off x="2019300" y="1007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57</xdr:row>
      <xdr:rowOff>29771</xdr:rowOff>
    </xdr:from>
    <xdr:ext cx="405111" cy="259045"/>
    <xdr:sp macro="" textlink="">
      <xdr:nvSpPr>
        <xdr:cNvPr id="94" name="n_2mainValue【体育館・プール】&#10;有形固定資産減価償却率">
          <a:extLst>
            <a:ext uri="{FF2B5EF4-FFF2-40B4-BE49-F238E27FC236}">
              <a16:creationId xmlns:a16="http://schemas.microsoft.com/office/drawing/2014/main" id="{78D4ABFD-053C-4D3A-90A3-753ACA0F1F70}"/>
            </a:ext>
          </a:extLst>
        </xdr:cNvPr>
        <xdr:cNvSpPr txBox="1"/>
      </xdr:nvSpPr>
      <xdr:spPr>
        <a:xfrm>
          <a:off x="2705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41927</xdr:rowOff>
    </xdr:from>
    <xdr:ext cx="405111" cy="259045"/>
    <xdr:sp macro="" textlink="">
      <xdr:nvSpPr>
        <xdr:cNvPr id="95" name="n_3mainValue【体育館・プール】&#10;有形固定資産減価償却率">
          <a:extLst>
            <a:ext uri="{FF2B5EF4-FFF2-40B4-BE49-F238E27FC236}">
              <a16:creationId xmlns:a16="http://schemas.microsoft.com/office/drawing/2014/main" id="{9327566B-A94A-42FD-8525-3B4FB2D78984}"/>
            </a:ext>
          </a:extLst>
        </xdr:cNvPr>
        <xdr:cNvSpPr txBox="1"/>
      </xdr:nvSpPr>
      <xdr:spPr>
        <a:xfrm>
          <a:off x="1816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F0AB98FF-3669-4639-886B-FB0D8FAA679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09F5FA1E-84DE-467C-A020-416DD400B4F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9E2CF675-E0D5-463A-8ED3-C9E6F99203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FEAF1D34-4D50-456F-9B2E-D8788F0DE4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A96B0A03-2E12-4623-A332-9B768C6645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24625837-29CB-470A-8E12-4C9E2B3B159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D2754424-BF0E-472D-96E4-315AC2AECC1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48DA2FD1-690A-4C13-8987-E260339199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D3829836-57FB-49CF-BCE6-60453E348EA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1B8AA375-C61D-4107-BF99-2881E63170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6" name="直線コネクタ 105">
          <a:extLst>
            <a:ext uri="{FF2B5EF4-FFF2-40B4-BE49-F238E27FC236}">
              <a16:creationId xmlns:a16="http://schemas.microsoft.com/office/drawing/2014/main" id="{E471543B-8C03-4A3F-9F14-D26A005F331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7" name="テキスト ボックス 106">
          <a:extLst>
            <a:ext uri="{FF2B5EF4-FFF2-40B4-BE49-F238E27FC236}">
              <a16:creationId xmlns:a16="http://schemas.microsoft.com/office/drawing/2014/main" id="{625002AE-31EC-4442-8B1C-EE036265C8A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8" name="直線コネクタ 107">
          <a:extLst>
            <a:ext uri="{FF2B5EF4-FFF2-40B4-BE49-F238E27FC236}">
              <a16:creationId xmlns:a16="http://schemas.microsoft.com/office/drawing/2014/main" id="{F6689DAE-CEB6-4C5D-A9FA-C6CEF199903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9" name="テキスト ボックス 108">
          <a:extLst>
            <a:ext uri="{FF2B5EF4-FFF2-40B4-BE49-F238E27FC236}">
              <a16:creationId xmlns:a16="http://schemas.microsoft.com/office/drawing/2014/main" id="{69DBD3B0-7D5E-451A-B376-4DC06B1E74D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0" name="直線コネクタ 109">
          <a:extLst>
            <a:ext uri="{FF2B5EF4-FFF2-40B4-BE49-F238E27FC236}">
              <a16:creationId xmlns:a16="http://schemas.microsoft.com/office/drawing/2014/main" id="{71C160DC-F791-49E0-99DD-C23649BEE02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1" name="テキスト ボックス 110">
          <a:extLst>
            <a:ext uri="{FF2B5EF4-FFF2-40B4-BE49-F238E27FC236}">
              <a16:creationId xmlns:a16="http://schemas.microsoft.com/office/drawing/2014/main" id="{8803E669-9E82-42B3-9753-98661FE17A09}"/>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2" name="直線コネクタ 111">
          <a:extLst>
            <a:ext uri="{FF2B5EF4-FFF2-40B4-BE49-F238E27FC236}">
              <a16:creationId xmlns:a16="http://schemas.microsoft.com/office/drawing/2014/main" id="{B6DAA7FF-B036-4F07-8C75-5DDB02AB599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3" name="テキスト ボックス 112">
          <a:extLst>
            <a:ext uri="{FF2B5EF4-FFF2-40B4-BE49-F238E27FC236}">
              <a16:creationId xmlns:a16="http://schemas.microsoft.com/office/drawing/2014/main" id="{2702CA1A-826A-490C-89AB-CA759E82488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4" name="直線コネクタ 113">
          <a:extLst>
            <a:ext uri="{FF2B5EF4-FFF2-40B4-BE49-F238E27FC236}">
              <a16:creationId xmlns:a16="http://schemas.microsoft.com/office/drawing/2014/main" id="{6C56B5FE-57E0-44B0-ADF5-51E7C81633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5" name="テキスト ボックス 114">
          <a:extLst>
            <a:ext uri="{FF2B5EF4-FFF2-40B4-BE49-F238E27FC236}">
              <a16:creationId xmlns:a16="http://schemas.microsoft.com/office/drawing/2014/main" id="{DFF52FB4-FD78-4899-A4A8-F0AF9C628E5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a:extLst>
            <a:ext uri="{FF2B5EF4-FFF2-40B4-BE49-F238E27FC236}">
              <a16:creationId xmlns:a16="http://schemas.microsoft.com/office/drawing/2014/main" id="{1247CC7A-7E53-48DF-BC5A-4A01899C2C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a:extLst>
            <a:ext uri="{FF2B5EF4-FFF2-40B4-BE49-F238E27FC236}">
              <a16:creationId xmlns:a16="http://schemas.microsoft.com/office/drawing/2014/main" id="{BBE92CCE-87C0-4948-89FD-9BEC7B7DB5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a:extLst>
            <a:ext uri="{FF2B5EF4-FFF2-40B4-BE49-F238E27FC236}">
              <a16:creationId xmlns:a16="http://schemas.microsoft.com/office/drawing/2014/main" id="{BF139E86-0685-43AD-A6E1-E1A5A91B536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119" name="直線コネクタ 118">
          <a:extLst>
            <a:ext uri="{FF2B5EF4-FFF2-40B4-BE49-F238E27FC236}">
              <a16:creationId xmlns:a16="http://schemas.microsoft.com/office/drawing/2014/main" id="{F3A54878-4FBB-4952-BA77-30DBAD81B418}"/>
            </a:ext>
          </a:extLst>
        </xdr:cNvPr>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120" name="【体育館・プール】&#10;一人当たり面積最小値テキスト">
          <a:extLst>
            <a:ext uri="{FF2B5EF4-FFF2-40B4-BE49-F238E27FC236}">
              <a16:creationId xmlns:a16="http://schemas.microsoft.com/office/drawing/2014/main" id="{4856BE3D-46E2-4D75-9FE0-672EDB9F9CC0}"/>
            </a:ext>
          </a:extLst>
        </xdr:cNvPr>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121" name="直線コネクタ 120">
          <a:extLst>
            <a:ext uri="{FF2B5EF4-FFF2-40B4-BE49-F238E27FC236}">
              <a16:creationId xmlns:a16="http://schemas.microsoft.com/office/drawing/2014/main" id="{99446B7D-9D25-4411-91F3-75C2F3A89B67}"/>
            </a:ext>
          </a:extLst>
        </xdr:cNvPr>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122" name="【体育館・プール】&#10;一人当たり面積最大値テキスト">
          <a:extLst>
            <a:ext uri="{FF2B5EF4-FFF2-40B4-BE49-F238E27FC236}">
              <a16:creationId xmlns:a16="http://schemas.microsoft.com/office/drawing/2014/main" id="{3CE48C46-7126-4DE6-AE1C-09E67F98032F}"/>
            </a:ext>
          </a:extLst>
        </xdr:cNvPr>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123" name="直線コネクタ 122">
          <a:extLst>
            <a:ext uri="{FF2B5EF4-FFF2-40B4-BE49-F238E27FC236}">
              <a16:creationId xmlns:a16="http://schemas.microsoft.com/office/drawing/2014/main" id="{ACBF6E88-9FD1-4804-A6B7-BCF98F8E358C}"/>
            </a:ext>
          </a:extLst>
        </xdr:cNvPr>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124" name="【体育館・プール】&#10;一人当たり面積平均値テキスト">
          <a:extLst>
            <a:ext uri="{FF2B5EF4-FFF2-40B4-BE49-F238E27FC236}">
              <a16:creationId xmlns:a16="http://schemas.microsoft.com/office/drawing/2014/main" id="{9F464022-9826-47E9-A160-1CA23D52BCD9}"/>
            </a:ext>
          </a:extLst>
        </xdr:cNvPr>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125" name="フローチャート: 判断 124">
          <a:extLst>
            <a:ext uri="{FF2B5EF4-FFF2-40B4-BE49-F238E27FC236}">
              <a16:creationId xmlns:a16="http://schemas.microsoft.com/office/drawing/2014/main" id="{1B890F9D-84BB-42B1-A467-1CDE52AB5094}"/>
            </a:ext>
          </a:extLst>
        </xdr:cNvPr>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126" name="フローチャート: 判断 125">
          <a:extLst>
            <a:ext uri="{FF2B5EF4-FFF2-40B4-BE49-F238E27FC236}">
              <a16:creationId xmlns:a16="http://schemas.microsoft.com/office/drawing/2014/main" id="{DF1615C7-4B15-4ECD-8987-DD70C05D85A1}"/>
            </a:ext>
          </a:extLst>
        </xdr:cNvPr>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126001</xdr:rowOff>
    </xdr:from>
    <xdr:ext cx="469744" cy="259045"/>
    <xdr:sp macro="" textlink="">
      <xdr:nvSpPr>
        <xdr:cNvPr id="127" name="n_1aveValue【体育館・プール】&#10;一人当たり面積">
          <a:extLst>
            <a:ext uri="{FF2B5EF4-FFF2-40B4-BE49-F238E27FC236}">
              <a16:creationId xmlns:a16="http://schemas.microsoft.com/office/drawing/2014/main" id="{B4EFC219-9AF8-4EF4-B555-E1EB8F43119B}"/>
            </a:ext>
          </a:extLst>
        </xdr:cNvPr>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50546</xdr:rowOff>
    </xdr:from>
    <xdr:to>
      <xdr:col>46</xdr:col>
      <xdr:colOff>38100</xdr:colOff>
      <xdr:row>61</xdr:row>
      <xdr:rowOff>152146</xdr:rowOff>
    </xdr:to>
    <xdr:sp macro="" textlink="">
      <xdr:nvSpPr>
        <xdr:cNvPr id="128" name="フローチャート: 判断 127">
          <a:extLst>
            <a:ext uri="{FF2B5EF4-FFF2-40B4-BE49-F238E27FC236}">
              <a16:creationId xmlns:a16="http://schemas.microsoft.com/office/drawing/2014/main" id="{A2211BDE-45D6-45A2-A874-6FC3E830CF51}"/>
            </a:ext>
          </a:extLst>
        </xdr:cNvPr>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168673</xdr:rowOff>
    </xdr:from>
    <xdr:ext cx="469744" cy="259045"/>
    <xdr:sp macro="" textlink="">
      <xdr:nvSpPr>
        <xdr:cNvPr id="129" name="n_2aveValue【体育館・プール】&#10;一人当たり面積">
          <a:extLst>
            <a:ext uri="{FF2B5EF4-FFF2-40B4-BE49-F238E27FC236}">
              <a16:creationId xmlns:a16="http://schemas.microsoft.com/office/drawing/2014/main" id="{83708731-10BB-4F7F-8E4F-415FF42E624C}"/>
            </a:ext>
          </a:extLst>
        </xdr:cNvPr>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42164</xdr:rowOff>
    </xdr:from>
    <xdr:to>
      <xdr:col>41</xdr:col>
      <xdr:colOff>101600</xdr:colOff>
      <xdr:row>61</xdr:row>
      <xdr:rowOff>143764</xdr:rowOff>
    </xdr:to>
    <xdr:sp macro="" textlink="">
      <xdr:nvSpPr>
        <xdr:cNvPr id="130" name="フローチャート: 判断 129">
          <a:extLst>
            <a:ext uri="{FF2B5EF4-FFF2-40B4-BE49-F238E27FC236}">
              <a16:creationId xmlns:a16="http://schemas.microsoft.com/office/drawing/2014/main" id="{3121F5A3-268A-4C99-96AC-434DC0846D7E}"/>
            </a:ext>
          </a:extLst>
        </xdr:cNvPr>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160291</xdr:rowOff>
    </xdr:from>
    <xdr:ext cx="469744" cy="259045"/>
    <xdr:sp macro="" textlink="">
      <xdr:nvSpPr>
        <xdr:cNvPr id="131" name="n_3aveValue【体育館・プール】&#10;一人当たり面積">
          <a:extLst>
            <a:ext uri="{FF2B5EF4-FFF2-40B4-BE49-F238E27FC236}">
              <a16:creationId xmlns:a16="http://schemas.microsoft.com/office/drawing/2014/main" id="{E94620FF-1EA2-445E-A9E1-3643C73C0697}"/>
            </a:ext>
          </a:extLst>
        </xdr:cNvPr>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B8A94802-6696-4D7C-8C77-51F10B446A9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3B8D419-65D4-4AF2-A12D-6736C8FA91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888D4F99-8852-4729-B8C6-FFDFF00D2B9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891F563E-383D-45E6-98EB-D54E4CD9A2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673059E-2650-4B53-ABF5-713F76538D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154940</xdr:rowOff>
    </xdr:from>
    <xdr:to>
      <xdr:col>46</xdr:col>
      <xdr:colOff>38100</xdr:colOff>
      <xdr:row>63</xdr:row>
      <xdr:rowOff>85090</xdr:rowOff>
    </xdr:to>
    <xdr:sp macro="" textlink="">
      <xdr:nvSpPr>
        <xdr:cNvPr id="137" name="楕円 136">
          <a:extLst>
            <a:ext uri="{FF2B5EF4-FFF2-40B4-BE49-F238E27FC236}">
              <a16:creationId xmlns:a16="http://schemas.microsoft.com/office/drawing/2014/main" id="{A055CD08-49DA-402F-A162-881E554AACBF}"/>
            </a:ext>
          </a:extLst>
        </xdr:cNvPr>
        <xdr:cNvSpPr/>
      </xdr:nvSpPr>
      <xdr:spPr>
        <a:xfrm>
          <a:off x="8699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157226</xdr:rowOff>
    </xdr:from>
    <xdr:to>
      <xdr:col>41</xdr:col>
      <xdr:colOff>101600</xdr:colOff>
      <xdr:row>63</xdr:row>
      <xdr:rowOff>87376</xdr:rowOff>
    </xdr:to>
    <xdr:sp macro="" textlink="">
      <xdr:nvSpPr>
        <xdr:cNvPr id="138" name="楕円 137">
          <a:extLst>
            <a:ext uri="{FF2B5EF4-FFF2-40B4-BE49-F238E27FC236}">
              <a16:creationId xmlns:a16="http://schemas.microsoft.com/office/drawing/2014/main" id="{21DEE4E2-FD06-41D8-827C-A3C44A41429F}"/>
            </a:ext>
          </a:extLst>
        </xdr:cNvPr>
        <xdr:cNvSpPr/>
      </xdr:nvSpPr>
      <xdr:spPr>
        <a:xfrm>
          <a:off x="7810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36576</xdr:rowOff>
    </xdr:to>
    <xdr:cxnSp macro="">
      <xdr:nvCxnSpPr>
        <xdr:cNvPr id="139" name="直線コネクタ 138">
          <a:extLst>
            <a:ext uri="{FF2B5EF4-FFF2-40B4-BE49-F238E27FC236}">
              <a16:creationId xmlns:a16="http://schemas.microsoft.com/office/drawing/2014/main" id="{0304D9CB-00E2-4624-99E0-94D911265040}"/>
            </a:ext>
          </a:extLst>
        </xdr:cNvPr>
        <xdr:cNvCxnSpPr/>
      </xdr:nvCxnSpPr>
      <xdr:spPr>
        <a:xfrm flipV="1">
          <a:off x="7861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63</xdr:row>
      <xdr:rowOff>76217</xdr:rowOff>
    </xdr:from>
    <xdr:ext cx="469744" cy="259045"/>
    <xdr:sp macro="" textlink="">
      <xdr:nvSpPr>
        <xdr:cNvPr id="140" name="n_2mainValue【体育館・プール】&#10;一人当たり面積">
          <a:extLst>
            <a:ext uri="{FF2B5EF4-FFF2-40B4-BE49-F238E27FC236}">
              <a16:creationId xmlns:a16="http://schemas.microsoft.com/office/drawing/2014/main" id="{B1B4492E-56DE-4C3C-A3E7-9E14246BEE0B}"/>
            </a:ext>
          </a:extLst>
        </xdr:cNvPr>
        <xdr:cNvSpPr txBox="1"/>
      </xdr:nvSpPr>
      <xdr:spPr>
        <a:xfrm>
          <a:off x="8515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78503</xdr:rowOff>
    </xdr:from>
    <xdr:ext cx="469744" cy="259045"/>
    <xdr:sp macro="" textlink="">
      <xdr:nvSpPr>
        <xdr:cNvPr id="141" name="n_3mainValue【体育館・プール】&#10;一人当たり面積">
          <a:extLst>
            <a:ext uri="{FF2B5EF4-FFF2-40B4-BE49-F238E27FC236}">
              <a16:creationId xmlns:a16="http://schemas.microsoft.com/office/drawing/2014/main" id="{DBA1B6D1-0406-477D-BCD5-4B9058E3C14E}"/>
            </a:ext>
          </a:extLst>
        </xdr:cNvPr>
        <xdr:cNvSpPr txBox="1"/>
      </xdr:nvSpPr>
      <xdr:spPr>
        <a:xfrm>
          <a:off x="7626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2" name="正方形/長方形 141">
          <a:extLst>
            <a:ext uri="{FF2B5EF4-FFF2-40B4-BE49-F238E27FC236}">
              <a16:creationId xmlns:a16="http://schemas.microsoft.com/office/drawing/2014/main" id="{FEB48C81-38AD-43F5-B175-C00BA55142D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3" name="正方形/長方形 142">
          <a:extLst>
            <a:ext uri="{FF2B5EF4-FFF2-40B4-BE49-F238E27FC236}">
              <a16:creationId xmlns:a16="http://schemas.microsoft.com/office/drawing/2014/main" id="{9F8C3A43-EEB0-4E22-8589-0EB8F671C85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4" name="正方形/長方形 143">
          <a:extLst>
            <a:ext uri="{FF2B5EF4-FFF2-40B4-BE49-F238E27FC236}">
              <a16:creationId xmlns:a16="http://schemas.microsoft.com/office/drawing/2014/main" id="{CCEDE2EA-C088-437E-84A7-05480BC371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5" name="正方形/長方形 144">
          <a:extLst>
            <a:ext uri="{FF2B5EF4-FFF2-40B4-BE49-F238E27FC236}">
              <a16:creationId xmlns:a16="http://schemas.microsoft.com/office/drawing/2014/main" id="{E55CCA9A-84EF-4E54-9BDF-2ACC7CB28F2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6" name="正方形/長方形 145">
          <a:extLst>
            <a:ext uri="{FF2B5EF4-FFF2-40B4-BE49-F238E27FC236}">
              <a16:creationId xmlns:a16="http://schemas.microsoft.com/office/drawing/2014/main" id="{E0F00BCB-539B-4AB2-8040-071C440B76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7" name="正方形/長方形 146">
          <a:extLst>
            <a:ext uri="{FF2B5EF4-FFF2-40B4-BE49-F238E27FC236}">
              <a16:creationId xmlns:a16="http://schemas.microsoft.com/office/drawing/2014/main" id="{9C77106E-B5F0-498B-9B9E-41C65A542DA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8" name="正方形/長方形 147">
          <a:extLst>
            <a:ext uri="{FF2B5EF4-FFF2-40B4-BE49-F238E27FC236}">
              <a16:creationId xmlns:a16="http://schemas.microsoft.com/office/drawing/2014/main" id="{4A8C7A29-ABD7-4A46-87DA-F0ADCFB105E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9" name="正方形/長方形 148">
          <a:extLst>
            <a:ext uri="{FF2B5EF4-FFF2-40B4-BE49-F238E27FC236}">
              <a16:creationId xmlns:a16="http://schemas.microsoft.com/office/drawing/2014/main" id="{1F6728D1-4F2C-498D-94AB-9AAFACDE6CB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0" name="テキスト ボックス 149">
          <a:extLst>
            <a:ext uri="{FF2B5EF4-FFF2-40B4-BE49-F238E27FC236}">
              <a16:creationId xmlns:a16="http://schemas.microsoft.com/office/drawing/2014/main" id="{E1D1EF98-7C50-4222-909E-29C2EADFBD0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1" name="直線コネクタ 150">
          <a:extLst>
            <a:ext uri="{FF2B5EF4-FFF2-40B4-BE49-F238E27FC236}">
              <a16:creationId xmlns:a16="http://schemas.microsoft.com/office/drawing/2014/main" id="{F038551E-F8EC-4DD9-AAA6-DFED54CD338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2" name="直線コネクタ 151">
          <a:extLst>
            <a:ext uri="{FF2B5EF4-FFF2-40B4-BE49-F238E27FC236}">
              <a16:creationId xmlns:a16="http://schemas.microsoft.com/office/drawing/2014/main" id="{00ED2DE5-D236-486A-9311-BA114564D62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3" name="テキスト ボックス 152">
          <a:extLst>
            <a:ext uri="{FF2B5EF4-FFF2-40B4-BE49-F238E27FC236}">
              <a16:creationId xmlns:a16="http://schemas.microsoft.com/office/drawing/2014/main" id="{F9AD7BF2-3E3E-4CBE-8763-90088EF64674}"/>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4" name="直線コネクタ 153">
          <a:extLst>
            <a:ext uri="{FF2B5EF4-FFF2-40B4-BE49-F238E27FC236}">
              <a16:creationId xmlns:a16="http://schemas.microsoft.com/office/drawing/2014/main" id="{BFC48379-9029-4573-AA4C-AD5CCD25E6B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5" name="テキスト ボックス 154">
          <a:extLst>
            <a:ext uri="{FF2B5EF4-FFF2-40B4-BE49-F238E27FC236}">
              <a16:creationId xmlns:a16="http://schemas.microsoft.com/office/drawing/2014/main" id="{4C6D5DFD-66DD-4FA1-AF88-BE7129648B1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6" name="直線コネクタ 155">
          <a:extLst>
            <a:ext uri="{FF2B5EF4-FFF2-40B4-BE49-F238E27FC236}">
              <a16:creationId xmlns:a16="http://schemas.microsoft.com/office/drawing/2014/main" id="{EE7B3A82-9B3A-4E78-98F2-BDC6F899056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7" name="テキスト ボックス 156">
          <a:extLst>
            <a:ext uri="{FF2B5EF4-FFF2-40B4-BE49-F238E27FC236}">
              <a16:creationId xmlns:a16="http://schemas.microsoft.com/office/drawing/2014/main" id="{96A81EBA-CC4B-4999-8FA6-CF347C6134F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8" name="直線コネクタ 157">
          <a:extLst>
            <a:ext uri="{FF2B5EF4-FFF2-40B4-BE49-F238E27FC236}">
              <a16:creationId xmlns:a16="http://schemas.microsoft.com/office/drawing/2014/main" id="{B5D5B1F7-4302-4071-B6A8-B76E287BF14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9" name="テキスト ボックス 158">
          <a:extLst>
            <a:ext uri="{FF2B5EF4-FFF2-40B4-BE49-F238E27FC236}">
              <a16:creationId xmlns:a16="http://schemas.microsoft.com/office/drawing/2014/main" id="{B8E6F443-489A-424B-8CF9-EC2F79C4FE8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0" name="直線コネクタ 159">
          <a:extLst>
            <a:ext uri="{FF2B5EF4-FFF2-40B4-BE49-F238E27FC236}">
              <a16:creationId xmlns:a16="http://schemas.microsoft.com/office/drawing/2014/main" id="{443CC893-0083-42C7-8F78-FE13EC71A6D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1" name="テキスト ボックス 160">
          <a:extLst>
            <a:ext uri="{FF2B5EF4-FFF2-40B4-BE49-F238E27FC236}">
              <a16:creationId xmlns:a16="http://schemas.microsoft.com/office/drawing/2014/main" id="{2A65B380-06FB-4E90-B03D-1CBAA13100A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2" name="直線コネクタ 161">
          <a:extLst>
            <a:ext uri="{FF2B5EF4-FFF2-40B4-BE49-F238E27FC236}">
              <a16:creationId xmlns:a16="http://schemas.microsoft.com/office/drawing/2014/main" id="{4B54BFCA-06E2-4F1A-951B-A3B6FE8F6C3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3" name="テキスト ボックス 162">
          <a:extLst>
            <a:ext uri="{FF2B5EF4-FFF2-40B4-BE49-F238E27FC236}">
              <a16:creationId xmlns:a16="http://schemas.microsoft.com/office/drawing/2014/main" id="{FE13DD49-BCC9-41A2-90EE-7CA63440F6E3}"/>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A93BA1CD-EC83-4781-80EE-44C46DE109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a:extLst>
            <a:ext uri="{FF2B5EF4-FFF2-40B4-BE49-F238E27FC236}">
              <a16:creationId xmlns:a16="http://schemas.microsoft.com/office/drawing/2014/main" id="{530C2A86-CB8D-4701-BADB-EDDB468E56B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5DB45B34-4CA2-4042-8051-B683DB6369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167" name="直線コネクタ 166">
          <a:extLst>
            <a:ext uri="{FF2B5EF4-FFF2-40B4-BE49-F238E27FC236}">
              <a16:creationId xmlns:a16="http://schemas.microsoft.com/office/drawing/2014/main" id="{84B2E143-D7F2-4686-8316-509DB01AF041}"/>
            </a:ext>
          </a:extLst>
        </xdr:cNvPr>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168" name="【福祉施設】&#10;有形固定資産減価償却率最小値テキスト">
          <a:extLst>
            <a:ext uri="{FF2B5EF4-FFF2-40B4-BE49-F238E27FC236}">
              <a16:creationId xmlns:a16="http://schemas.microsoft.com/office/drawing/2014/main" id="{E2EEDEBC-A5F2-4329-8E19-F03D0A824CC9}"/>
            </a:ext>
          </a:extLst>
        </xdr:cNvPr>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169" name="直線コネクタ 168">
          <a:extLst>
            <a:ext uri="{FF2B5EF4-FFF2-40B4-BE49-F238E27FC236}">
              <a16:creationId xmlns:a16="http://schemas.microsoft.com/office/drawing/2014/main" id="{4909952C-F79F-4F54-ADEF-DE86679DB657}"/>
            </a:ext>
          </a:extLst>
        </xdr:cNvPr>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0" name="【福祉施設】&#10;有形固定資産減価償却率最大値テキスト">
          <a:extLst>
            <a:ext uri="{FF2B5EF4-FFF2-40B4-BE49-F238E27FC236}">
              <a16:creationId xmlns:a16="http://schemas.microsoft.com/office/drawing/2014/main" id="{518923FF-1C20-45C1-AC1A-033993F431C2}"/>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1" name="直線コネクタ 170">
          <a:extLst>
            <a:ext uri="{FF2B5EF4-FFF2-40B4-BE49-F238E27FC236}">
              <a16:creationId xmlns:a16="http://schemas.microsoft.com/office/drawing/2014/main" id="{E22BB0FF-8F5F-4BE9-B098-2FE7243C6916}"/>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7589CF05-6FED-48E2-B588-A54BAD450F41}"/>
            </a:ext>
          </a:extLst>
        </xdr:cNvPr>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173" name="フローチャート: 判断 172">
          <a:extLst>
            <a:ext uri="{FF2B5EF4-FFF2-40B4-BE49-F238E27FC236}">
              <a16:creationId xmlns:a16="http://schemas.microsoft.com/office/drawing/2014/main" id="{FA649CF8-249A-4FC0-8623-64CEBCBBA2A6}"/>
            </a:ext>
          </a:extLst>
        </xdr:cNvPr>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174" name="フローチャート: 判断 173">
          <a:extLst>
            <a:ext uri="{FF2B5EF4-FFF2-40B4-BE49-F238E27FC236}">
              <a16:creationId xmlns:a16="http://schemas.microsoft.com/office/drawing/2014/main" id="{A4717A26-660D-470C-879E-A000AA02B74E}"/>
            </a:ext>
          </a:extLst>
        </xdr:cNvPr>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133185</xdr:rowOff>
    </xdr:from>
    <xdr:ext cx="405111" cy="259045"/>
    <xdr:sp macro="" textlink="">
      <xdr:nvSpPr>
        <xdr:cNvPr id="175" name="n_1aveValue【福祉施設】&#10;有形固定資産減価償却率">
          <a:extLst>
            <a:ext uri="{FF2B5EF4-FFF2-40B4-BE49-F238E27FC236}">
              <a16:creationId xmlns:a16="http://schemas.microsoft.com/office/drawing/2014/main" id="{5D4AF7A6-5D4F-49DA-8138-96C1878A75BE}"/>
            </a:ext>
          </a:extLst>
        </xdr:cNvPr>
        <xdr:cNvSpPr txBox="1"/>
      </xdr:nvSpPr>
      <xdr:spPr>
        <a:xfrm>
          <a:off x="3582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162016</xdr:rowOff>
    </xdr:from>
    <xdr:to>
      <xdr:col>15</xdr:col>
      <xdr:colOff>101600</xdr:colOff>
      <xdr:row>82</xdr:row>
      <xdr:rowOff>92166</xdr:rowOff>
    </xdr:to>
    <xdr:sp macro="" textlink="">
      <xdr:nvSpPr>
        <xdr:cNvPr id="176" name="フローチャート: 判断 175">
          <a:extLst>
            <a:ext uri="{FF2B5EF4-FFF2-40B4-BE49-F238E27FC236}">
              <a16:creationId xmlns:a16="http://schemas.microsoft.com/office/drawing/2014/main" id="{7372F6A5-9AFC-482F-BF48-A1C0FF02BB85}"/>
            </a:ext>
          </a:extLst>
        </xdr:cNvPr>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83293</xdr:rowOff>
    </xdr:from>
    <xdr:ext cx="405111" cy="259045"/>
    <xdr:sp macro="" textlink="">
      <xdr:nvSpPr>
        <xdr:cNvPr id="177" name="n_2aveValue【福祉施設】&#10;有形固定資産減価償却率">
          <a:extLst>
            <a:ext uri="{FF2B5EF4-FFF2-40B4-BE49-F238E27FC236}">
              <a16:creationId xmlns:a16="http://schemas.microsoft.com/office/drawing/2014/main" id="{30BF9BEB-F314-46B5-B49B-DEBDD77E1D14}"/>
            </a:ext>
          </a:extLst>
        </xdr:cNvPr>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116295</xdr:rowOff>
    </xdr:from>
    <xdr:to>
      <xdr:col>10</xdr:col>
      <xdr:colOff>165100</xdr:colOff>
      <xdr:row>82</xdr:row>
      <xdr:rowOff>46445</xdr:rowOff>
    </xdr:to>
    <xdr:sp macro="" textlink="">
      <xdr:nvSpPr>
        <xdr:cNvPr id="178" name="フローチャート: 判断 177">
          <a:extLst>
            <a:ext uri="{FF2B5EF4-FFF2-40B4-BE49-F238E27FC236}">
              <a16:creationId xmlns:a16="http://schemas.microsoft.com/office/drawing/2014/main" id="{72040347-3917-4BAD-BC15-FA294B281C04}"/>
            </a:ext>
          </a:extLst>
        </xdr:cNvPr>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37572</xdr:rowOff>
    </xdr:from>
    <xdr:ext cx="405111" cy="259045"/>
    <xdr:sp macro="" textlink="">
      <xdr:nvSpPr>
        <xdr:cNvPr id="179" name="n_3aveValue【福祉施設】&#10;有形固定資産減価償却率">
          <a:extLst>
            <a:ext uri="{FF2B5EF4-FFF2-40B4-BE49-F238E27FC236}">
              <a16:creationId xmlns:a16="http://schemas.microsoft.com/office/drawing/2014/main" id="{C8F67657-D929-4880-844A-9E930CCAB3F0}"/>
            </a:ext>
          </a:extLst>
        </xdr:cNvPr>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C24410C0-D42E-4410-A709-7FC09FBB92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4E2564BE-0FCC-4681-903E-424CD275FD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1D9B7415-F046-4209-B3FF-C46D643BDD4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F8FB2502-3192-4F2A-B3ED-9AD501F701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76944996-35DF-4749-9E60-FA5C490EDE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46082</xdr:rowOff>
    </xdr:from>
    <xdr:to>
      <xdr:col>15</xdr:col>
      <xdr:colOff>101600</xdr:colOff>
      <xdr:row>79</xdr:row>
      <xdr:rowOff>147682</xdr:rowOff>
    </xdr:to>
    <xdr:sp macro="" textlink="">
      <xdr:nvSpPr>
        <xdr:cNvPr id="185" name="楕円 184">
          <a:extLst>
            <a:ext uri="{FF2B5EF4-FFF2-40B4-BE49-F238E27FC236}">
              <a16:creationId xmlns:a16="http://schemas.microsoft.com/office/drawing/2014/main" id="{46F3A4EB-66B1-46DC-8E4F-0EB393D1087F}"/>
            </a:ext>
          </a:extLst>
        </xdr:cNvPr>
        <xdr:cNvSpPr/>
      </xdr:nvSpPr>
      <xdr:spPr>
        <a:xfrm>
          <a:off x="2857500" y="135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59145</xdr:rowOff>
    </xdr:from>
    <xdr:to>
      <xdr:col>10</xdr:col>
      <xdr:colOff>165100</xdr:colOff>
      <xdr:row>79</xdr:row>
      <xdr:rowOff>160745</xdr:rowOff>
    </xdr:to>
    <xdr:sp macro="" textlink="">
      <xdr:nvSpPr>
        <xdr:cNvPr id="186" name="楕円 185">
          <a:extLst>
            <a:ext uri="{FF2B5EF4-FFF2-40B4-BE49-F238E27FC236}">
              <a16:creationId xmlns:a16="http://schemas.microsoft.com/office/drawing/2014/main" id="{0B347F2D-0185-41CC-B0E0-669F95B7883F}"/>
            </a:ext>
          </a:extLst>
        </xdr:cNvPr>
        <xdr:cNvSpPr/>
      </xdr:nvSpPr>
      <xdr:spPr>
        <a:xfrm>
          <a:off x="1968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96882</xdr:rowOff>
    </xdr:from>
    <xdr:to>
      <xdr:col>15</xdr:col>
      <xdr:colOff>50800</xdr:colOff>
      <xdr:row>79</xdr:row>
      <xdr:rowOff>109945</xdr:rowOff>
    </xdr:to>
    <xdr:cxnSp macro="">
      <xdr:nvCxnSpPr>
        <xdr:cNvPr id="187" name="直線コネクタ 186">
          <a:extLst>
            <a:ext uri="{FF2B5EF4-FFF2-40B4-BE49-F238E27FC236}">
              <a16:creationId xmlns:a16="http://schemas.microsoft.com/office/drawing/2014/main" id="{C4F30A49-4270-430A-A6C3-317A4AC383A7}"/>
            </a:ext>
          </a:extLst>
        </xdr:cNvPr>
        <xdr:cNvCxnSpPr/>
      </xdr:nvCxnSpPr>
      <xdr:spPr>
        <a:xfrm flipV="1">
          <a:off x="2019300" y="1364143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77</xdr:row>
      <xdr:rowOff>164209</xdr:rowOff>
    </xdr:from>
    <xdr:ext cx="405111" cy="259045"/>
    <xdr:sp macro="" textlink="">
      <xdr:nvSpPr>
        <xdr:cNvPr id="188" name="n_2mainValue【福祉施設】&#10;有形固定資産減価償却率">
          <a:extLst>
            <a:ext uri="{FF2B5EF4-FFF2-40B4-BE49-F238E27FC236}">
              <a16:creationId xmlns:a16="http://schemas.microsoft.com/office/drawing/2014/main" id="{1EF10C73-75DE-4197-B41F-925F043878B4}"/>
            </a:ext>
          </a:extLst>
        </xdr:cNvPr>
        <xdr:cNvSpPr txBox="1"/>
      </xdr:nvSpPr>
      <xdr:spPr>
        <a:xfrm>
          <a:off x="2705744" y="1336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5822</xdr:rowOff>
    </xdr:from>
    <xdr:ext cx="405111" cy="259045"/>
    <xdr:sp macro="" textlink="">
      <xdr:nvSpPr>
        <xdr:cNvPr id="189" name="n_3mainValue【福祉施設】&#10;有形固定資産減価償却率">
          <a:extLst>
            <a:ext uri="{FF2B5EF4-FFF2-40B4-BE49-F238E27FC236}">
              <a16:creationId xmlns:a16="http://schemas.microsoft.com/office/drawing/2014/main" id="{724599AF-44A6-43FB-B877-2877C43A6436}"/>
            </a:ext>
          </a:extLst>
        </xdr:cNvPr>
        <xdr:cNvSpPr txBox="1"/>
      </xdr:nvSpPr>
      <xdr:spPr>
        <a:xfrm>
          <a:off x="18167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94270BF0-C5ED-4A6E-859A-A975F706F47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FFDCF493-FCA9-4987-AF19-4EB37DB6C62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61B53FF-BADC-4346-9956-A5199560FC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4BB2DB44-EB97-4C42-994F-9058FE6021F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FFBA145E-468E-4353-80BE-D8D32739FE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C11B5B0D-729D-4C91-B9EE-C17DBD4F73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E604B29A-1AB1-4DE5-83C0-C5B34EA7375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63152507-EFAF-43E7-8271-4D1A9C1CB1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B61EE626-1CBE-4853-A4B0-D9C28EF1E31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9ED98A32-DF13-4785-A665-E0EE6785EC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50F0EEAA-B871-4B59-8B6F-BD5F7FDE976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4DC96B6B-D7BA-427F-9E8A-36CC49C7E9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D7C122E1-B54C-49DC-832F-EF1D274F141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4AF901D6-0762-4A3E-8B1D-D94ED87478A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598C7814-404C-4213-ADD1-A4B7AC80F2C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712E529F-C1DC-41E0-9F6C-011B889635B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307A0744-5C16-4923-B05C-47C2E0E3212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ADF4D8A9-E102-4DA9-AAC7-5AA1792F060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4753F292-F6C6-4F46-9F91-4BF1521FB09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D4BC3C48-8F80-49C3-8D65-71FEBB1B3EC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94219261-3330-4261-888A-75F6EA0EFFE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211" name="直線コネクタ 210">
          <a:extLst>
            <a:ext uri="{FF2B5EF4-FFF2-40B4-BE49-F238E27FC236}">
              <a16:creationId xmlns:a16="http://schemas.microsoft.com/office/drawing/2014/main" id="{185CCDF3-1CFA-4161-95B1-4103F421CFAB}"/>
            </a:ext>
          </a:extLst>
        </xdr:cNvPr>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212" name="【福祉施設】&#10;一人当たり面積最小値テキスト">
          <a:extLst>
            <a:ext uri="{FF2B5EF4-FFF2-40B4-BE49-F238E27FC236}">
              <a16:creationId xmlns:a16="http://schemas.microsoft.com/office/drawing/2014/main" id="{869F197E-2AB2-4DBB-A3C6-F4D9507D7883}"/>
            </a:ext>
          </a:extLst>
        </xdr:cNvPr>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213" name="直線コネクタ 212">
          <a:extLst>
            <a:ext uri="{FF2B5EF4-FFF2-40B4-BE49-F238E27FC236}">
              <a16:creationId xmlns:a16="http://schemas.microsoft.com/office/drawing/2014/main" id="{971D693B-7103-40D0-9109-7AC98342A6B4}"/>
            </a:ext>
          </a:extLst>
        </xdr:cNvPr>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214" name="【福祉施設】&#10;一人当たり面積最大値テキスト">
          <a:extLst>
            <a:ext uri="{FF2B5EF4-FFF2-40B4-BE49-F238E27FC236}">
              <a16:creationId xmlns:a16="http://schemas.microsoft.com/office/drawing/2014/main" id="{1AE7BDDC-D829-4286-A043-C8A573B7CA75}"/>
            </a:ext>
          </a:extLst>
        </xdr:cNvPr>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215" name="直線コネクタ 214">
          <a:extLst>
            <a:ext uri="{FF2B5EF4-FFF2-40B4-BE49-F238E27FC236}">
              <a16:creationId xmlns:a16="http://schemas.microsoft.com/office/drawing/2014/main" id="{52C02C53-C9D4-4C9E-AB86-4C525E55F1FC}"/>
            </a:ext>
          </a:extLst>
        </xdr:cNvPr>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144035</xdr:rowOff>
    </xdr:from>
    <xdr:ext cx="469744" cy="259045"/>
    <xdr:sp macro="" textlink="">
      <xdr:nvSpPr>
        <xdr:cNvPr id="216" name="【福祉施設】&#10;一人当たり面積平均値テキスト">
          <a:extLst>
            <a:ext uri="{FF2B5EF4-FFF2-40B4-BE49-F238E27FC236}">
              <a16:creationId xmlns:a16="http://schemas.microsoft.com/office/drawing/2014/main" id="{990CC093-1474-40E6-915C-DBB2803ECCA5}"/>
            </a:ext>
          </a:extLst>
        </xdr:cNvPr>
        <xdr:cNvSpPr txBox="1"/>
      </xdr:nvSpPr>
      <xdr:spPr>
        <a:xfrm>
          <a:off x="10515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217" name="フローチャート: 判断 216">
          <a:extLst>
            <a:ext uri="{FF2B5EF4-FFF2-40B4-BE49-F238E27FC236}">
              <a16:creationId xmlns:a16="http://schemas.microsoft.com/office/drawing/2014/main" id="{2FFA289E-C98C-43C5-805D-D419A943D608}"/>
            </a:ext>
          </a:extLst>
        </xdr:cNvPr>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218" name="フローチャート: 判断 217">
          <a:extLst>
            <a:ext uri="{FF2B5EF4-FFF2-40B4-BE49-F238E27FC236}">
              <a16:creationId xmlns:a16="http://schemas.microsoft.com/office/drawing/2014/main" id="{293AD26C-B32D-4096-8969-61F137460B7C}"/>
            </a:ext>
          </a:extLst>
        </xdr:cNvPr>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110913</xdr:rowOff>
    </xdr:from>
    <xdr:ext cx="469744" cy="259045"/>
    <xdr:sp macro="" textlink="">
      <xdr:nvSpPr>
        <xdr:cNvPr id="219" name="n_1aveValue【福祉施設】&#10;一人当たり面積">
          <a:extLst>
            <a:ext uri="{FF2B5EF4-FFF2-40B4-BE49-F238E27FC236}">
              <a16:creationId xmlns:a16="http://schemas.microsoft.com/office/drawing/2014/main" id="{29C21D8A-FC6E-4669-8A7F-36CED90F1EF2}"/>
            </a:ext>
          </a:extLst>
        </xdr:cNvPr>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4217</xdr:rowOff>
    </xdr:from>
    <xdr:to>
      <xdr:col>46</xdr:col>
      <xdr:colOff>38100</xdr:colOff>
      <xdr:row>85</xdr:row>
      <xdr:rowOff>105817</xdr:rowOff>
    </xdr:to>
    <xdr:sp macro="" textlink="">
      <xdr:nvSpPr>
        <xdr:cNvPr id="220" name="フローチャート: 判断 219">
          <a:extLst>
            <a:ext uri="{FF2B5EF4-FFF2-40B4-BE49-F238E27FC236}">
              <a16:creationId xmlns:a16="http://schemas.microsoft.com/office/drawing/2014/main" id="{D74164C0-9CEB-48D2-84E8-029F86BA7A0E}"/>
            </a:ext>
          </a:extLst>
        </xdr:cNvPr>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122344</xdr:rowOff>
    </xdr:from>
    <xdr:ext cx="469744" cy="259045"/>
    <xdr:sp macro="" textlink="">
      <xdr:nvSpPr>
        <xdr:cNvPr id="221" name="n_2aveValue【福祉施設】&#10;一人当たり面積">
          <a:extLst>
            <a:ext uri="{FF2B5EF4-FFF2-40B4-BE49-F238E27FC236}">
              <a16:creationId xmlns:a16="http://schemas.microsoft.com/office/drawing/2014/main" id="{3030C147-D5E6-41AF-9B41-B19A220697AA}"/>
            </a:ext>
          </a:extLst>
        </xdr:cNvPr>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155550</xdr:rowOff>
    </xdr:from>
    <xdr:to>
      <xdr:col>41</xdr:col>
      <xdr:colOff>101600</xdr:colOff>
      <xdr:row>85</xdr:row>
      <xdr:rowOff>85700</xdr:rowOff>
    </xdr:to>
    <xdr:sp macro="" textlink="">
      <xdr:nvSpPr>
        <xdr:cNvPr id="222" name="フローチャート: 判断 221">
          <a:extLst>
            <a:ext uri="{FF2B5EF4-FFF2-40B4-BE49-F238E27FC236}">
              <a16:creationId xmlns:a16="http://schemas.microsoft.com/office/drawing/2014/main" id="{5BF1668C-0D3F-41A5-AAD5-94618AD39FEE}"/>
            </a:ext>
          </a:extLst>
        </xdr:cNvPr>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102227</xdr:rowOff>
    </xdr:from>
    <xdr:ext cx="469744" cy="259045"/>
    <xdr:sp macro="" textlink="">
      <xdr:nvSpPr>
        <xdr:cNvPr id="223" name="n_3aveValue【福祉施設】&#10;一人当たり面積">
          <a:extLst>
            <a:ext uri="{FF2B5EF4-FFF2-40B4-BE49-F238E27FC236}">
              <a16:creationId xmlns:a16="http://schemas.microsoft.com/office/drawing/2014/main" id="{F01A01DC-6342-4B3F-8341-2EA54C6F7831}"/>
            </a:ext>
          </a:extLst>
        </xdr:cNvPr>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DDB14767-E752-4944-9202-799B0E1445B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B8B67CA8-AF77-4D06-B878-6E027578B7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FBDD7BE2-8FE1-4081-AE4C-6B4F1E42552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ED39C926-5B71-410C-B0C4-D8A715E60C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184BFAE4-662E-40BB-B449-528F0BE488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108001</xdr:rowOff>
    </xdr:from>
    <xdr:to>
      <xdr:col>46</xdr:col>
      <xdr:colOff>38100</xdr:colOff>
      <xdr:row>86</xdr:row>
      <xdr:rowOff>38151</xdr:rowOff>
    </xdr:to>
    <xdr:sp macro="" textlink="">
      <xdr:nvSpPr>
        <xdr:cNvPr id="229" name="楕円 228">
          <a:extLst>
            <a:ext uri="{FF2B5EF4-FFF2-40B4-BE49-F238E27FC236}">
              <a16:creationId xmlns:a16="http://schemas.microsoft.com/office/drawing/2014/main" id="{AFA5649A-2FF3-4DDB-B7DE-936E3A7C4FC0}"/>
            </a:ext>
          </a:extLst>
        </xdr:cNvPr>
        <xdr:cNvSpPr/>
      </xdr:nvSpPr>
      <xdr:spPr>
        <a:xfrm>
          <a:off x="8699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108001</xdr:rowOff>
    </xdr:from>
    <xdr:to>
      <xdr:col>41</xdr:col>
      <xdr:colOff>101600</xdr:colOff>
      <xdr:row>86</xdr:row>
      <xdr:rowOff>38151</xdr:rowOff>
    </xdr:to>
    <xdr:sp macro="" textlink="">
      <xdr:nvSpPr>
        <xdr:cNvPr id="230" name="楕円 229">
          <a:extLst>
            <a:ext uri="{FF2B5EF4-FFF2-40B4-BE49-F238E27FC236}">
              <a16:creationId xmlns:a16="http://schemas.microsoft.com/office/drawing/2014/main" id="{7672B5B0-E936-486E-8863-FF9A388D5A15}"/>
            </a:ext>
          </a:extLst>
        </xdr:cNvPr>
        <xdr:cNvSpPr/>
      </xdr:nvSpPr>
      <xdr:spPr>
        <a:xfrm>
          <a:off x="7810500" y="146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158801</xdr:rowOff>
    </xdr:from>
    <xdr:to>
      <xdr:col>45</xdr:col>
      <xdr:colOff>177800</xdr:colOff>
      <xdr:row>85</xdr:row>
      <xdr:rowOff>158801</xdr:rowOff>
    </xdr:to>
    <xdr:cxnSp macro="">
      <xdr:nvCxnSpPr>
        <xdr:cNvPr id="231" name="直線コネクタ 230">
          <a:extLst>
            <a:ext uri="{FF2B5EF4-FFF2-40B4-BE49-F238E27FC236}">
              <a16:creationId xmlns:a16="http://schemas.microsoft.com/office/drawing/2014/main" id="{9DD444F5-BD10-4443-8C44-FFB70E0AF789}"/>
            </a:ext>
          </a:extLst>
        </xdr:cNvPr>
        <xdr:cNvCxnSpPr/>
      </xdr:nvCxnSpPr>
      <xdr:spPr>
        <a:xfrm>
          <a:off x="7861300" y="14732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86</xdr:row>
      <xdr:rowOff>29278</xdr:rowOff>
    </xdr:from>
    <xdr:ext cx="469744" cy="259045"/>
    <xdr:sp macro="" textlink="">
      <xdr:nvSpPr>
        <xdr:cNvPr id="232" name="n_2mainValue【福祉施設】&#10;一人当たり面積">
          <a:extLst>
            <a:ext uri="{FF2B5EF4-FFF2-40B4-BE49-F238E27FC236}">
              <a16:creationId xmlns:a16="http://schemas.microsoft.com/office/drawing/2014/main" id="{656302A5-C8C9-45B7-807C-6859A8B3EE75}"/>
            </a:ext>
          </a:extLst>
        </xdr:cNvPr>
        <xdr:cNvSpPr txBox="1"/>
      </xdr:nvSpPr>
      <xdr:spPr>
        <a:xfrm>
          <a:off x="8515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29278</xdr:rowOff>
    </xdr:from>
    <xdr:ext cx="469744" cy="259045"/>
    <xdr:sp macro="" textlink="">
      <xdr:nvSpPr>
        <xdr:cNvPr id="233" name="n_3mainValue【福祉施設】&#10;一人当たり面積">
          <a:extLst>
            <a:ext uri="{FF2B5EF4-FFF2-40B4-BE49-F238E27FC236}">
              <a16:creationId xmlns:a16="http://schemas.microsoft.com/office/drawing/2014/main" id="{E542F040-8ED8-4026-A1D7-8814F4E7F071}"/>
            </a:ext>
          </a:extLst>
        </xdr:cNvPr>
        <xdr:cNvSpPr txBox="1"/>
      </xdr:nvSpPr>
      <xdr:spPr>
        <a:xfrm>
          <a:off x="7626427" y="1477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4" name="正方形/長方形 233">
          <a:extLst>
            <a:ext uri="{FF2B5EF4-FFF2-40B4-BE49-F238E27FC236}">
              <a16:creationId xmlns:a16="http://schemas.microsoft.com/office/drawing/2014/main" id="{D96E6FEA-6300-44C2-9A9A-7F43390E4DF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5" name="正方形/長方形 234">
          <a:extLst>
            <a:ext uri="{FF2B5EF4-FFF2-40B4-BE49-F238E27FC236}">
              <a16:creationId xmlns:a16="http://schemas.microsoft.com/office/drawing/2014/main" id="{F11AB879-20BB-41AE-AD5A-664F54BB2DF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6" name="正方形/長方形 235">
          <a:extLst>
            <a:ext uri="{FF2B5EF4-FFF2-40B4-BE49-F238E27FC236}">
              <a16:creationId xmlns:a16="http://schemas.microsoft.com/office/drawing/2014/main" id="{F648DB8A-F45A-4042-82DB-DA41BEE4237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7" name="正方形/長方形 236">
          <a:extLst>
            <a:ext uri="{FF2B5EF4-FFF2-40B4-BE49-F238E27FC236}">
              <a16:creationId xmlns:a16="http://schemas.microsoft.com/office/drawing/2014/main" id="{C4ECD1E5-8F63-4414-8E25-7C644D0A7EE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8" name="正方形/長方形 237">
          <a:extLst>
            <a:ext uri="{FF2B5EF4-FFF2-40B4-BE49-F238E27FC236}">
              <a16:creationId xmlns:a16="http://schemas.microsoft.com/office/drawing/2014/main" id="{494F004A-4EB9-41EB-B96A-D6FB9B9EA2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9" name="正方形/長方形 238">
          <a:extLst>
            <a:ext uri="{FF2B5EF4-FFF2-40B4-BE49-F238E27FC236}">
              <a16:creationId xmlns:a16="http://schemas.microsoft.com/office/drawing/2014/main" id="{45101F08-2C36-4277-8980-B62BF786D6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0" name="正方形/長方形 239">
          <a:extLst>
            <a:ext uri="{FF2B5EF4-FFF2-40B4-BE49-F238E27FC236}">
              <a16:creationId xmlns:a16="http://schemas.microsoft.com/office/drawing/2014/main" id="{F3F222E9-53AC-458D-A207-8D6F65A72CF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1" name="正方形/長方形 240">
          <a:extLst>
            <a:ext uri="{FF2B5EF4-FFF2-40B4-BE49-F238E27FC236}">
              <a16:creationId xmlns:a16="http://schemas.microsoft.com/office/drawing/2014/main" id="{34A18287-AA6B-491B-904B-20CA96CC5BF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2" name="テキスト ボックス 241">
          <a:extLst>
            <a:ext uri="{FF2B5EF4-FFF2-40B4-BE49-F238E27FC236}">
              <a16:creationId xmlns:a16="http://schemas.microsoft.com/office/drawing/2014/main" id="{C1F64CE0-CF58-40DA-ADED-262F3BEE0F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3" name="直線コネクタ 242">
          <a:extLst>
            <a:ext uri="{FF2B5EF4-FFF2-40B4-BE49-F238E27FC236}">
              <a16:creationId xmlns:a16="http://schemas.microsoft.com/office/drawing/2014/main" id="{0A3B4C5B-9E58-4182-A724-4367EEF1487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4" name="直線コネクタ 243">
          <a:extLst>
            <a:ext uri="{FF2B5EF4-FFF2-40B4-BE49-F238E27FC236}">
              <a16:creationId xmlns:a16="http://schemas.microsoft.com/office/drawing/2014/main" id="{6F7948D6-B5CF-4682-89F9-BD4EF517D67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5" name="テキスト ボックス 244">
          <a:extLst>
            <a:ext uri="{FF2B5EF4-FFF2-40B4-BE49-F238E27FC236}">
              <a16:creationId xmlns:a16="http://schemas.microsoft.com/office/drawing/2014/main" id="{36B33B51-4A49-42DA-96AC-9A80AE9F395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6" name="直線コネクタ 245">
          <a:extLst>
            <a:ext uri="{FF2B5EF4-FFF2-40B4-BE49-F238E27FC236}">
              <a16:creationId xmlns:a16="http://schemas.microsoft.com/office/drawing/2014/main" id="{021096B5-FD79-4794-ADD9-5C3A1728F16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7" name="テキスト ボックス 246">
          <a:extLst>
            <a:ext uri="{FF2B5EF4-FFF2-40B4-BE49-F238E27FC236}">
              <a16:creationId xmlns:a16="http://schemas.microsoft.com/office/drawing/2014/main" id="{352D0CEA-1266-4CEA-8E3C-8E1479E132C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8" name="直線コネクタ 247">
          <a:extLst>
            <a:ext uri="{FF2B5EF4-FFF2-40B4-BE49-F238E27FC236}">
              <a16:creationId xmlns:a16="http://schemas.microsoft.com/office/drawing/2014/main" id="{CE24B2F0-AC42-423F-A392-1E14986867B8}"/>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9" name="テキスト ボックス 248">
          <a:extLst>
            <a:ext uri="{FF2B5EF4-FFF2-40B4-BE49-F238E27FC236}">
              <a16:creationId xmlns:a16="http://schemas.microsoft.com/office/drawing/2014/main" id="{EBAA6880-C9C0-4F1F-BD40-521ED918832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0" name="直線コネクタ 249">
          <a:extLst>
            <a:ext uri="{FF2B5EF4-FFF2-40B4-BE49-F238E27FC236}">
              <a16:creationId xmlns:a16="http://schemas.microsoft.com/office/drawing/2014/main" id="{381D3C31-0247-446E-A08F-564FFCF64F5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1" name="テキスト ボックス 250">
          <a:extLst>
            <a:ext uri="{FF2B5EF4-FFF2-40B4-BE49-F238E27FC236}">
              <a16:creationId xmlns:a16="http://schemas.microsoft.com/office/drawing/2014/main" id="{384358CE-C552-4965-B036-E89BFFBD35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2" name="直線コネクタ 251">
          <a:extLst>
            <a:ext uri="{FF2B5EF4-FFF2-40B4-BE49-F238E27FC236}">
              <a16:creationId xmlns:a16="http://schemas.microsoft.com/office/drawing/2014/main" id="{FE72E1FC-BB52-43A8-A735-94A29151CC6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3" name="テキスト ボックス 252">
          <a:extLst>
            <a:ext uri="{FF2B5EF4-FFF2-40B4-BE49-F238E27FC236}">
              <a16:creationId xmlns:a16="http://schemas.microsoft.com/office/drawing/2014/main" id="{C76FFA84-C2F6-4069-B12F-E91673D7318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4" name="直線コネクタ 253">
          <a:extLst>
            <a:ext uri="{FF2B5EF4-FFF2-40B4-BE49-F238E27FC236}">
              <a16:creationId xmlns:a16="http://schemas.microsoft.com/office/drawing/2014/main" id="{0619490F-B020-4F80-B74C-9F71E85020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5" name="テキスト ボックス 254">
          <a:extLst>
            <a:ext uri="{FF2B5EF4-FFF2-40B4-BE49-F238E27FC236}">
              <a16:creationId xmlns:a16="http://schemas.microsoft.com/office/drawing/2014/main" id="{724F5CE0-C4A5-471D-BD43-B577D98EA05C}"/>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a:extLst>
            <a:ext uri="{FF2B5EF4-FFF2-40B4-BE49-F238E27FC236}">
              <a16:creationId xmlns:a16="http://schemas.microsoft.com/office/drawing/2014/main" id="{C21294EE-BAAC-4D1C-9E79-465A3816F4F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a:extLst>
            <a:ext uri="{FF2B5EF4-FFF2-40B4-BE49-F238E27FC236}">
              <a16:creationId xmlns:a16="http://schemas.microsoft.com/office/drawing/2014/main" id="{62536331-4EA7-4700-BA22-49E8A5554C62}"/>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a:extLst>
            <a:ext uri="{FF2B5EF4-FFF2-40B4-BE49-F238E27FC236}">
              <a16:creationId xmlns:a16="http://schemas.microsoft.com/office/drawing/2014/main" id="{E1D65EFA-450B-44FD-B245-2EDF1568C30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259" name="直線コネクタ 258">
          <a:extLst>
            <a:ext uri="{FF2B5EF4-FFF2-40B4-BE49-F238E27FC236}">
              <a16:creationId xmlns:a16="http://schemas.microsoft.com/office/drawing/2014/main" id="{39D83BDE-60D2-46B4-9595-409D6A69B73E}"/>
            </a:ext>
          </a:extLst>
        </xdr:cNvPr>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260" name="【市民会館】&#10;有形固定資産減価償却率最小値テキスト">
          <a:extLst>
            <a:ext uri="{FF2B5EF4-FFF2-40B4-BE49-F238E27FC236}">
              <a16:creationId xmlns:a16="http://schemas.microsoft.com/office/drawing/2014/main" id="{39646843-809C-4BB3-974B-28E45B8A62E3}"/>
            </a:ext>
          </a:extLst>
        </xdr:cNvPr>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261" name="直線コネクタ 260">
          <a:extLst>
            <a:ext uri="{FF2B5EF4-FFF2-40B4-BE49-F238E27FC236}">
              <a16:creationId xmlns:a16="http://schemas.microsoft.com/office/drawing/2014/main" id="{7FAA11F9-5BB1-49BF-99FE-447A9FFD14C9}"/>
            </a:ext>
          </a:extLst>
        </xdr:cNvPr>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62" name="【市民会館】&#10;有形固定資産減価償却率最大値テキスト">
          <a:extLst>
            <a:ext uri="{FF2B5EF4-FFF2-40B4-BE49-F238E27FC236}">
              <a16:creationId xmlns:a16="http://schemas.microsoft.com/office/drawing/2014/main" id="{04920ECF-10A8-4467-8CCA-B9D8BCE95A28}"/>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3" name="直線コネクタ 262">
          <a:extLst>
            <a:ext uri="{FF2B5EF4-FFF2-40B4-BE49-F238E27FC236}">
              <a16:creationId xmlns:a16="http://schemas.microsoft.com/office/drawing/2014/main" id="{F62F7B17-386E-499C-8E24-2D8EB2A5C9EF}"/>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264" name="【市民会館】&#10;有形固定資産減価償却率平均値テキスト">
          <a:extLst>
            <a:ext uri="{FF2B5EF4-FFF2-40B4-BE49-F238E27FC236}">
              <a16:creationId xmlns:a16="http://schemas.microsoft.com/office/drawing/2014/main" id="{8EF9FC16-9A3B-476B-B6AD-D4383D41D754}"/>
            </a:ext>
          </a:extLst>
        </xdr:cNvPr>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265" name="フローチャート: 判断 264">
          <a:extLst>
            <a:ext uri="{FF2B5EF4-FFF2-40B4-BE49-F238E27FC236}">
              <a16:creationId xmlns:a16="http://schemas.microsoft.com/office/drawing/2014/main" id="{7A437F9A-FE3C-4957-BA01-224A04E60E0C}"/>
            </a:ext>
          </a:extLst>
        </xdr:cNvPr>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266" name="フローチャート: 判断 265">
          <a:extLst>
            <a:ext uri="{FF2B5EF4-FFF2-40B4-BE49-F238E27FC236}">
              <a16:creationId xmlns:a16="http://schemas.microsoft.com/office/drawing/2014/main" id="{89BE0E71-827A-42E1-8F46-7D3DC790C584}"/>
            </a:ext>
          </a:extLst>
        </xdr:cNvPr>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35758</xdr:rowOff>
    </xdr:from>
    <xdr:ext cx="405111" cy="259045"/>
    <xdr:sp macro="" textlink="">
      <xdr:nvSpPr>
        <xdr:cNvPr id="267" name="n_1aveValue【市民会館】&#10;有形固定資産減価償却率">
          <a:extLst>
            <a:ext uri="{FF2B5EF4-FFF2-40B4-BE49-F238E27FC236}">
              <a16:creationId xmlns:a16="http://schemas.microsoft.com/office/drawing/2014/main" id="{9D162BC5-AD16-4B4A-A9F3-6BD7E41623D3}"/>
            </a:ext>
          </a:extLst>
        </xdr:cNvPr>
        <xdr:cNvSpPr txBox="1"/>
      </xdr:nvSpPr>
      <xdr:spPr>
        <a:xfrm>
          <a:off x="35820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123371</xdr:rowOff>
    </xdr:from>
    <xdr:to>
      <xdr:col>15</xdr:col>
      <xdr:colOff>101600</xdr:colOff>
      <xdr:row>104</xdr:row>
      <xdr:rowOff>53521</xdr:rowOff>
    </xdr:to>
    <xdr:sp macro="" textlink="">
      <xdr:nvSpPr>
        <xdr:cNvPr id="268" name="フローチャート: 判断 267">
          <a:extLst>
            <a:ext uri="{FF2B5EF4-FFF2-40B4-BE49-F238E27FC236}">
              <a16:creationId xmlns:a16="http://schemas.microsoft.com/office/drawing/2014/main" id="{EF360356-E293-43F4-8C3B-822A05959A03}"/>
            </a:ext>
          </a:extLst>
        </xdr:cNvPr>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44648</xdr:rowOff>
    </xdr:from>
    <xdr:ext cx="405111" cy="259045"/>
    <xdr:sp macro="" textlink="">
      <xdr:nvSpPr>
        <xdr:cNvPr id="269" name="n_2aveValue【市民会館】&#10;有形固定資産減価償却率">
          <a:extLst>
            <a:ext uri="{FF2B5EF4-FFF2-40B4-BE49-F238E27FC236}">
              <a16:creationId xmlns:a16="http://schemas.microsoft.com/office/drawing/2014/main" id="{FCCB1D84-50C0-4FFA-A677-FC206547EC19}"/>
            </a:ext>
          </a:extLst>
        </xdr:cNvPr>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31931</xdr:rowOff>
    </xdr:from>
    <xdr:to>
      <xdr:col>10</xdr:col>
      <xdr:colOff>165100</xdr:colOff>
      <xdr:row>104</xdr:row>
      <xdr:rowOff>133531</xdr:rowOff>
    </xdr:to>
    <xdr:sp macro="" textlink="">
      <xdr:nvSpPr>
        <xdr:cNvPr id="270" name="フローチャート: 判断 269">
          <a:extLst>
            <a:ext uri="{FF2B5EF4-FFF2-40B4-BE49-F238E27FC236}">
              <a16:creationId xmlns:a16="http://schemas.microsoft.com/office/drawing/2014/main" id="{CD536013-9634-4530-8C37-1E32149BE326}"/>
            </a:ext>
          </a:extLst>
        </xdr:cNvPr>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124658</xdr:rowOff>
    </xdr:from>
    <xdr:ext cx="405111" cy="259045"/>
    <xdr:sp macro="" textlink="">
      <xdr:nvSpPr>
        <xdr:cNvPr id="271" name="n_3aveValue【市民会館】&#10;有形固定資産減価償却率">
          <a:extLst>
            <a:ext uri="{FF2B5EF4-FFF2-40B4-BE49-F238E27FC236}">
              <a16:creationId xmlns:a16="http://schemas.microsoft.com/office/drawing/2014/main" id="{54671C91-7EE2-4308-BF4D-B0BA721BE2FE}"/>
            </a:ext>
          </a:extLst>
        </xdr:cNvPr>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244DD4C8-BA73-4162-BB6C-81456ED753E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DC19A05B-1D54-41EC-879C-866D315AD3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A1F549F2-A9D4-4E3E-8D24-6860865DB47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352D67CC-FA8C-4CFA-8BCB-1B8029F716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6212B11E-7723-40DE-A55C-8914B4F4EE6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139700</xdr:rowOff>
    </xdr:from>
    <xdr:to>
      <xdr:col>15</xdr:col>
      <xdr:colOff>101600</xdr:colOff>
      <xdr:row>103</xdr:row>
      <xdr:rowOff>69850</xdr:rowOff>
    </xdr:to>
    <xdr:sp macro="" textlink="">
      <xdr:nvSpPr>
        <xdr:cNvPr id="277" name="楕円 276">
          <a:extLst>
            <a:ext uri="{FF2B5EF4-FFF2-40B4-BE49-F238E27FC236}">
              <a16:creationId xmlns:a16="http://schemas.microsoft.com/office/drawing/2014/main" id="{A72B1F76-F110-4604-B1A2-8E3A66085BCD}"/>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139700</xdr:rowOff>
    </xdr:from>
    <xdr:to>
      <xdr:col>10</xdr:col>
      <xdr:colOff>165100</xdr:colOff>
      <xdr:row>103</xdr:row>
      <xdr:rowOff>69850</xdr:rowOff>
    </xdr:to>
    <xdr:sp macro="" textlink="">
      <xdr:nvSpPr>
        <xdr:cNvPr id="278" name="楕円 277">
          <a:extLst>
            <a:ext uri="{FF2B5EF4-FFF2-40B4-BE49-F238E27FC236}">
              <a16:creationId xmlns:a16="http://schemas.microsoft.com/office/drawing/2014/main" id="{48BB9698-8EBE-419F-B6AC-02A1E26B8749}"/>
            </a:ext>
          </a:extLst>
        </xdr:cNvPr>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19050</xdr:rowOff>
    </xdr:to>
    <xdr:cxnSp macro="">
      <xdr:nvCxnSpPr>
        <xdr:cNvPr id="279" name="直線コネクタ 278">
          <a:extLst>
            <a:ext uri="{FF2B5EF4-FFF2-40B4-BE49-F238E27FC236}">
              <a16:creationId xmlns:a16="http://schemas.microsoft.com/office/drawing/2014/main" id="{C45DBEDE-634B-4699-900C-0257CB68A866}"/>
            </a:ext>
          </a:extLst>
        </xdr:cNvPr>
        <xdr:cNvCxnSpPr/>
      </xdr:nvCxnSpPr>
      <xdr:spPr>
        <a:xfrm>
          <a:off x="2019300" y="17678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38744</xdr:colOff>
      <xdr:row>101</xdr:row>
      <xdr:rowOff>86377</xdr:rowOff>
    </xdr:from>
    <xdr:ext cx="405111" cy="259045"/>
    <xdr:sp macro="" textlink="">
      <xdr:nvSpPr>
        <xdr:cNvPr id="280" name="n_2mainValue【市民会館】&#10;有形固定資産減価償却率">
          <a:extLst>
            <a:ext uri="{FF2B5EF4-FFF2-40B4-BE49-F238E27FC236}">
              <a16:creationId xmlns:a16="http://schemas.microsoft.com/office/drawing/2014/main" id="{5BA38054-641B-4FDA-AACE-EFAC565F09AB}"/>
            </a:ext>
          </a:extLst>
        </xdr:cNvPr>
        <xdr:cNvSpPr txBox="1"/>
      </xdr:nvSpPr>
      <xdr:spPr>
        <a:xfrm>
          <a:off x="2705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86377</xdr:rowOff>
    </xdr:from>
    <xdr:ext cx="405111" cy="259045"/>
    <xdr:sp macro="" textlink="">
      <xdr:nvSpPr>
        <xdr:cNvPr id="281" name="n_3mainValue【市民会館】&#10;有形固定資産減価償却率">
          <a:extLst>
            <a:ext uri="{FF2B5EF4-FFF2-40B4-BE49-F238E27FC236}">
              <a16:creationId xmlns:a16="http://schemas.microsoft.com/office/drawing/2014/main" id="{4E90BA14-3DE2-41D6-A014-68993D54698F}"/>
            </a:ext>
          </a:extLst>
        </xdr:cNvPr>
        <xdr:cNvSpPr txBox="1"/>
      </xdr:nvSpPr>
      <xdr:spPr>
        <a:xfrm>
          <a:off x="1816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2" name="正方形/長方形 281">
          <a:extLst>
            <a:ext uri="{FF2B5EF4-FFF2-40B4-BE49-F238E27FC236}">
              <a16:creationId xmlns:a16="http://schemas.microsoft.com/office/drawing/2014/main" id="{A02F60FF-4045-44F6-93F6-18A7AC7D696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3" name="正方形/長方形 282">
          <a:extLst>
            <a:ext uri="{FF2B5EF4-FFF2-40B4-BE49-F238E27FC236}">
              <a16:creationId xmlns:a16="http://schemas.microsoft.com/office/drawing/2014/main" id="{C5CA93D7-3408-4955-BE06-3E793758EFD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4" name="正方形/長方形 283">
          <a:extLst>
            <a:ext uri="{FF2B5EF4-FFF2-40B4-BE49-F238E27FC236}">
              <a16:creationId xmlns:a16="http://schemas.microsoft.com/office/drawing/2014/main" id="{D182CCE4-3044-476C-A7FE-CCA7FA7FB6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5" name="正方形/長方形 284">
          <a:extLst>
            <a:ext uri="{FF2B5EF4-FFF2-40B4-BE49-F238E27FC236}">
              <a16:creationId xmlns:a16="http://schemas.microsoft.com/office/drawing/2014/main" id="{78CC7427-48B2-4E77-B367-1C536AC9B5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6" name="正方形/長方形 285">
          <a:extLst>
            <a:ext uri="{FF2B5EF4-FFF2-40B4-BE49-F238E27FC236}">
              <a16:creationId xmlns:a16="http://schemas.microsoft.com/office/drawing/2014/main" id="{B5D64F50-C9A9-413F-BD04-212585227B9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7" name="正方形/長方形 286">
          <a:extLst>
            <a:ext uri="{FF2B5EF4-FFF2-40B4-BE49-F238E27FC236}">
              <a16:creationId xmlns:a16="http://schemas.microsoft.com/office/drawing/2014/main" id="{5D78411E-E0F3-4E68-954F-DA955AF91E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8" name="正方形/長方形 287">
          <a:extLst>
            <a:ext uri="{FF2B5EF4-FFF2-40B4-BE49-F238E27FC236}">
              <a16:creationId xmlns:a16="http://schemas.microsoft.com/office/drawing/2014/main" id="{ABC2A856-4083-4D05-B960-D04E9BFE3B7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9" name="正方形/長方形 288">
          <a:extLst>
            <a:ext uri="{FF2B5EF4-FFF2-40B4-BE49-F238E27FC236}">
              <a16:creationId xmlns:a16="http://schemas.microsoft.com/office/drawing/2014/main" id="{3628279B-E674-449C-A085-EBCA041B9C6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0" name="テキスト ボックス 289">
          <a:extLst>
            <a:ext uri="{FF2B5EF4-FFF2-40B4-BE49-F238E27FC236}">
              <a16:creationId xmlns:a16="http://schemas.microsoft.com/office/drawing/2014/main" id="{102AA283-312B-4055-A075-9C0F760F211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1" name="直線コネクタ 290">
          <a:extLst>
            <a:ext uri="{FF2B5EF4-FFF2-40B4-BE49-F238E27FC236}">
              <a16:creationId xmlns:a16="http://schemas.microsoft.com/office/drawing/2014/main" id="{1F199941-29B3-4461-87CE-9C677EFAEA2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2" name="直線コネクタ 291">
          <a:extLst>
            <a:ext uri="{FF2B5EF4-FFF2-40B4-BE49-F238E27FC236}">
              <a16:creationId xmlns:a16="http://schemas.microsoft.com/office/drawing/2014/main" id="{993D67EC-0AEB-47EA-B1B3-BC09C56E85F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3" name="テキスト ボックス 292">
          <a:extLst>
            <a:ext uri="{FF2B5EF4-FFF2-40B4-BE49-F238E27FC236}">
              <a16:creationId xmlns:a16="http://schemas.microsoft.com/office/drawing/2014/main" id="{E15E1D49-8831-4F22-B8DD-1159340F97C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4" name="直線コネクタ 293">
          <a:extLst>
            <a:ext uri="{FF2B5EF4-FFF2-40B4-BE49-F238E27FC236}">
              <a16:creationId xmlns:a16="http://schemas.microsoft.com/office/drawing/2014/main" id="{4F05A28A-6A00-4AFF-B58E-BEAABF7D56B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5" name="テキスト ボックス 294">
          <a:extLst>
            <a:ext uri="{FF2B5EF4-FFF2-40B4-BE49-F238E27FC236}">
              <a16:creationId xmlns:a16="http://schemas.microsoft.com/office/drawing/2014/main" id="{3937E1C6-035B-4227-9FF4-4923BC9BF057}"/>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6" name="直線コネクタ 295">
          <a:extLst>
            <a:ext uri="{FF2B5EF4-FFF2-40B4-BE49-F238E27FC236}">
              <a16:creationId xmlns:a16="http://schemas.microsoft.com/office/drawing/2014/main" id="{AF015E35-E2FA-49CB-AFAF-16A3C32412F3}"/>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7" name="テキスト ボックス 296">
          <a:extLst>
            <a:ext uri="{FF2B5EF4-FFF2-40B4-BE49-F238E27FC236}">
              <a16:creationId xmlns:a16="http://schemas.microsoft.com/office/drawing/2014/main" id="{73FDD144-25B2-4B44-9BE2-69A08A88ABAF}"/>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8" name="直線コネクタ 297">
          <a:extLst>
            <a:ext uri="{FF2B5EF4-FFF2-40B4-BE49-F238E27FC236}">
              <a16:creationId xmlns:a16="http://schemas.microsoft.com/office/drawing/2014/main" id="{A5F7B569-359C-43C2-B801-172C974B1F1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9" name="テキスト ボックス 298">
          <a:extLst>
            <a:ext uri="{FF2B5EF4-FFF2-40B4-BE49-F238E27FC236}">
              <a16:creationId xmlns:a16="http://schemas.microsoft.com/office/drawing/2014/main" id="{8EE55734-9B0A-4A76-B54B-982200290807}"/>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0" name="直線コネクタ 299">
          <a:extLst>
            <a:ext uri="{FF2B5EF4-FFF2-40B4-BE49-F238E27FC236}">
              <a16:creationId xmlns:a16="http://schemas.microsoft.com/office/drawing/2014/main" id="{2F4FB117-BD38-416F-94E9-C673C3FAC74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1" name="テキスト ボックス 300">
          <a:extLst>
            <a:ext uri="{FF2B5EF4-FFF2-40B4-BE49-F238E27FC236}">
              <a16:creationId xmlns:a16="http://schemas.microsoft.com/office/drawing/2014/main" id="{EAF8405F-624A-4D23-8F90-43177BD91CD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2" name="直線コネクタ 301">
          <a:extLst>
            <a:ext uri="{FF2B5EF4-FFF2-40B4-BE49-F238E27FC236}">
              <a16:creationId xmlns:a16="http://schemas.microsoft.com/office/drawing/2014/main" id="{53ECFBDD-DB33-4B9C-861D-835F620F8A5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3" name="テキスト ボックス 302">
          <a:extLst>
            <a:ext uri="{FF2B5EF4-FFF2-40B4-BE49-F238E27FC236}">
              <a16:creationId xmlns:a16="http://schemas.microsoft.com/office/drawing/2014/main" id="{48B6C81B-72C6-4C8B-887C-AD58CA63864D}"/>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a:extLst>
            <a:ext uri="{FF2B5EF4-FFF2-40B4-BE49-F238E27FC236}">
              <a16:creationId xmlns:a16="http://schemas.microsoft.com/office/drawing/2014/main" id="{1374B806-4BB5-4DA7-B8FF-9EBFE791381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a:extLst>
            <a:ext uri="{FF2B5EF4-FFF2-40B4-BE49-F238E27FC236}">
              <a16:creationId xmlns:a16="http://schemas.microsoft.com/office/drawing/2014/main" id="{D499DFE7-7C53-429C-A227-CFA96CC6F43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a:extLst>
            <a:ext uri="{FF2B5EF4-FFF2-40B4-BE49-F238E27FC236}">
              <a16:creationId xmlns:a16="http://schemas.microsoft.com/office/drawing/2014/main" id="{92BEBF03-7BB3-4F44-884C-D2668A99F81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307" name="直線コネクタ 306">
          <a:extLst>
            <a:ext uri="{FF2B5EF4-FFF2-40B4-BE49-F238E27FC236}">
              <a16:creationId xmlns:a16="http://schemas.microsoft.com/office/drawing/2014/main" id="{7459F643-BEEB-42C8-BB31-D1357CA27910}"/>
            </a:ext>
          </a:extLst>
        </xdr:cNvPr>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308" name="【市民会館】&#10;一人当たり面積最小値テキスト">
          <a:extLst>
            <a:ext uri="{FF2B5EF4-FFF2-40B4-BE49-F238E27FC236}">
              <a16:creationId xmlns:a16="http://schemas.microsoft.com/office/drawing/2014/main" id="{0BD9DC3B-9D21-4525-AFB4-69870754CC6C}"/>
            </a:ext>
          </a:extLst>
        </xdr:cNvPr>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309" name="直線コネクタ 308">
          <a:extLst>
            <a:ext uri="{FF2B5EF4-FFF2-40B4-BE49-F238E27FC236}">
              <a16:creationId xmlns:a16="http://schemas.microsoft.com/office/drawing/2014/main" id="{74387731-E0EF-4F51-8813-DB913FB64D65}"/>
            </a:ext>
          </a:extLst>
        </xdr:cNvPr>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310" name="【市民会館】&#10;一人当たり面積最大値テキスト">
          <a:extLst>
            <a:ext uri="{FF2B5EF4-FFF2-40B4-BE49-F238E27FC236}">
              <a16:creationId xmlns:a16="http://schemas.microsoft.com/office/drawing/2014/main" id="{B4E1A152-3B31-425E-A336-9551240A7F55}"/>
            </a:ext>
          </a:extLst>
        </xdr:cNvPr>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311" name="直線コネクタ 310">
          <a:extLst>
            <a:ext uri="{FF2B5EF4-FFF2-40B4-BE49-F238E27FC236}">
              <a16:creationId xmlns:a16="http://schemas.microsoft.com/office/drawing/2014/main" id="{E73B46B3-237D-4680-98BF-A49727D96866}"/>
            </a:ext>
          </a:extLst>
        </xdr:cNvPr>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312" name="【市民会館】&#10;一人当たり面積平均値テキスト">
          <a:extLst>
            <a:ext uri="{FF2B5EF4-FFF2-40B4-BE49-F238E27FC236}">
              <a16:creationId xmlns:a16="http://schemas.microsoft.com/office/drawing/2014/main" id="{CEA0B9CE-75BF-4056-BEA9-493937429D37}"/>
            </a:ext>
          </a:extLst>
        </xdr:cNvPr>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313" name="フローチャート: 判断 312">
          <a:extLst>
            <a:ext uri="{FF2B5EF4-FFF2-40B4-BE49-F238E27FC236}">
              <a16:creationId xmlns:a16="http://schemas.microsoft.com/office/drawing/2014/main" id="{2A0795A8-39B2-425A-8F9A-C396D68DFC2B}"/>
            </a:ext>
          </a:extLst>
        </xdr:cNvPr>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314" name="フローチャート: 判断 313">
          <a:extLst>
            <a:ext uri="{FF2B5EF4-FFF2-40B4-BE49-F238E27FC236}">
              <a16:creationId xmlns:a16="http://schemas.microsoft.com/office/drawing/2014/main" id="{5664C618-CD52-4C84-9DB6-1869E6EFCD12}"/>
            </a:ext>
          </a:extLst>
        </xdr:cNvPr>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379</xdr:rowOff>
    </xdr:from>
    <xdr:ext cx="469744" cy="259045"/>
    <xdr:sp macro="" textlink="">
      <xdr:nvSpPr>
        <xdr:cNvPr id="315" name="n_1aveValue【市民会館】&#10;一人当たり面積">
          <a:extLst>
            <a:ext uri="{FF2B5EF4-FFF2-40B4-BE49-F238E27FC236}">
              <a16:creationId xmlns:a16="http://schemas.microsoft.com/office/drawing/2014/main" id="{A2691AFD-AE93-4C6B-B7C4-2D2E0A20A3F8}"/>
            </a:ext>
          </a:extLst>
        </xdr:cNvPr>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24312</xdr:rowOff>
    </xdr:from>
    <xdr:to>
      <xdr:col>46</xdr:col>
      <xdr:colOff>38100</xdr:colOff>
      <xdr:row>106</xdr:row>
      <xdr:rowOff>125912</xdr:rowOff>
    </xdr:to>
    <xdr:sp macro="" textlink="">
      <xdr:nvSpPr>
        <xdr:cNvPr id="316" name="フローチャート: 判断 315">
          <a:extLst>
            <a:ext uri="{FF2B5EF4-FFF2-40B4-BE49-F238E27FC236}">
              <a16:creationId xmlns:a16="http://schemas.microsoft.com/office/drawing/2014/main" id="{DEC96E31-C124-4C5F-90C8-E088DF388454}"/>
            </a:ext>
          </a:extLst>
        </xdr:cNvPr>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142439</xdr:rowOff>
    </xdr:from>
    <xdr:ext cx="469744" cy="259045"/>
    <xdr:sp macro="" textlink="">
      <xdr:nvSpPr>
        <xdr:cNvPr id="317" name="n_2aveValue【市民会館】&#10;一人当たり面積">
          <a:extLst>
            <a:ext uri="{FF2B5EF4-FFF2-40B4-BE49-F238E27FC236}">
              <a16:creationId xmlns:a16="http://schemas.microsoft.com/office/drawing/2014/main" id="{B7806681-4946-451F-94FE-8A859BEA86E5}"/>
            </a:ext>
          </a:extLst>
        </xdr:cNvPr>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135889</xdr:rowOff>
    </xdr:from>
    <xdr:to>
      <xdr:col>41</xdr:col>
      <xdr:colOff>101600</xdr:colOff>
      <xdr:row>106</xdr:row>
      <xdr:rowOff>66039</xdr:rowOff>
    </xdr:to>
    <xdr:sp macro="" textlink="">
      <xdr:nvSpPr>
        <xdr:cNvPr id="318" name="フローチャート: 判断 317">
          <a:extLst>
            <a:ext uri="{FF2B5EF4-FFF2-40B4-BE49-F238E27FC236}">
              <a16:creationId xmlns:a16="http://schemas.microsoft.com/office/drawing/2014/main" id="{E9FA3435-7878-4128-96E6-795A76FBEFB8}"/>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82566</xdr:rowOff>
    </xdr:from>
    <xdr:ext cx="469744" cy="259045"/>
    <xdr:sp macro="" textlink="">
      <xdr:nvSpPr>
        <xdr:cNvPr id="319" name="n_3aveValue【市民会館】&#10;一人当たり面積">
          <a:extLst>
            <a:ext uri="{FF2B5EF4-FFF2-40B4-BE49-F238E27FC236}">
              <a16:creationId xmlns:a16="http://schemas.microsoft.com/office/drawing/2014/main" id="{AF431F37-845D-4129-9EF6-0FBFC4444287}"/>
            </a:ext>
          </a:extLst>
        </xdr:cNvPr>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FE9152E6-4128-41BB-BD90-583A8D587BA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44405205-C0AA-48DF-9C7D-AAE59441E3C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2BA90DFF-0EA1-42DD-A885-128765B7E3E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A66663D1-682A-423C-AA2A-BDCA2DA9F96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6D080EC4-A1EE-4D9C-B18A-77F0C3AB9ED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86905</xdr:rowOff>
    </xdr:from>
    <xdr:to>
      <xdr:col>46</xdr:col>
      <xdr:colOff>38100</xdr:colOff>
      <xdr:row>108</xdr:row>
      <xdr:rowOff>17055</xdr:rowOff>
    </xdr:to>
    <xdr:sp macro="" textlink="">
      <xdr:nvSpPr>
        <xdr:cNvPr id="325" name="楕円 324">
          <a:extLst>
            <a:ext uri="{FF2B5EF4-FFF2-40B4-BE49-F238E27FC236}">
              <a16:creationId xmlns:a16="http://schemas.microsoft.com/office/drawing/2014/main" id="{D41955E1-8A98-4A0F-8FBB-8D2E62ACAFAD}"/>
            </a:ext>
          </a:extLst>
        </xdr:cNvPr>
        <xdr:cNvSpPr/>
      </xdr:nvSpPr>
      <xdr:spPr>
        <a:xfrm>
          <a:off x="8699500" y="18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89081</xdr:rowOff>
    </xdr:from>
    <xdr:to>
      <xdr:col>41</xdr:col>
      <xdr:colOff>101600</xdr:colOff>
      <xdr:row>108</xdr:row>
      <xdr:rowOff>19231</xdr:rowOff>
    </xdr:to>
    <xdr:sp macro="" textlink="">
      <xdr:nvSpPr>
        <xdr:cNvPr id="326" name="楕円 325">
          <a:extLst>
            <a:ext uri="{FF2B5EF4-FFF2-40B4-BE49-F238E27FC236}">
              <a16:creationId xmlns:a16="http://schemas.microsoft.com/office/drawing/2014/main" id="{E8920F05-B6F7-4F9D-AAFD-5A3CFA65ED1D}"/>
            </a:ext>
          </a:extLst>
        </xdr:cNvPr>
        <xdr:cNvSpPr/>
      </xdr:nvSpPr>
      <xdr:spPr>
        <a:xfrm>
          <a:off x="781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137705</xdr:rowOff>
    </xdr:from>
    <xdr:to>
      <xdr:col>45</xdr:col>
      <xdr:colOff>177800</xdr:colOff>
      <xdr:row>107</xdr:row>
      <xdr:rowOff>139881</xdr:rowOff>
    </xdr:to>
    <xdr:cxnSp macro="">
      <xdr:nvCxnSpPr>
        <xdr:cNvPr id="327" name="直線コネクタ 326">
          <a:extLst>
            <a:ext uri="{FF2B5EF4-FFF2-40B4-BE49-F238E27FC236}">
              <a16:creationId xmlns:a16="http://schemas.microsoft.com/office/drawing/2014/main" id="{4CAED955-CDDF-4D66-92EA-06B2DCC03D0C}"/>
            </a:ext>
          </a:extLst>
        </xdr:cNvPr>
        <xdr:cNvCxnSpPr/>
      </xdr:nvCxnSpPr>
      <xdr:spPr>
        <a:xfrm flipV="1">
          <a:off x="7861300" y="18482855"/>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133427</xdr:colOff>
      <xdr:row>108</xdr:row>
      <xdr:rowOff>8182</xdr:rowOff>
    </xdr:from>
    <xdr:ext cx="469744" cy="259045"/>
    <xdr:sp macro="" textlink="">
      <xdr:nvSpPr>
        <xdr:cNvPr id="328" name="n_2mainValue【市民会館】&#10;一人当たり面積">
          <a:extLst>
            <a:ext uri="{FF2B5EF4-FFF2-40B4-BE49-F238E27FC236}">
              <a16:creationId xmlns:a16="http://schemas.microsoft.com/office/drawing/2014/main" id="{E0C8F6F0-781F-49B9-ACBC-7C2C64EA71E0}"/>
            </a:ext>
          </a:extLst>
        </xdr:cNvPr>
        <xdr:cNvSpPr txBox="1"/>
      </xdr:nvSpPr>
      <xdr:spPr>
        <a:xfrm>
          <a:off x="8515427" y="1852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329" name="n_3mainValue【市民会館】&#10;一人当たり面積">
          <a:extLst>
            <a:ext uri="{FF2B5EF4-FFF2-40B4-BE49-F238E27FC236}">
              <a16:creationId xmlns:a16="http://schemas.microsoft.com/office/drawing/2014/main" id="{6761C60F-A42B-4EB2-B4F2-1919732A13A6}"/>
            </a:ext>
          </a:extLst>
        </xdr:cNvPr>
        <xdr:cNvSpPr txBox="1"/>
      </xdr:nvSpPr>
      <xdr:spPr>
        <a:xfrm>
          <a:off x="7626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a:extLst>
            <a:ext uri="{FF2B5EF4-FFF2-40B4-BE49-F238E27FC236}">
              <a16:creationId xmlns:a16="http://schemas.microsoft.com/office/drawing/2014/main" id="{5B63E35C-549F-48A2-90F4-6BDF4A14C3D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a:extLst>
            <a:ext uri="{FF2B5EF4-FFF2-40B4-BE49-F238E27FC236}">
              <a16:creationId xmlns:a16="http://schemas.microsoft.com/office/drawing/2014/main" id="{BCA70EB6-3D2A-4F0D-AAF8-57A3154D6A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a:extLst>
            <a:ext uri="{FF2B5EF4-FFF2-40B4-BE49-F238E27FC236}">
              <a16:creationId xmlns:a16="http://schemas.microsoft.com/office/drawing/2014/main" id="{D94B3E5F-2A2B-4F57-9423-C00A019290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a:extLst>
            <a:ext uri="{FF2B5EF4-FFF2-40B4-BE49-F238E27FC236}">
              <a16:creationId xmlns:a16="http://schemas.microsoft.com/office/drawing/2014/main" id="{3A811794-A0F7-4583-9301-632534779D4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a:extLst>
            <a:ext uri="{FF2B5EF4-FFF2-40B4-BE49-F238E27FC236}">
              <a16:creationId xmlns:a16="http://schemas.microsoft.com/office/drawing/2014/main" id="{378F04A3-178E-4E52-AC17-156992EF13E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a:extLst>
            <a:ext uri="{FF2B5EF4-FFF2-40B4-BE49-F238E27FC236}">
              <a16:creationId xmlns:a16="http://schemas.microsoft.com/office/drawing/2014/main" id="{DC9FDFE3-FB7E-4FA8-8923-0509AF4A6E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a:extLst>
            <a:ext uri="{FF2B5EF4-FFF2-40B4-BE49-F238E27FC236}">
              <a16:creationId xmlns:a16="http://schemas.microsoft.com/office/drawing/2014/main" id="{C0EF2E15-F8C5-4B6E-8E33-4434CB9DA97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a:extLst>
            <a:ext uri="{FF2B5EF4-FFF2-40B4-BE49-F238E27FC236}">
              <a16:creationId xmlns:a16="http://schemas.microsoft.com/office/drawing/2014/main" id="{BDC7251F-2FF7-423E-831B-533255E33C6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3E322241-B24C-42B5-BA8E-8111D6E2AB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237A6626-8D9F-4DEC-819B-47C96EDEFB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278AE7AC-FC19-4055-937F-13EE505DD2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4542029D-47C3-4472-8FAD-137EAABAD89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E744B76A-E294-4A54-8CA7-C49F6348B5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37F2AE7C-91A2-4669-8209-2C20F4EF33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0DA862B1-831B-4523-B998-4FFFEB8AF21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BA1A77D6-6E13-4541-BB5C-CAF2DA0C35C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6" name="正方形/長方形 345">
          <a:extLst>
            <a:ext uri="{FF2B5EF4-FFF2-40B4-BE49-F238E27FC236}">
              <a16:creationId xmlns:a16="http://schemas.microsoft.com/office/drawing/2014/main" id="{00EE323A-82C6-4905-95DC-FE31F24F79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7" name="正方形/長方形 346">
          <a:extLst>
            <a:ext uri="{FF2B5EF4-FFF2-40B4-BE49-F238E27FC236}">
              <a16:creationId xmlns:a16="http://schemas.microsoft.com/office/drawing/2014/main" id="{46C566F0-A97D-4C9B-9E8F-D4D8D178E3F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48" name="正方形/長方形 347">
          <a:extLst>
            <a:ext uri="{FF2B5EF4-FFF2-40B4-BE49-F238E27FC236}">
              <a16:creationId xmlns:a16="http://schemas.microsoft.com/office/drawing/2014/main" id="{3C452CF7-FE6F-4AA7-A627-3BAA80F8F6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49" name="正方形/長方形 348">
          <a:extLst>
            <a:ext uri="{FF2B5EF4-FFF2-40B4-BE49-F238E27FC236}">
              <a16:creationId xmlns:a16="http://schemas.microsoft.com/office/drawing/2014/main" id="{0E3F9902-BA0E-458B-9005-5C78D353BB6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0" name="正方形/長方形 349">
          <a:extLst>
            <a:ext uri="{FF2B5EF4-FFF2-40B4-BE49-F238E27FC236}">
              <a16:creationId xmlns:a16="http://schemas.microsoft.com/office/drawing/2014/main" id="{BA1798AB-4050-4A27-A73D-4622E417A69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1" name="正方形/長方形 350">
          <a:extLst>
            <a:ext uri="{FF2B5EF4-FFF2-40B4-BE49-F238E27FC236}">
              <a16:creationId xmlns:a16="http://schemas.microsoft.com/office/drawing/2014/main" id="{AD6E60DA-5506-4DE1-8C52-559D41F845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2" name="正方形/長方形 351">
          <a:extLst>
            <a:ext uri="{FF2B5EF4-FFF2-40B4-BE49-F238E27FC236}">
              <a16:creationId xmlns:a16="http://schemas.microsoft.com/office/drawing/2014/main" id="{B6225E62-30D5-479F-B545-0091711D98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3" name="正方形/長方形 352">
          <a:extLst>
            <a:ext uri="{FF2B5EF4-FFF2-40B4-BE49-F238E27FC236}">
              <a16:creationId xmlns:a16="http://schemas.microsoft.com/office/drawing/2014/main" id="{5BCB558C-9A7A-4146-AE9D-D99D384A94D6}"/>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a:extLst>
            <a:ext uri="{FF2B5EF4-FFF2-40B4-BE49-F238E27FC236}">
              <a16:creationId xmlns:a16="http://schemas.microsoft.com/office/drawing/2014/main" id="{D355AD68-9810-4C3A-B0A9-9C83EB4E6B8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a:extLst>
            <a:ext uri="{FF2B5EF4-FFF2-40B4-BE49-F238E27FC236}">
              <a16:creationId xmlns:a16="http://schemas.microsoft.com/office/drawing/2014/main" id="{FB90C477-CC5C-4281-A23B-738AA8BBA4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a:extLst>
            <a:ext uri="{FF2B5EF4-FFF2-40B4-BE49-F238E27FC236}">
              <a16:creationId xmlns:a16="http://schemas.microsoft.com/office/drawing/2014/main" id="{67D51271-25F6-4450-8851-C3E632BC6A7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a:extLst>
            <a:ext uri="{FF2B5EF4-FFF2-40B4-BE49-F238E27FC236}">
              <a16:creationId xmlns:a16="http://schemas.microsoft.com/office/drawing/2014/main" id="{699FF2D1-0F93-4FD0-AD7F-245AE0AC9A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a:extLst>
            <a:ext uri="{FF2B5EF4-FFF2-40B4-BE49-F238E27FC236}">
              <a16:creationId xmlns:a16="http://schemas.microsoft.com/office/drawing/2014/main" id="{582F226E-4176-4946-96E3-B8367B64AA3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a:extLst>
            <a:ext uri="{FF2B5EF4-FFF2-40B4-BE49-F238E27FC236}">
              <a16:creationId xmlns:a16="http://schemas.microsoft.com/office/drawing/2014/main" id="{3430CB16-E28E-4D8F-A102-ADCC4DA10CF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a:extLst>
            <a:ext uri="{FF2B5EF4-FFF2-40B4-BE49-F238E27FC236}">
              <a16:creationId xmlns:a16="http://schemas.microsoft.com/office/drawing/2014/main" id="{8BD8318B-D907-497D-924E-58066403973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a:extLst>
            <a:ext uri="{FF2B5EF4-FFF2-40B4-BE49-F238E27FC236}">
              <a16:creationId xmlns:a16="http://schemas.microsoft.com/office/drawing/2014/main" id="{D3D044F2-B449-40F6-BE8F-4678A02AD17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62" name="正方形/長方形 361">
          <a:extLst>
            <a:ext uri="{FF2B5EF4-FFF2-40B4-BE49-F238E27FC236}">
              <a16:creationId xmlns:a16="http://schemas.microsoft.com/office/drawing/2014/main" id="{F4C26130-9934-4A3D-A768-99570749AE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63" name="正方形/長方形 362">
          <a:extLst>
            <a:ext uri="{FF2B5EF4-FFF2-40B4-BE49-F238E27FC236}">
              <a16:creationId xmlns:a16="http://schemas.microsoft.com/office/drawing/2014/main" id="{397EF1BD-DB80-407B-B626-BACF669F2D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4" name="正方形/長方形 363">
          <a:extLst>
            <a:ext uri="{FF2B5EF4-FFF2-40B4-BE49-F238E27FC236}">
              <a16:creationId xmlns:a16="http://schemas.microsoft.com/office/drawing/2014/main" id="{6726C710-7865-4326-8362-19DE9F44237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5" name="正方形/長方形 364">
          <a:extLst>
            <a:ext uri="{FF2B5EF4-FFF2-40B4-BE49-F238E27FC236}">
              <a16:creationId xmlns:a16="http://schemas.microsoft.com/office/drawing/2014/main" id="{2373A328-8FF9-4393-9C8E-77AA07A42A8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6" name="正方形/長方形 365">
          <a:extLst>
            <a:ext uri="{FF2B5EF4-FFF2-40B4-BE49-F238E27FC236}">
              <a16:creationId xmlns:a16="http://schemas.microsoft.com/office/drawing/2014/main" id="{8AAF4B5C-11F0-4B72-B26C-A7E7B344EAE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7" name="正方形/長方形 366">
          <a:extLst>
            <a:ext uri="{FF2B5EF4-FFF2-40B4-BE49-F238E27FC236}">
              <a16:creationId xmlns:a16="http://schemas.microsoft.com/office/drawing/2014/main" id="{B920ED3F-89E5-4918-84E6-B994713D15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8" name="正方形/長方形 367">
          <a:extLst>
            <a:ext uri="{FF2B5EF4-FFF2-40B4-BE49-F238E27FC236}">
              <a16:creationId xmlns:a16="http://schemas.microsoft.com/office/drawing/2014/main" id="{B1CB3B8B-4774-4090-8C03-C2C512368DB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9" name="正方形/長方形 368">
          <a:extLst>
            <a:ext uri="{FF2B5EF4-FFF2-40B4-BE49-F238E27FC236}">
              <a16:creationId xmlns:a16="http://schemas.microsoft.com/office/drawing/2014/main" id="{2757D64E-7A53-4678-B904-D3106FC41A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70" name="テキスト ボックス 369">
          <a:extLst>
            <a:ext uri="{FF2B5EF4-FFF2-40B4-BE49-F238E27FC236}">
              <a16:creationId xmlns:a16="http://schemas.microsoft.com/office/drawing/2014/main" id="{AEC6B12B-2E3C-49CD-A234-1881EC6D6C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71" name="直線コネクタ 370">
          <a:extLst>
            <a:ext uri="{FF2B5EF4-FFF2-40B4-BE49-F238E27FC236}">
              <a16:creationId xmlns:a16="http://schemas.microsoft.com/office/drawing/2014/main" id="{D3C1DB61-2F88-447F-9F72-2D5C4DC4A4B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72" name="直線コネクタ 371">
          <a:extLst>
            <a:ext uri="{FF2B5EF4-FFF2-40B4-BE49-F238E27FC236}">
              <a16:creationId xmlns:a16="http://schemas.microsoft.com/office/drawing/2014/main" id="{35A692A4-33B7-4C25-94C9-5812137FF06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73" name="テキスト ボックス 372">
          <a:extLst>
            <a:ext uri="{FF2B5EF4-FFF2-40B4-BE49-F238E27FC236}">
              <a16:creationId xmlns:a16="http://schemas.microsoft.com/office/drawing/2014/main" id="{6834A265-C1C9-4199-A7DB-B20858DE0DE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74" name="直線コネクタ 373">
          <a:extLst>
            <a:ext uri="{FF2B5EF4-FFF2-40B4-BE49-F238E27FC236}">
              <a16:creationId xmlns:a16="http://schemas.microsoft.com/office/drawing/2014/main" id="{3719DEFA-0C54-4249-A2A7-D4B17FAC38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75" name="テキスト ボックス 374">
          <a:extLst>
            <a:ext uri="{FF2B5EF4-FFF2-40B4-BE49-F238E27FC236}">
              <a16:creationId xmlns:a16="http://schemas.microsoft.com/office/drawing/2014/main" id="{3F3DDF63-FF71-41A6-A84E-A9E3DB31CF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76" name="直線コネクタ 375">
          <a:extLst>
            <a:ext uri="{FF2B5EF4-FFF2-40B4-BE49-F238E27FC236}">
              <a16:creationId xmlns:a16="http://schemas.microsoft.com/office/drawing/2014/main" id="{DC5517A9-12D7-4F23-B536-3ED0310E05B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77" name="テキスト ボックス 376">
          <a:extLst>
            <a:ext uri="{FF2B5EF4-FFF2-40B4-BE49-F238E27FC236}">
              <a16:creationId xmlns:a16="http://schemas.microsoft.com/office/drawing/2014/main" id="{F2449D38-7B6C-41B9-BE30-6255291E8AA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78" name="直線コネクタ 377">
          <a:extLst>
            <a:ext uri="{FF2B5EF4-FFF2-40B4-BE49-F238E27FC236}">
              <a16:creationId xmlns:a16="http://schemas.microsoft.com/office/drawing/2014/main" id="{4578245D-920B-4FDB-B5DD-E16EA35E56B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79" name="テキスト ボックス 378">
          <a:extLst>
            <a:ext uri="{FF2B5EF4-FFF2-40B4-BE49-F238E27FC236}">
              <a16:creationId xmlns:a16="http://schemas.microsoft.com/office/drawing/2014/main" id="{E653DA8E-7238-46F6-A982-8B80BDFAACA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80" name="直線コネクタ 379">
          <a:extLst>
            <a:ext uri="{FF2B5EF4-FFF2-40B4-BE49-F238E27FC236}">
              <a16:creationId xmlns:a16="http://schemas.microsoft.com/office/drawing/2014/main" id="{20E7DE80-E077-48B3-8A47-0013D38BDF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81" name="テキスト ボックス 380">
          <a:extLst>
            <a:ext uri="{FF2B5EF4-FFF2-40B4-BE49-F238E27FC236}">
              <a16:creationId xmlns:a16="http://schemas.microsoft.com/office/drawing/2014/main" id="{1D97D822-BA52-4525-BE79-5BDA7619F56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82" name="直線コネクタ 381">
          <a:extLst>
            <a:ext uri="{FF2B5EF4-FFF2-40B4-BE49-F238E27FC236}">
              <a16:creationId xmlns:a16="http://schemas.microsoft.com/office/drawing/2014/main" id="{DB5A5BCD-651E-486A-9981-BC60091F7B5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83" name="テキスト ボックス 382">
          <a:extLst>
            <a:ext uri="{FF2B5EF4-FFF2-40B4-BE49-F238E27FC236}">
              <a16:creationId xmlns:a16="http://schemas.microsoft.com/office/drawing/2014/main" id="{73AD0229-BEE9-41BC-801C-3641E2ADF27E}"/>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84" name="直線コネクタ 383">
          <a:extLst>
            <a:ext uri="{FF2B5EF4-FFF2-40B4-BE49-F238E27FC236}">
              <a16:creationId xmlns:a16="http://schemas.microsoft.com/office/drawing/2014/main" id="{2D7DEDAA-BC3F-4C47-AB63-61C58CC6D7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5" name="テキスト ボックス 384">
          <a:extLst>
            <a:ext uri="{FF2B5EF4-FFF2-40B4-BE49-F238E27FC236}">
              <a16:creationId xmlns:a16="http://schemas.microsoft.com/office/drawing/2014/main" id="{6D8EAB3C-AC05-4884-9493-709705A2A173}"/>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6" name="【消防施設】&#10;有形固定資産減価償却率グラフ枠">
          <a:extLst>
            <a:ext uri="{FF2B5EF4-FFF2-40B4-BE49-F238E27FC236}">
              <a16:creationId xmlns:a16="http://schemas.microsoft.com/office/drawing/2014/main" id="{4CC11D5E-7328-40D9-AA83-6F878D6FC0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387" name="直線コネクタ 386">
          <a:extLst>
            <a:ext uri="{FF2B5EF4-FFF2-40B4-BE49-F238E27FC236}">
              <a16:creationId xmlns:a16="http://schemas.microsoft.com/office/drawing/2014/main" id="{28A21BED-F151-4692-967D-134162FF381E}"/>
            </a:ext>
          </a:extLst>
        </xdr:cNvPr>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388" name="【消防施設】&#10;有形固定資産減価償却率最小値テキスト">
          <a:extLst>
            <a:ext uri="{FF2B5EF4-FFF2-40B4-BE49-F238E27FC236}">
              <a16:creationId xmlns:a16="http://schemas.microsoft.com/office/drawing/2014/main" id="{65BAAEB5-347C-454A-BF6C-CBAA86693756}"/>
            </a:ext>
          </a:extLst>
        </xdr:cNvPr>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389" name="直線コネクタ 388">
          <a:extLst>
            <a:ext uri="{FF2B5EF4-FFF2-40B4-BE49-F238E27FC236}">
              <a16:creationId xmlns:a16="http://schemas.microsoft.com/office/drawing/2014/main" id="{C173E903-4B94-41AC-B219-E46E1A7BBBD3}"/>
            </a:ext>
          </a:extLst>
        </xdr:cNvPr>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390" name="【消防施設】&#10;有形固定資産減価償却率最大値テキスト">
          <a:extLst>
            <a:ext uri="{FF2B5EF4-FFF2-40B4-BE49-F238E27FC236}">
              <a16:creationId xmlns:a16="http://schemas.microsoft.com/office/drawing/2014/main" id="{A2F7BC77-E6C0-4782-ADC4-F6CD81FF8D28}"/>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391" name="直線コネクタ 390">
          <a:extLst>
            <a:ext uri="{FF2B5EF4-FFF2-40B4-BE49-F238E27FC236}">
              <a16:creationId xmlns:a16="http://schemas.microsoft.com/office/drawing/2014/main" id="{DFCCA5E7-565B-4F81-BC0E-6AEA703FBB2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392" name="【消防施設】&#10;有形固定資産減価償却率平均値テキスト">
          <a:extLst>
            <a:ext uri="{FF2B5EF4-FFF2-40B4-BE49-F238E27FC236}">
              <a16:creationId xmlns:a16="http://schemas.microsoft.com/office/drawing/2014/main" id="{C5B86864-BF60-4817-957E-04AC7D0086D6}"/>
            </a:ext>
          </a:extLst>
        </xdr:cNvPr>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393" name="フローチャート: 判断 392">
          <a:extLst>
            <a:ext uri="{FF2B5EF4-FFF2-40B4-BE49-F238E27FC236}">
              <a16:creationId xmlns:a16="http://schemas.microsoft.com/office/drawing/2014/main" id="{48F57FDB-064F-4604-93A3-1BF6265C1FA7}"/>
            </a:ext>
          </a:extLst>
        </xdr:cNvPr>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394" name="フローチャート: 判断 393">
          <a:extLst>
            <a:ext uri="{FF2B5EF4-FFF2-40B4-BE49-F238E27FC236}">
              <a16:creationId xmlns:a16="http://schemas.microsoft.com/office/drawing/2014/main" id="{578A56EC-3003-4BDB-B731-6D5D71E33405}"/>
            </a:ext>
          </a:extLst>
        </xdr:cNvPr>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33582</xdr:rowOff>
    </xdr:from>
    <xdr:ext cx="405111" cy="259045"/>
    <xdr:sp macro="" textlink="">
      <xdr:nvSpPr>
        <xdr:cNvPr id="395" name="n_1aveValue【消防施設】&#10;有形固定資産減価償却率">
          <a:extLst>
            <a:ext uri="{FF2B5EF4-FFF2-40B4-BE49-F238E27FC236}">
              <a16:creationId xmlns:a16="http://schemas.microsoft.com/office/drawing/2014/main" id="{D38E5FAC-8949-42C9-9466-1DA7B083F2AB}"/>
            </a:ext>
          </a:extLst>
        </xdr:cNvPr>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34652</xdr:rowOff>
    </xdr:from>
    <xdr:to>
      <xdr:col>76</xdr:col>
      <xdr:colOff>165100</xdr:colOff>
      <xdr:row>81</xdr:row>
      <xdr:rowOff>136252</xdr:rowOff>
    </xdr:to>
    <xdr:sp macro="" textlink="">
      <xdr:nvSpPr>
        <xdr:cNvPr id="396" name="フローチャート: 判断 395">
          <a:extLst>
            <a:ext uri="{FF2B5EF4-FFF2-40B4-BE49-F238E27FC236}">
              <a16:creationId xmlns:a16="http://schemas.microsoft.com/office/drawing/2014/main" id="{01705C3B-3817-4014-AA60-1323CEEE89EC}"/>
            </a:ext>
          </a:extLst>
        </xdr:cNvPr>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152779</xdr:rowOff>
    </xdr:from>
    <xdr:ext cx="405111" cy="259045"/>
    <xdr:sp macro="" textlink="">
      <xdr:nvSpPr>
        <xdr:cNvPr id="397" name="n_2aveValue【消防施設】&#10;有形固定資産減価償却率">
          <a:extLst>
            <a:ext uri="{FF2B5EF4-FFF2-40B4-BE49-F238E27FC236}">
              <a16:creationId xmlns:a16="http://schemas.microsoft.com/office/drawing/2014/main" id="{16507AAD-432C-45EE-B847-F6EA67CFCEE8}"/>
            </a:ext>
          </a:extLst>
        </xdr:cNvPr>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8527</xdr:rowOff>
    </xdr:from>
    <xdr:to>
      <xdr:col>72</xdr:col>
      <xdr:colOff>38100</xdr:colOff>
      <xdr:row>81</xdr:row>
      <xdr:rowOff>110127</xdr:rowOff>
    </xdr:to>
    <xdr:sp macro="" textlink="">
      <xdr:nvSpPr>
        <xdr:cNvPr id="398" name="フローチャート: 判断 397">
          <a:extLst>
            <a:ext uri="{FF2B5EF4-FFF2-40B4-BE49-F238E27FC236}">
              <a16:creationId xmlns:a16="http://schemas.microsoft.com/office/drawing/2014/main" id="{96659805-37BE-4D30-9337-B6100CED26E6}"/>
            </a:ext>
          </a:extLst>
        </xdr:cNvPr>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126654</xdr:rowOff>
    </xdr:from>
    <xdr:ext cx="405111" cy="259045"/>
    <xdr:sp macro="" textlink="">
      <xdr:nvSpPr>
        <xdr:cNvPr id="399" name="n_3aveValue【消防施設】&#10;有形固定資産減価償却率">
          <a:extLst>
            <a:ext uri="{FF2B5EF4-FFF2-40B4-BE49-F238E27FC236}">
              <a16:creationId xmlns:a16="http://schemas.microsoft.com/office/drawing/2014/main" id="{F09F0F30-9047-4010-BA3C-25501A10C0FF}"/>
            </a:ext>
          </a:extLst>
        </xdr:cNvPr>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00" name="テキスト ボックス 399">
          <a:extLst>
            <a:ext uri="{FF2B5EF4-FFF2-40B4-BE49-F238E27FC236}">
              <a16:creationId xmlns:a16="http://schemas.microsoft.com/office/drawing/2014/main" id="{8CF0F092-7E09-4460-9A76-9AEDD94C0E5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01" name="テキスト ボックス 400">
          <a:extLst>
            <a:ext uri="{FF2B5EF4-FFF2-40B4-BE49-F238E27FC236}">
              <a16:creationId xmlns:a16="http://schemas.microsoft.com/office/drawing/2014/main" id="{E2C96B96-13F9-4A7C-9DEE-0ECDBAE5EB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36350441-1DB8-47B5-943A-44A19683CE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307AAC0F-A96D-4654-8397-6D8B85EE456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61AE42B-4741-42AF-9629-9144302058F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05" name="楕円 404">
          <a:extLst>
            <a:ext uri="{FF2B5EF4-FFF2-40B4-BE49-F238E27FC236}">
              <a16:creationId xmlns:a16="http://schemas.microsoft.com/office/drawing/2014/main" id="{834E6B07-1262-42BA-A745-6622CDDA2DB3}"/>
            </a:ext>
          </a:extLst>
        </xdr:cNvPr>
        <xdr:cNvSpPr/>
      </xdr:nvSpPr>
      <xdr:spPr>
        <a:xfrm>
          <a:off x="14541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54248</xdr:rowOff>
    </xdr:from>
    <xdr:to>
      <xdr:col>72</xdr:col>
      <xdr:colOff>38100</xdr:colOff>
      <xdr:row>84</xdr:row>
      <xdr:rowOff>155848</xdr:rowOff>
    </xdr:to>
    <xdr:sp macro="" textlink="">
      <xdr:nvSpPr>
        <xdr:cNvPr id="406" name="楕円 405">
          <a:extLst>
            <a:ext uri="{FF2B5EF4-FFF2-40B4-BE49-F238E27FC236}">
              <a16:creationId xmlns:a16="http://schemas.microsoft.com/office/drawing/2014/main" id="{F8EE7737-06AC-4CE5-8088-CD156FE71F6B}"/>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100149</xdr:rowOff>
    </xdr:from>
    <xdr:to>
      <xdr:col>76</xdr:col>
      <xdr:colOff>114300</xdr:colOff>
      <xdr:row>84</xdr:row>
      <xdr:rowOff>105048</xdr:rowOff>
    </xdr:to>
    <xdr:cxnSp macro="">
      <xdr:nvCxnSpPr>
        <xdr:cNvPr id="407" name="直線コネクタ 406">
          <a:extLst>
            <a:ext uri="{FF2B5EF4-FFF2-40B4-BE49-F238E27FC236}">
              <a16:creationId xmlns:a16="http://schemas.microsoft.com/office/drawing/2014/main" id="{67AE2828-7033-457C-8D09-C74D140C8A41}"/>
            </a:ext>
          </a:extLst>
        </xdr:cNvPr>
        <xdr:cNvCxnSpPr/>
      </xdr:nvCxnSpPr>
      <xdr:spPr>
        <a:xfrm flipV="1">
          <a:off x="13703300" y="13987599"/>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81</xdr:row>
      <xdr:rowOff>142076</xdr:rowOff>
    </xdr:from>
    <xdr:ext cx="405111" cy="259045"/>
    <xdr:sp macro="" textlink="">
      <xdr:nvSpPr>
        <xdr:cNvPr id="408" name="n_2mainValue【消防施設】&#10;有形固定資産減価償却率">
          <a:extLst>
            <a:ext uri="{FF2B5EF4-FFF2-40B4-BE49-F238E27FC236}">
              <a16:creationId xmlns:a16="http://schemas.microsoft.com/office/drawing/2014/main" id="{A3D02A48-C887-4DC2-8A2D-1092C54BE890}"/>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409" name="n_3mainValue【消防施設】&#10;有形固定資産減価償却率">
          <a:extLst>
            <a:ext uri="{FF2B5EF4-FFF2-40B4-BE49-F238E27FC236}">
              <a16:creationId xmlns:a16="http://schemas.microsoft.com/office/drawing/2014/main" id="{30358AF3-CC4F-4554-894C-998D6D4F30A8}"/>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10" name="正方形/長方形 409">
          <a:extLst>
            <a:ext uri="{FF2B5EF4-FFF2-40B4-BE49-F238E27FC236}">
              <a16:creationId xmlns:a16="http://schemas.microsoft.com/office/drawing/2014/main" id="{D3F7F150-313F-493D-82DB-B493693F322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1" name="正方形/長方形 410">
          <a:extLst>
            <a:ext uri="{FF2B5EF4-FFF2-40B4-BE49-F238E27FC236}">
              <a16:creationId xmlns:a16="http://schemas.microsoft.com/office/drawing/2014/main" id="{34C4633F-90AE-4D43-B4F7-070F1BE996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2" name="正方形/長方形 411">
          <a:extLst>
            <a:ext uri="{FF2B5EF4-FFF2-40B4-BE49-F238E27FC236}">
              <a16:creationId xmlns:a16="http://schemas.microsoft.com/office/drawing/2014/main" id="{F49B8114-943C-44FC-B736-F94D8453CB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3" name="正方形/長方形 412">
          <a:extLst>
            <a:ext uri="{FF2B5EF4-FFF2-40B4-BE49-F238E27FC236}">
              <a16:creationId xmlns:a16="http://schemas.microsoft.com/office/drawing/2014/main" id="{435F7331-E155-4A88-AAA5-E36CA4FD9F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4" name="正方形/長方形 413">
          <a:extLst>
            <a:ext uri="{FF2B5EF4-FFF2-40B4-BE49-F238E27FC236}">
              <a16:creationId xmlns:a16="http://schemas.microsoft.com/office/drawing/2014/main" id="{7E5DEC05-84C1-4311-9DD9-8182D7DE3B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5" name="正方形/長方形 414">
          <a:extLst>
            <a:ext uri="{FF2B5EF4-FFF2-40B4-BE49-F238E27FC236}">
              <a16:creationId xmlns:a16="http://schemas.microsoft.com/office/drawing/2014/main" id="{578D304E-22E9-4AE4-A468-C105599F06D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6" name="正方形/長方形 415">
          <a:extLst>
            <a:ext uri="{FF2B5EF4-FFF2-40B4-BE49-F238E27FC236}">
              <a16:creationId xmlns:a16="http://schemas.microsoft.com/office/drawing/2014/main" id="{C529BAF4-69DE-4D40-9E3D-3DED5EA265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7" name="正方形/長方形 416">
          <a:extLst>
            <a:ext uri="{FF2B5EF4-FFF2-40B4-BE49-F238E27FC236}">
              <a16:creationId xmlns:a16="http://schemas.microsoft.com/office/drawing/2014/main" id="{2D55FC3D-10F3-414C-A61C-2E134DD2DEE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8" name="テキスト ボックス 417">
          <a:extLst>
            <a:ext uri="{FF2B5EF4-FFF2-40B4-BE49-F238E27FC236}">
              <a16:creationId xmlns:a16="http://schemas.microsoft.com/office/drawing/2014/main" id="{4AF5C51A-8E69-498A-9BEF-1E4F1815811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9" name="直線コネクタ 418">
          <a:extLst>
            <a:ext uri="{FF2B5EF4-FFF2-40B4-BE49-F238E27FC236}">
              <a16:creationId xmlns:a16="http://schemas.microsoft.com/office/drawing/2014/main" id="{43A39451-1774-40AE-B96A-F59D92D098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20" name="直線コネクタ 419">
          <a:extLst>
            <a:ext uri="{FF2B5EF4-FFF2-40B4-BE49-F238E27FC236}">
              <a16:creationId xmlns:a16="http://schemas.microsoft.com/office/drawing/2014/main" id="{06FA2963-70DD-4A0B-B037-179A6E7E8966}"/>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21" name="テキスト ボックス 420">
          <a:extLst>
            <a:ext uri="{FF2B5EF4-FFF2-40B4-BE49-F238E27FC236}">
              <a16:creationId xmlns:a16="http://schemas.microsoft.com/office/drawing/2014/main" id="{D76721BD-EC78-4884-91BE-20300125C2A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22" name="直線コネクタ 421">
          <a:extLst>
            <a:ext uri="{FF2B5EF4-FFF2-40B4-BE49-F238E27FC236}">
              <a16:creationId xmlns:a16="http://schemas.microsoft.com/office/drawing/2014/main" id="{431D0B2D-E7A8-43AA-8F51-DCE6D7954A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23" name="テキスト ボックス 422">
          <a:extLst>
            <a:ext uri="{FF2B5EF4-FFF2-40B4-BE49-F238E27FC236}">
              <a16:creationId xmlns:a16="http://schemas.microsoft.com/office/drawing/2014/main" id="{936732CF-6717-4678-B7BF-9BC85C0B6E0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4" name="直線コネクタ 423">
          <a:extLst>
            <a:ext uri="{FF2B5EF4-FFF2-40B4-BE49-F238E27FC236}">
              <a16:creationId xmlns:a16="http://schemas.microsoft.com/office/drawing/2014/main" id="{67207250-54D9-4B8B-AF54-FF24CDAFCBE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5" name="テキスト ボックス 424">
          <a:extLst>
            <a:ext uri="{FF2B5EF4-FFF2-40B4-BE49-F238E27FC236}">
              <a16:creationId xmlns:a16="http://schemas.microsoft.com/office/drawing/2014/main" id="{220DA044-0893-4A8C-9C0A-E749E901569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6" name="直線コネクタ 425">
          <a:extLst>
            <a:ext uri="{FF2B5EF4-FFF2-40B4-BE49-F238E27FC236}">
              <a16:creationId xmlns:a16="http://schemas.microsoft.com/office/drawing/2014/main" id="{700C3934-D4BE-44A3-B056-501AF2C010C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7" name="テキスト ボックス 426">
          <a:extLst>
            <a:ext uri="{FF2B5EF4-FFF2-40B4-BE49-F238E27FC236}">
              <a16:creationId xmlns:a16="http://schemas.microsoft.com/office/drawing/2014/main" id="{2CCFBE99-EDA2-44EB-8130-2C679916375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8" name="直線コネクタ 427">
          <a:extLst>
            <a:ext uri="{FF2B5EF4-FFF2-40B4-BE49-F238E27FC236}">
              <a16:creationId xmlns:a16="http://schemas.microsoft.com/office/drawing/2014/main" id="{7EB73D71-07D2-4EA2-BA14-FFCAC4FE00B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9" name="テキスト ボックス 428">
          <a:extLst>
            <a:ext uri="{FF2B5EF4-FFF2-40B4-BE49-F238E27FC236}">
              <a16:creationId xmlns:a16="http://schemas.microsoft.com/office/drawing/2014/main" id="{0685FBAB-797C-44EE-BD10-E628A16CA07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30" name="直線コネクタ 429">
          <a:extLst>
            <a:ext uri="{FF2B5EF4-FFF2-40B4-BE49-F238E27FC236}">
              <a16:creationId xmlns:a16="http://schemas.microsoft.com/office/drawing/2014/main" id="{F4E2C5D6-B221-4076-BCE9-DA52CBBFF2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31" name="テキスト ボックス 430">
          <a:extLst>
            <a:ext uri="{FF2B5EF4-FFF2-40B4-BE49-F238E27FC236}">
              <a16:creationId xmlns:a16="http://schemas.microsoft.com/office/drawing/2014/main" id="{FF249533-DDB0-4FF1-9DEC-85FADCE615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32" name="【消防施設】&#10;一人当たり面積グラフ枠">
          <a:extLst>
            <a:ext uri="{FF2B5EF4-FFF2-40B4-BE49-F238E27FC236}">
              <a16:creationId xmlns:a16="http://schemas.microsoft.com/office/drawing/2014/main" id="{27679DD1-D55A-4FD6-9596-2276E7F7B2E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33" name="直線コネクタ 432">
          <a:extLst>
            <a:ext uri="{FF2B5EF4-FFF2-40B4-BE49-F238E27FC236}">
              <a16:creationId xmlns:a16="http://schemas.microsoft.com/office/drawing/2014/main" id="{34869599-61B1-4722-AE14-20C9305F0CE4}"/>
            </a:ext>
          </a:extLst>
        </xdr:cNvPr>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34" name="【消防施設】&#10;一人当たり面積最小値テキスト">
          <a:extLst>
            <a:ext uri="{FF2B5EF4-FFF2-40B4-BE49-F238E27FC236}">
              <a16:creationId xmlns:a16="http://schemas.microsoft.com/office/drawing/2014/main" id="{6AA8EFC4-4A28-4291-B529-96B75F2FF321}"/>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35" name="直線コネクタ 434">
          <a:extLst>
            <a:ext uri="{FF2B5EF4-FFF2-40B4-BE49-F238E27FC236}">
              <a16:creationId xmlns:a16="http://schemas.microsoft.com/office/drawing/2014/main" id="{00D8FA38-3FDB-4F2B-881C-64AB972ACF4F}"/>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36" name="【消防施設】&#10;一人当たり面積最大値テキスト">
          <a:extLst>
            <a:ext uri="{FF2B5EF4-FFF2-40B4-BE49-F238E27FC236}">
              <a16:creationId xmlns:a16="http://schemas.microsoft.com/office/drawing/2014/main" id="{2C7AA3CE-BF1A-48C0-926B-382E6211A60D}"/>
            </a:ext>
          </a:extLst>
        </xdr:cNvPr>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37" name="直線コネクタ 436">
          <a:extLst>
            <a:ext uri="{FF2B5EF4-FFF2-40B4-BE49-F238E27FC236}">
              <a16:creationId xmlns:a16="http://schemas.microsoft.com/office/drawing/2014/main" id="{3C964283-9E5F-4DAD-B92F-9CAE3912FDE6}"/>
            </a:ext>
          </a:extLst>
        </xdr:cNvPr>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438" name="【消防施設】&#10;一人当たり面積平均値テキスト">
          <a:extLst>
            <a:ext uri="{FF2B5EF4-FFF2-40B4-BE49-F238E27FC236}">
              <a16:creationId xmlns:a16="http://schemas.microsoft.com/office/drawing/2014/main" id="{EBD934F4-F7BF-4BB7-967E-AD0BC48CC454}"/>
            </a:ext>
          </a:extLst>
        </xdr:cNvPr>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39" name="フローチャート: 判断 438">
          <a:extLst>
            <a:ext uri="{FF2B5EF4-FFF2-40B4-BE49-F238E27FC236}">
              <a16:creationId xmlns:a16="http://schemas.microsoft.com/office/drawing/2014/main" id="{7878A4FF-B36C-4695-8BA9-8B423CF2FD6A}"/>
            </a:ext>
          </a:extLst>
        </xdr:cNvPr>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40" name="フローチャート: 判断 439">
          <a:extLst>
            <a:ext uri="{FF2B5EF4-FFF2-40B4-BE49-F238E27FC236}">
              <a16:creationId xmlns:a16="http://schemas.microsoft.com/office/drawing/2014/main" id="{D1D813A4-7E91-4B78-AD30-577B44214DAF}"/>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105427</xdr:rowOff>
    </xdr:from>
    <xdr:ext cx="469744" cy="259045"/>
    <xdr:sp macro="" textlink="">
      <xdr:nvSpPr>
        <xdr:cNvPr id="441" name="n_1aveValue【消防施設】&#10;一人当たり面積">
          <a:extLst>
            <a:ext uri="{FF2B5EF4-FFF2-40B4-BE49-F238E27FC236}">
              <a16:creationId xmlns:a16="http://schemas.microsoft.com/office/drawing/2014/main" id="{E04D340A-94DB-4EAD-8EC3-4A76E5A98E1A}"/>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636</xdr:rowOff>
    </xdr:from>
    <xdr:to>
      <xdr:col>107</xdr:col>
      <xdr:colOff>101600</xdr:colOff>
      <xdr:row>84</xdr:row>
      <xdr:rowOff>102236</xdr:rowOff>
    </xdr:to>
    <xdr:sp macro="" textlink="">
      <xdr:nvSpPr>
        <xdr:cNvPr id="442" name="フローチャート: 判断 441">
          <a:extLst>
            <a:ext uri="{FF2B5EF4-FFF2-40B4-BE49-F238E27FC236}">
              <a16:creationId xmlns:a16="http://schemas.microsoft.com/office/drawing/2014/main" id="{A296A663-0D46-4D3F-8B5A-E7B0B5B302AA}"/>
            </a:ext>
          </a:extLst>
        </xdr:cNvPr>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118763</xdr:rowOff>
    </xdr:from>
    <xdr:ext cx="469744" cy="259045"/>
    <xdr:sp macro="" textlink="">
      <xdr:nvSpPr>
        <xdr:cNvPr id="443" name="n_2aveValue【消防施設】&#10;一人当たり面積">
          <a:extLst>
            <a:ext uri="{FF2B5EF4-FFF2-40B4-BE49-F238E27FC236}">
              <a16:creationId xmlns:a16="http://schemas.microsoft.com/office/drawing/2014/main" id="{750897DE-1C8F-409C-8B0C-894261E35670}"/>
            </a:ext>
          </a:extLst>
        </xdr:cNvPr>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38736</xdr:rowOff>
    </xdr:from>
    <xdr:to>
      <xdr:col>102</xdr:col>
      <xdr:colOff>165100</xdr:colOff>
      <xdr:row>84</xdr:row>
      <xdr:rowOff>140336</xdr:rowOff>
    </xdr:to>
    <xdr:sp macro="" textlink="">
      <xdr:nvSpPr>
        <xdr:cNvPr id="444" name="フローチャート: 判断 443">
          <a:extLst>
            <a:ext uri="{FF2B5EF4-FFF2-40B4-BE49-F238E27FC236}">
              <a16:creationId xmlns:a16="http://schemas.microsoft.com/office/drawing/2014/main" id="{00152A2A-CDED-45B1-B5DA-7B2483C5F7CA}"/>
            </a:ext>
          </a:extLst>
        </xdr:cNvPr>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156863</xdr:rowOff>
    </xdr:from>
    <xdr:ext cx="469744" cy="259045"/>
    <xdr:sp macro="" textlink="">
      <xdr:nvSpPr>
        <xdr:cNvPr id="445" name="n_3aveValue【消防施設】&#10;一人当たり面積">
          <a:extLst>
            <a:ext uri="{FF2B5EF4-FFF2-40B4-BE49-F238E27FC236}">
              <a16:creationId xmlns:a16="http://schemas.microsoft.com/office/drawing/2014/main" id="{C156106A-2C29-4400-BA39-188A95F22B7A}"/>
            </a:ext>
          </a:extLst>
        </xdr:cNvPr>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46" name="テキスト ボックス 445">
          <a:extLst>
            <a:ext uri="{FF2B5EF4-FFF2-40B4-BE49-F238E27FC236}">
              <a16:creationId xmlns:a16="http://schemas.microsoft.com/office/drawing/2014/main" id="{0F441BA5-6221-4043-901C-D3E4ECBF7E7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47" name="テキスト ボックス 446">
          <a:extLst>
            <a:ext uri="{FF2B5EF4-FFF2-40B4-BE49-F238E27FC236}">
              <a16:creationId xmlns:a16="http://schemas.microsoft.com/office/drawing/2014/main" id="{9F55397C-4AC1-454A-B830-17CE2044DB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8" name="テキスト ボックス 447">
          <a:extLst>
            <a:ext uri="{FF2B5EF4-FFF2-40B4-BE49-F238E27FC236}">
              <a16:creationId xmlns:a16="http://schemas.microsoft.com/office/drawing/2014/main" id="{A61D1EA8-E6C6-430D-85C8-93C7386DEDC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9" name="テキスト ボックス 448">
          <a:extLst>
            <a:ext uri="{FF2B5EF4-FFF2-40B4-BE49-F238E27FC236}">
              <a16:creationId xmlns:a16="http://schemas.microsoft.com/office/drawing/2014/main" id="{9F15889F-194C-4FE4-9616-221FF4DADF6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50" name="テキスト ボックス 449">
          <a:extLst>
            <a:ext uri="{FF2B5EF4-FFF2-40B4-BE49-F238E27FC236}">
              <a16:creationId xmlns:a16="http://schemas.microsoft.com/office/drawing/2014/main" id="{C44E3222-FCF9-4F12-B4BE-D2DEDA648F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135889</xdr:rowOff>
    </xdr:from>
    <xdr:to>
      <xdr:col>107</xdr:col>
      <xdr:colOff>101600</xdr:colOff>
      <xdr:row>86</xdr:row>
      <xdr:rowOff>66039</xdr:rowOff>
    </xdr:to>
    <xdr:sp macro="" textlink="">
      <xdr:nvSpPr>
        <xdr:cNvPr id="451" name="楕円 450">
          <a:extLst>
            <a:ext uri="{FF2B5EF4-FFF2-40B4-BE49-F238E27FC236}">
              <a16:creationId xmlns:a16="http://schemas.microsoft.com/office/drawing/2014/main" id="{ED768B15-5DD6-4593-8955-CF1AE79E7996}"/>
            </a:ext>
          </a:extLst>
        </xdr:cNvPr>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452" name="楕円 451">
          <a:extLst>
            <a:ext uri="{FF2B5EF4-FFF2-40B4-BE49-F238E27FC236}">
              <a16:creationId xmlns:a16="http://schemas.microsoft.com/office/drawing/2014/main" id="{493B85BE-B34D-451D-9EDA-A6AEBF088526}"/>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110489</xdr:rowOff>
    </xdr:from>
    <xdr:to>
      <xdr:col>107</xdr:col>
      <xdr:colOff>50800</xdr:colOff>
      <xdr:row>86</xdr:row>
      <xdr:rowOff>15239</xdr:rowOff>
    </xdr:to>
    <xdr:cxnSp macro="">
      <xdr:nvCxnSpPr>
        <xdr:cNvPr id="453" name="直線コネクタ 452">
          <a:extLst>
            <a:ext uri="{FF2B5EF4-FFF2-40B4-BE49-F238E27FC236}">
              <a16:creationId xmlns:a16="http://schemas.microsoft.com/office/drawing/2014/main" id="{2E5B0BFD-3946-4A5E-BA7F-5DC82EC48D3D}"/>
            </a:ext>
          </a:extLst>
        </xdr:cNvPr>
        <xdr:cNvCxnSpPr/>
      </xdr:nvCxnSpPr>
      <xdr:spPr>
        <a:xfrm>
          <a:off x="19545300" y="146837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86</xdr:row>
      <xdr:rowOff>57166</xdr:rowOff>
    </xdr:from>
    <xdr:ext cx="469744" cy="259045"/>
    <xdr:sp macro="" textlink="">
      <xdr:nvSpPr>
        <xdr:cNvPr id="454" name="n_2mainValue【消防施設】&#10;一人当たり面積">
          <a:extLst>
            <a:ext uri="{FF2B5EF4-FFF2-40B4-BE49-F238E27FC236}">
              <a16:creationId xmlns:a16="http://schemas.microsoft.com/office/drawing/2014/main" id="{EB12E507-57E0-492E-A436-BF7F2235424C}"/>
            </a:ext>
          </a:extLst>
        </xdr:cNvPr>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455" name="n_3mainValue【消防施設】&#10;一人当たり面積">
          <a:extLst>
            <a:ext uri="{FF2B5EF4-FFF2-40B4-BE49-F238E27FC236}">
              <a16:creationId xmlns:a16="http://schemas.microsoft.com/office/drawing/2014/main" id="{934A70C4-7F10-445E-B4F7-D2C3F4EFB76C}"/>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6" name="正方形/長方形 455">
          <a:extLst>
            <a:ext uri="{FF2B5EF4-FFF2-40B4-BE49-F238E27FC236}">
              <a16:creationId xmlns:a16="http://schemas.microsoft.com/office/drawing/2014/main" id="{C164CF7E-7E1F-4F49-8390-8291DDDA250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7" name="正方形/長方形 456">
          <a:extLst>
            <a:ext uri="{FF2B5EF4-FFF2-40B4-BE49-F238E27FC236}">
              <a16:creationId xmlns:a16="http://schemas.microsoft.com/office/drawing/2014/main" id="{425F35FB-2F24-4C8F-8291-ED69323D47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8" name="正方形/長方形 457">
          <a:extLst>
            <a:ext uri="{FF2B5EF4-FFF2-40B4-BE49-F238E27FC236}">
              <a16:creationId xmlns:a16="http://schemas.microsoft.com/office/drawing/2014/main" id="{6A4E16A0-8D8F-4264-814B-354DA4EAD22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9" name="正方形/長方形 458">
          <a:extLst>
            <a:ext uri="{FF2B5EF4-FFF2-40B4-BE49-F238E27FC236}">
              <a16:creationId xmlns:a16="http://schemas.microsoft.com/office/drawing/2014/main" id="{BC217BAB-CC4A-4438-BE50-270C4FC5CD2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0" name="正方形/長方形 459">
          <a:extLst>
            <a:ext uri="{FF2B5EF4-FFF2-40B4-BE49-F238E27FC236}">
              <a16:creationId xmlns:a16="http://schemas.microsoft.com/office/drawing/2014/main" id="{4205B88B-ED29-423E-862E-0A73F5D45C4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1" name="正方形/長方形 460">
          <a:extLst>
            <a:ext uri="{FF2B5EF4-FFF2-40B4-BE49-F238E27FC236}">
              <a16:creationId xmlns:a16="http://schemas.microsoft.com/office/drawing/2014/main" id="{F20FEABD-D147-40B5-A21A-B460DFDE39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2" name="正方形/長方形 461">
          <a:extLst>
            <a:ext uri="{FF2B5EF4-FFF2-40B4-BE49-F238E27FC236}">
              <a16:creationId xmlns:a16="http://schemas.microsoft.com/office/drawing/2014/main" id="{8AC491EA-6735-4310-8348-F739565D00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3" name="正方形/長方形 462">
          <a:extLst>
            <a:ext uri="{FF2B5EF4-FFF2-40B4-BE49-F238E27FC236}">
              <a16:creationId xmlns:a16="http://schemas.microsoft.com/office/drawing/2014/main" id="{EBE068E6-4C01-454A-A7E8-BDE0005F709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4" name="テキスト ボックス 463">
          <a:extLst>
            <a:ext uri="{FF2B5EF4-FFF2-40B4-BE49-F238E27FC236}">
              <a16:creationId xmlns:a16="http://schemas.microsoft.com/office/drawing/2014/main" id="{98DD171C-B24F-4E23-A09F-31A1F4C4C33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5" name="直線コネクタ 464">
          <a:extLst>
            <a:ext uri="{FF2B5EF4-FFF2-40B4-BE49-F238E27FC236}">
              <a16:creationId xmlns:a16="http://schemas.microsoft.com/office/drawing/2014/main" id="{21989338-756E-4ADC-B1CB-F2DF72A07F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66" name="直線コネクタ 465">
          <a:extLst>
            <a:ext uri="{FF2B5EF4-FFF2-40B4-BE49-F238E27FC236}">
              <a16:creationId xmlns:a16="http://schemas.microsoft.com/office/drawing/2014/main" id="{A0D416A4-E83A-41F4-B3A4-625C0087E29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67" name="テキスト ボックス 466">
          <a:extLst>
            <a:ext uri="{FF2B5EF4-FFF2-40B4-BE49-F238E27FC236}">
              <a16:creationId xmlns:a16="http://schemas.microsoft.com/office/drawing/2014/main" id="{C670B772-5378-448B-B3E8-54D6196CE498}"/>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68" name="直線コネクタ 467">
          <a:extLst>
            <a:ext uri="{FF2B5EF4-FFF2-40B4-BE49-F238E27FC236}">
              <a16:creationId xmlns:a16="http://schemas.microsoft.com/office/drawing/2014/main" id="{9F0A332D-4242-4498-BC9B-AB0BBE81197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69" name="テキスト ボックス 468">
          <a:extLst>
            <a:ext uri="{FF2B5EF4-FFF2-40B4-BE49-F238E27FC236}">
              <a16:creationId xmlns:a16="http://schemas.microsoft.com/office/drawing/2014/main" id="{60977913-3358-422B-8690-2095672D63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70" name="直線コネクタ 469">
          <a:extLst>
            <a:ext uri="{FF2B5EF4-FFF2-40B4-BE49-F238E27FC236}">
              <a16:creationId xmlns:a16="http://schemas.microsoft.com/office/drawing/2014/main" id="{9E4A804C-3D47-4DF5-834F-780B336BA5B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71" name="テキスト ボックス 470">
          <a:extLst>
            <a:ext uri="{FF2B5EF4-FFF2-40B4-BE49-F238E27FC236}">
              <a16:creationId xmlns:a16="http://schemas.microsoft.com/office/drawing/2014/main" id="{B356EB17-826F-473C-ACD2-8C33F574E98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72" name="直線コネクタ 471">
          <a:extLst>
            <a:ext uri="{FF2B5EF4-FFF2-40B4-BE49-F238E27FC236}">
              <a16:creationId xmlns:a16="http://schemas.microsoft.com/office/drawing/2014/main" id="{BC39CEB5-DC09-4BD0-95A9-A36C3977BF3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73" name="テキスト ボックス 472">
          <a:extLst>
            <a:ext uri="{FF2B5EF4-FFF2-40B4-BE49-F238E27FC236}">
              <a16:creationId xmlns:a16="http://schemas.microsoft.com/office/drawing/2014/main" id="{8789D053-DD72-46AF-9CE9-B44E9971612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74" name="直線コネクタ 473">
          <a:extLst>
            <a:ext uri="{FF2B5EF4-FFF2-40B4-BE49-F238E27FC236}">
              <a16:creationId xmlns:a16="http://schemas.microsoft.com/office/drawing/2014/main" id="{ACEEF9DE-0F9D-46D7-8FFE-2EEB9DDF8F1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75" name="テキスト ボックス 474">
          <a:extLst>
            <a:ext uri="{FF2B5EF4-FFF2-40B4-BE49-F238E27FC236}">
              <a16:creationId xmlns:a16="http://schemas.microsoft.com/office/drawing/2014/main" id="{9F285489-58A3-4236-BA3F-F08166B19C8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6" name="直線コネクタ 475">
          <a:extLst>
            <a:ext uri="{FF2B5EF4-FFF2-40B4-BE49-F238E27FC236}">
              <a16:creationId xmlns:a16="http://schemas.microsoft.com/office/drawing/2014/main" id="{37B9E385-A3DA-48F3-A279-6185E5A5ADC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7" name="テキスト ボックス 476">
          <a:extLst>
            <a:ext uri="{FF2B5EF4-FFF2-40B4-BE49-F238E27FC236}">
              <a16:creationId xmlns:a16="http://schemas.microsoft.com/office/drawing/2014/main" id="{3082A89F-3AC9-4EA1-867F-5CBB3601E63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8" name="【庁舎】&#10;有形固定資産減価償却率グラフ枠">
          <a:extLst>
            <a:ext uri="{FF2B5EF4-FFF2-40B4-BE49-F238E27FC236}">
              <a16:creationId xmlns:a16="http://schemas.microsoft.com/office/drawing/2014/main" id="{832F1094-59BF-41EA-BFF7-9CB62F3ACB5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79" name="直線コネクタ 478">
          <a:extLst>
            <a:ext uri="{FF2B5EF4-FFF2-40B4-BE49-F238E27FC236}">
              <a16:creationId xmlns:a16="http://schemas.microsoft.com/office/drawing/2014/main" id="{89675A1D-B676-470D-B508-8E6C74F66269}"/>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480" name="【庁舎】&#10;有形固定資産減価償却率最小値テキスト">
          <a:extLst>
            <a:ext uri="{FF2B5EF4-FFF2-40B4-BE49-F238E27FC236}">
              <a16:creationId xmlns:a16="http://schemas.microsoft.com/office/drawing/2014/main" id="{F81B8795-AC82-4AA0-AF7D-D93534A13848}"/>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481" name="直線コネクタ 480">
          <a:extLst>
            <a:ext uri="{FF2B5EF4-FFF2-40B4-BE49-F238E27FC236}">
              <a16:creationId xmlns:a16="http://schemas.microsoft.com/office/drawing/2014/main" id="{A9E79A10-9004-42C9-8CEF-10A9DEEB6284}"/>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482" name="【庁舎】&#10;有形固定資産減価償却率最大値テキスト">
          <a:extLst>
            <a:ext uri="{FF2B5EF4-FFF2-40B4-BE49-F238E27FC236}">
              <a16:creationId xmlns:a16="http://schemas.microsoft.com/office/drawing/2014/main" id="{AED2EEDF-7403-41E9-8123-02E9EE78DFBC}"/>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483" name="直線コネクタ 482">
          <a:extLst>
            <a:ext uri="{FF2B5EF4-FFF2-40B4-BE49-F238E27FC236}">
              <a16:creationId xmlns:a16="http://schemas.microsoft.com/office/drawing/2014/main" id="{4456C55C-4C9D-48AD-BE8A-857054C94665}"/>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484" name="【庁舎】&#10;有形固定資産減価償却率平均値テキスト">
          <a:extLst>
            <a:ext uri="{FF2B5EF4-FFF2-40B4-BE49-F238E27FC236}">
              <a16:creationId xmlns:a16="http://schemas.microsoft.com/office/drawing/2014/main" id="{62A52847-C83D-4618-9D9E-EEACE4480B22}"/>
            </a:ext>
          </a:extLst>
        </xdr:cNvPr>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485" name="フローチャート: 判断 484">
          <a:extLst>
            <a:ext uri="{FF2B5EF4-FFF2-40B4-BE49-F238E27FC236}">
              <a16:creationId xmlns:a16="http://schemas.microsoft.com/office/drawing/2014/main" id="{91509CAD-2287-4D24-91F7-D5253C679AF3}"/>
            </a:ext>
          </a:extLst>
        </xdr:cNvPr>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486" name="フローチャート: 判断 485">
          <a:extLst>
            <a:ext uri="{FF2B5EF4-FFF2-40B4-BE49-F238E27FC236}">
              <a16:creationId xmlns:a16="http://schemas.microsoft.com/office/drawing/2014/main" id="{FDCE3256-C865-4198-B2DD-C0AD104466AA}"/>
            </a:ext>
          </a:extLst>
        </xdr:cNvPr>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19066</xdr:rowOff>
    </xdr:from>
    <xdr:ext cx="405111" cy="259045"/>
    <xdr:sp macro="" textlink="">
      <xdr:nvSpPr>
        <xdr:cNvPr id="487" name="n_1aveValue【庁舎】&#10;有形固定資産減価償却率">
          <a:extLst>
            <a:ext uri="{FF2B5EF4-FFF2-40B4-BE49-F238E27FC236}">
              <a16:creationId xmlns:a16="http://schemas.microsoft.com/office/drawing/2014/main" id="{C9F12DAE-EEA3-435D-B733-7A7DBDE474BB}"/>
            </a:ext>
          </a:extLst>
        </xdr:cNvPr>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46989</xdr:rowOff>
    </xdr:from>
    <xdr:to>
      <xdr:col>76</xdr:col>
      <xdr:colOff>165100</xdr:colOff>
      <xdr:row>104</xdr:row>
      <xdr:rowOff>148589</xdr:rowOff>
    </xdr:to>
    <xdr:sp macro="" textlink="">
      <xdr:nvSpPr>
        <xdr:cNvPr id="488" name="フローチャート: 判断 487">
          <a:extLst>
            <a:ext uri="{FF2B5EF4-FFF2-40B4-BE49-F238E27FC236}">
              <a16:creationId xmlns:a16="http://schemas.microsoft.com/office/drawing/2014/main" id="{94436533-4291-430F-A5EE-10CA9109B73E}"/>
            </a:ext>
          </a:extLst>
        </xdr:cNvPr>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139716</xdr:rowOff>
    </xdr:from>
    <xdr:ext cx="405111" cy="259045"/>
    <xdr:sp macro="" textlink="">
      <xdr:nvSpPr>
        <xdr:cNvPr id="489" name="n_2aveValue【庁舎】&#10;有形固定資産減価償却率">
          <a:extLst>
            <a:ext uri="{FF2B5EF4-FFF2-40B4-BE49-F238E27FC236}">
              <a16:creationId xmlns:a16="http://schemas.microsoft.com/office/drawing/2014/main" id="{F1360547-AF20-4109-9F5D-8BEF39097C7C}"/>
            </a:ext>
          </a:extLst>
        </xdr:cNvPr>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53339</xdr:rowOff>
    </xdr:from>
    <xdr:to>
      <xdr:col>72</xdr:col>
      <xdr:colOff>38100</xdr:colOff>
      <xdr:row>104</xdr:row>
      <xdr:rowOff>154939</xdr:rowOff>
    </xdr:to>
    <xdr:sp macro="" textlink="">
      <xdr:nvSpPr>
        <xdr:cNvPr id="490" name="フローチャート: 判断 489">
          <a:extLst>
            <a:ext uri="{FF2B5EF4-FFF2-40B4-BE49-F238E27FC236}">
              <a16:creationId xmlns:a16="http://schemas.microsoft.com/office/drawing/2014/main" id="{FA3A44F2-8761-4A97-8A08-7D055C7A8F10}"/>
            </a:ext>
          </a:extLst>
        </xdr:cNvPr>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146066</xdr:rowOff>
    </xdr:from>
    <xdr:ext cx="405111" cy="259045"/>
    <xdr:sp macro="" textlink="">
      <xdr:nvSpPr>
        <xdr:cNvPr id="491" name="n_3aveValue【庁舎】&#10;有形固定資産減価償却率">
          <a:extLst>
            <a:ext uri="{FF2B5EF4-FFF2-40B4-BE49-F238E27FC236}">
              <a16:creationId xmlns:a16="http://schemas.microsoft.com/office/drawing/2014/main" id="{4CD38DDA-6418-448F-A5D4-6E4C56552B11}"/>
            </a:ext>
          </a:extLst>
        </xdr:cNvPr>
        <xdr:cNvSpPr txBox="1"/>
      </xdr:nvSpPr>
      <xdr:spPr>
        <a:xfrm>
          <a:off x="13500744" y="17976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92" name="テキスト ボックス 491">
          <a:extLst>
            <a:ext uri="{FF2B5EF4-FFF2-40B4-BE49-F238E27FC236}">
              <a16:creationId xmlns:a16="http://schemas.microsoft.com/office/drawing/2014/main" id="{83409875-13FF-4DA6-B9ED-FFABD9B90EE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3" name="テキスト ボックス 492">
          <a:extLst>
            <a:ext uri="{FF2B5EF4-FFF2-40B4-BE49-F238E27FC236}">
              <a16:creationId xmlns:a16="http://schemas.microsoft.com/office/drawing/2014/main" id="{68CE5E8E-41EA-4BF9-94E8-BBFD12864F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4" name="テキスト ボックス 493">
          <a:extLst>
            <a:ext uri="{FF2B5EF4-FFF2-40B4-BE49-F238E27FC236}">
              <a16:creationId xmlns:a16="http://schemas.microsoft.com/office/drawing/2014/main" id="{220C9FCC-99D3-4AAF-825F-0942DDC2633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5" name="テキスト ボックス 494">
          <a:extLst>
            <a:ext uri="{FF2B5EF4-FFF2-40B4-BE49-F238E27FC236}">
              <a16:creationId xmlns:a16="http://schemas.microsoft.com/office/drawing/2014/main" id="{7EB951AA-5905-4176-BD9E-438E44875E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6" name="テキスト ボックス 495">
          <a:extLst>
            <a:ext uri="{FF2B5EF4-FFF2-40B4-BE49-F238E27FC236}">
              <a16:creationId xmlns:a16="http://schemas.microsoft.com/office/drawing/2014/main" id="{E816A350-F365-4704-A715-ED6C3F5C55A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124461</xdr:rowOff>
    </xdr:from>
    <xdr:to>
      <xdr:col>76</xdr:col>
      <xdr:colOff>165100</xdr:colOff>
      <xdr:row>104</xdr:row>
      <xdr:rowOff>54611</xdr:rowOff>
    </xdr:to>
    <xdr:sp macro="" textlink="">
      <xdr:nvSpPr>
        <xdr:cNvPr id="497" name="楕円 496">
          <a:extLst>
            <a:ext uri="{FF2B5EF4-FFF2-40B4-BE49-F238E27FC236}">
              <a16:creationId xmlns:a16="http://schemas.microsoft.com/office/drawing/2014/main" id="{8998C7E0-E346-4748-B678-D9D5409D10AA}"/>
            </a:ext>
          </a:extLst>
        </xdr:cNvPr>
        <xdr:cNvSpPr/>
      </xdr:nvSpPr>
      <xdr:spPr>
        <a:xfrm>
          <a:off x="14541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156211</xdr:rowOff>
    </xdr:from>
    <xdr:to>
      <xdr:col>72</xdr:col>
      <xdr:colOff>38100</xdr:colOff>
      <xdr:row>104</xdr:row>
      <xdr:rowOff>86361</xdr:rowOff>
    </xdr:to>
    <xdr:sp macro="" textlink="">
      <xdr:nvSpPr>
        <xdr:cNvPr id="498" name="楕円 497">
          <a:extLst>
            <a:ext uri="{FF2B5EF4-FFF2-40B4-BE49-F238E27FC236}">
              <a16:creationId xmlns:a16="http://schemas.microsoft.com/office/drawing/2014/main" id="{D90D427F-B047-4712-9E39-BAC6DF329D6A}"/>
            </a:ext>
          </a:extLst>
        </xdr:cNvPr>
        <xdr:cNvSpPr/>
      </xdr:nvSpPr>
      <xdr:spPr>
        <a:xfrm>
          <a:off x="13652500" y="178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3811</xdr:rowOff>
    </xdr:from>
    <xdr:to>
      <xdr:col>76</xdr:col>
      <xdr:colOff>114300</xdr:colOff>
      <xdr:row>104</xdr:row>
      <xdr:rowOff>35561</xdr:rowOff>
    </xdr:to>
    <xdr:cxnSp macro="">
      <xdr:nvCxnSpPr>
        <xdr:cNvPr id="499" name="直線コネクタ 498">
          <a:extLst>
            <a:ext uri="{FF2B5EF4-FFF2-40B4-BE49-F238E27FC236}">
              <a16:creationId xmlns:a16="http://schemas.microsoft.com/office/drawing/2014/main" id="{EC8DBBC3-D6E6-43CC-84C4-D9766750F281}"/>
            </a:ext>
          </a:extLst>
        </xdr:cNvPr>
        <xdr:cNvCxnSpPr/>
      </xdr:nvCxnSpPr>
      <xdr:spPr>
        <a:xfrm flipV="1">
          <a:off x="13703300" y="17834611"/>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102</xdr:row>
      <xdr:rowOff>71138</xdr:rowOff>
    </xdr:from>
    <xdr:ext cx="405111" cy="259045"/>
    <xdr:sp macro="" textlink="">
      <xdr:nvSpPr>
        <xdr:cNvPr id="500" name="n_2mainValue【庁舎】&#10;有形固定資産減価償却率">
          <a:extLst>
            <a:ext uri="{FF2B5EF4-FFF2-40B4-BE49-F238E27FC236}">
              <a16:creationId xmlns:a16="http://schemas.microsoft.com/office/drawing/2014/main" id="{F5A3C245-C3AB-428F-B280-CEE331E82CEE}"/>
            </a:ext>
          </a:extLst>
        </xdr:cNvPr>
        <xdr:cNvSpPr txBox="1"/>
      </xdr:nvSpPr>
      <xdr:spPr>
        <a:xfrm>
          <a:off x="14389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102888</xdr:rowOff>
    </xdr:from>
    <xdr:ext cx="405111" cy="259045"/>
    <xdr:sp macro="" textlink="">
      <xdr:nvSpPr>
        <xdr:cNvPr id="501" name="n_3mainValue【庁舎】&#10;有形固定資産減価償却率">
          <a:extLst>
            <a:ext uri="{FF2B5EF4-FFF2-40B4-BE49-F238E27FC236}">
              <a16:creationId xmlns:a16="http://schemas.microsoft.com/office/drawing/2014/main" id="{F60235C8-2D44-4A91-83AA-E84EDE50D4E2}"/>
            </a:ext>
          </a:extLst>
        </xdr:cNvPr>
        <xdr:cNvSpPr txBox="1"/>
      </xdr:nvSpPr>
      <xdr:spPr>
        <a:xfrm>
          <a:off x="13500744" y="1759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a:extLst>
            <a:ext uri="{FF2B5EF4-FFF2-40B4-BE49-F238E27FC236}">
              <a16:creationId xmlns:a16="http://schemas.microsoft.com/office/drawing/2014/main" id="{3323ED46-0C9E-4A01-8085-7E65B7827E3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a:extLst>
            <a:ext uri="{FF2B5EF4-FFF2-40B4-BE49-F238E27FC236}">
              <a16:creationId xmlns:a16="http://schemas.microsoft.com/office/drawing/2014/main" id="{CD1C752D-F0FA-47C0-B089-1740BD7935E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a:extLst>
            <a:ext uri="{FF2B5EF4-FFF2-40B4-BE49-F238E27FC236}">
              <a16:creationId xmlns:a16="http://schemas.microsoft.com/office/drawing/2014/main" id="{76654BD8-CFA7-410A-9049-6205CB45B39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a:extLst>
            <a:ext uri="{FF2B5EF4-FFF2-40B4-BE49-F238E27FC236}">
              <a16:creationId xmlns:a16="http://schemas.microsoft.com/office/drawing/2014/main" id="{85FCC716-034D-4362-93B3-283491648C6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a:extLst>
            <a:ext uri="{FF2B5EF4-FFF2-40B4-BE49-F238E27FC236}">
              <a16:creationId xmlns:a16="http://schemas.microsoft.com/office/drawing/2014/main" id="{B6B2D2F4-09FE-47CC-BA1A-D5ECB353999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a:extLst>
            <a:ext uri="{FF2B5EF4-FFF2-40B4-BE49-F238E27FC236}">
              <a16:creationId xmlns:a16="http://schemas.microsoft.com/office/drawing/2014/main" id="{876DC47E-CC1D-4681-9448-9AA5E311677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a:extLst>
            <a:ext uri="{FF2B5EF4-FFF2-40B4-BE49-F238E27FC236}">
              <a16:creationId xmlns:a16="http://schemas.microsoft.com/office/drawing/2014/main" id="{AD2E3A1F-8ADB-491E-BD4F-075A6EE9BE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a:extLst>
            <a:ext uri="{FF2B5EF4-FFF2-40B4-BE49-F238E27FC236}">
              <a16:creationId xmlns:a16="http://schemas.microsoft.com/office/drawing/2014/main" id="{3A6963A3-C3BE-49F4-B149-5583C5C5562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a:extLst>
            <a:ext uri="{FF2B5EF4-FFF2-40B4-BE49-F238E27FC236}">
              <a16:creationId xmlns:a16="http://schemas.microsoft.com/office/drawing/2014/main" id="{20A48C47-33F8-4D79-A450-15A1171893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a:extLst>
            <a:ext uri="{FF2B5EF4-FFF2-40B4-BE49-F238E27FC236}">
              <a16:creationId xmlns:a16="http://schemas.microsoft.com/office/drawing/2014/main" id="{D824ED10-8E30-4840-A943-1279FB9E069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2" name="直線コネクタ 511">
          <a:extLst>
            <a:ext uri="{FF2B5EF4-FFF2-40B4-BE49-F238E27FC236}">
              <a16:creationId xmlns:a16="http://schemas.microsoft.com/office/drawing/2014/main" id="{696B326F-F6A6-4A2F-BFC9-BF8BAC131FC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3" name="テキスト ボックス 512">
          <a:extLst>
            <a:ext uri="{FF2B5EF4-FFF2-40B4-BE49-F238E27FC236}">
              <a16:creationId xmlns:a16="http://schemas.microsoft.com/office/drawing/2014/main" id="{C24D09D6-E6D6-4F08-9790-FC51A01C19A5}"/>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4" name="直線コネクタ 513">
          <a:extLst>
            <a:ext uri="{FF2B5EF4-FFF2-40B4-BE49-F238E27FC236}">
              <a16:creationId xmlns:a16="http://schemas.microsoft.com/office/drawing/2014/main" id="{207EFCFE-B8E0-44A2-9E4F-D55BF7801C9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5" name="テキスト ボックス 514">
          <a:extLst>
            <a:ext uri="{FF2B5EF4-FFF2-40B4-BE49-F238E27FC236}">
              <a16:creationId xmlns:a16="http://schemas.microsoft.com/office/drawing/2014/main" id="{8C221CC6-B432-4131-A4A3-5CD247620F6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6" name="直線コネクタ 515">
          <a:extLst>
            <a:ext uri="{FF2B5EF4-FFF2-40B4-BE49-F238E27FC236}">
              <a16:creationId xmlns:a16="http://schemas.microsoft.com/office/drawing/2014/main" id="{2540F4B3-2430-4192-8932-0DC8EA4CAC3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7" name="テキスト ボックス 516">
          <a:extLst>
            <a:ext uri="{FF2B5EF4-FFF2-40B4-BE49-F238E27FC236}">
              <a16:creationId xmlns:a16="http://schemas.microsoft.com/office/drawing/2014/main" id="{1A476A01-393C-4377-8FF4-E483CABCF7D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8" name="直線コネクタ 517">
          <a:extLst>
            <a:ext uri="{FF2B5EF4-FFF2-40B4-BE49-F238E27FC236}">
              <a16:creationId xmlns:a16="http://schemas.microsoft.com/office/drawing/2014/main" id="{73BEE7B4-8C95-428F-8E23-9D9A8F085A6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9" name="テキスト ボックス 518">
          <a:extLst>
            <a:ext uri="{FF2B5EF4-FFF2-40B4-BE49-F238E27FC236}">
              <a16:creationId xmlns:a16="http://schemas.microsoft.com/office/drawing/2014/main" id="{727EA515-A31D-46DB-980B-A742328D5F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0" name="直線コネクタ 519">
          <a:extLst>
            <a:ext uri="{FF2B5EF4-FFF2-40B4-BE49-F238E27FC236}">
              <a16:creationId xmlns:a16="http://schemas.microsoft.com/office/drawing/2014/main" id="{71DD0F81-7485-4F5E-BE43-D3C89B4BBB0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1" name="テキスト ボックス 520">
          <a:extLst>
            <a:ext uri="{FF2B5EF4-FFF2-40B4-BE49-F238E27FC236}">
              <a16:creationId xmlns:a16="http://schemas.microsoft.com/office/drawing/2014/main" id="{94ACAFA1-1725-411B-A6A5-A5E3BF96CA8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2" name="直線コネクタ 521">
          <a:extLst>
            <a:ext uri="{FF2B5EF4-FFF2-40B4-BE49-F238E27FC236}">
              <a16:creationId xmlns:a16="http://schemas.microsoft.com/office/drawing/2014/main" id="{5A2FC874-76FD-4BBD-B5B7-2670B3A0DA3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23" name="テキスト ボックス 522">
          <a:extLst>
            <a:ext uri="{FF2B5EF4-FFF2-40B4-BE49-F238E27FC236}">
              <a16:creationId xmlns:a16="http://schemas.microsoft.com/office/drawing/2014/main" id="{4C4D212B-E577-4E3E-847F-AE79CB2E4F63}"/>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a:extLst>
            <a:ext uri="{FF2B5EF4-FFF2-40B4-BE49-F238E27FC236}">
              <a16:creationId xmlns:a16="http://schemas.microsoft.com/office/drawing/2014/main" id="{C46771DF-4D46-4D30-A607-3D2E20084B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25" name="テキスト ボックス 524">
          <a:extLst>
            <a:ext uri="{FF2B5EF4-FFF2-40B4-BE49-F238E27FC236}">
              <a16:creationId xmlns:a16="http://schemas.microsoft.com/office/drawing/2014/main" id="{DD4808AD-5033-44BB-B4A8-E9A8D9B3B506}"/>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a:extLst>
            <a:ext uri="{FF2B5EF4-FFF2-40B4-BE49-F238E27FC236}">
              <a16:creationId xmlns:a16="http://schemas.microsoft.com/office/drawing/2014/main" id="{CB006664-D6A4-4FC0-B621-382C311B6B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27" name="直線コネクタ 526">
          <a:extLst>
            <a:ext uri="{FF2B5EF4-FFF2-40B4-BE49-F238E27FC236}">
              <a16:creationId xmlns:a16="http://schemas.microsoft.com/office/drawing/2014/main" id="{15C2B692-B9AE-4C2F-98B9-88EE437DBBD9}"/>
            </a:ext>
          </a:extLst>
        </xdr:cNvPr>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28" name="【庁舎】&#10;一人当たり面積最小値テキスト">
          <a:extLst>
            <a:ext uri="{FF2B5EF4-FFF2-40B4-BE49-F238E27FC236}">
              <a16:creationId xmlns:a16="http://schemas.microsoft.com/office/drawing/2014/main" id="{91DD0943-240C-48F2-90AF-CE7A2F444336}"/>
            </a:ext>
          </a:extLst>
        </xdr:cNvPr>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29" name="直線コネクタ 528">
          <a:extLst>
            <a:ext uri="{FF2B5EF4-FFF2-40B4-BE49-F238E27FC236}">
              <a16:creationId xmlns:a16="http://schemas.microsoft.com/office/drawing/2014/main" id="{AAEE089D-231D-496A-8F62-105C32BAFD3B}"/>
            </a:ext>
          </a:extLst>
        </xdr:cNvPr>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30" name="【庁舎】&#10;一人当たり面積最大値テキスト">
          <a:extLst>
            <a:ext uri="{FF2B5EF4-FFF2-40B4-BE49-F238E27FC236}">
              <a16:creationId xmlns:a16="http://schemas.microsoft.com/office/drawing/2014/main" id="{F9A24FE5-13B7-47F9-8C66-2F777D56419A}"/>
            </a:ext>
          </a:extLst>
        </xdr:cNvPr>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31" name="直線コネクタ 530">
          <a:extLst>
            <a:ext uri="{FF2B5EF4-FFF2-40B4-BE49-F238E27FC236}">
              <a16:creationId xmlns:a16="http://schemas.microsoft.com/office/drawing/2014/main" id="{E2C835D5-ADD1-4E4A-8999-7BBA42CA4612}"/>
            </a:ext>
          </a:extLst>
        </xdr:cNvPr>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532" name="【庁舎】&#10;一人当たり面積平均値テキスト">
          <a:extLst>
            <a:ext uri="{FF2B5EF4-FFF2-40B4-BE49-F238E27FC236}">
              <a16:creationId xmlns:a16="http://schemas.microsoft.com/office/drawing/2014/main" id="{F29AF259-3CDE-40C5-9E84-AB7F108FAABE}"/>
            </a:ext>
          </a:extLst>
        </xdr:cNvPr>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33" name="フローチャート: 判断 532">
          <a:extLst>
            <a:ext uri="{FF2B5EF4-FFF2-40B4-BE49-F238E27FC236}">
              <a16:creationId xmlns:a16="http://schemas.microsoft.com/office/drawing/2014/main" id="{B7A38F6D-5922-483C-B3E5-18885EA959A8}"/>
            </a:ext>
          </a:extLst>
        </xdr:cNvPr>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34" name="フローチャート: 判断 533">
          <a:extLst>
            <a:ext uri="{FF2B5EF4-FFF2-40B4-BE49-F238E27FC236}">
              <a16:creationId xmlns:a16="http://schemas.microsoft.com/office/drawing/2014/main" id="{A49F29F4-61C6-4C35-AF2C-A8AC1A2FDBBE}"/>
            </a:ext>
          </a:extLst>
        </xdr:cNvPr>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161162</xdr:rowOff>
    </xdr:from>
    <xdr:ext cx="469744" cy="259045"/>
    <xdr:sp macro="" textlink="">
      <xdr:nvSpPr>
        <xdr:cNvPr id="535" name="n_1aveValue【庁舎】&#10;一人当たり面積">
          <a:extLst>
            <a:ext uri="{FF2B5EF4-FFF2-40B4-BE49-F238E27FC236}">
              <a16:creationId xmlns:a16="http://schemas.microsoft.com/office/drawing/2014/main" id="{1DD8754A-A56C-422C-8B4C-E47D97E98071}"/>
            </a:ext>
          </a:extLst>
        </xdr:cNvPr>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58220</xdr:rowOff>
    </xdr:from>
    <xdr:to>
      <xdr:col>107</xdr:col>
      <xdr:colOff>101600</xdr:colOff>
      <xdr:row>108</xdr:row>
      <xdr:rowOff>159820</xdr:rowOff>
    </xdr:to>
    <xdr:sp macro="" textlink="">
      <xdr:nvSpPr>
        <xdr:cNvPr id="536" name="フローチャート: 判断 535">
          <a:extLst>
            <a:ext uri="{FF2B5EF4-FFF2-40B4-BE49-F238E27FC236}">
              <a16:creationId xmlns:a16="http://schemas.microsoft.com/office/drawing/2014/main" id="{FFDA0C4E-A32B-4383-A025-802A94449344}"/>
            </a:ext>
          </a:extLst>
        </xdr:cNvPr>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4897</xdr:rowOff>
    </xdr:from>
    <xdr:ext cx="469744" cy="259045"/>
    <xdr:sp macro="" textlink="">
      <xdr:nvSpPr>
        <xdr:cNvPr id="537" name="n_2aveValue【庁舎】&#10;一人当たり面積">
          <a:extLst>
            <a:ext uri="{FF2B5EF4-FFF2-40B4-BE49-F238E27FC236}">
              <a16:creationId xmlns:a16="http://schemas.microsoft.com/office/drawing/2014/main" id="{C21D7816-B784-4FD8-9270-2D74BA6E48F7}"/>
            </a:ext>
          </a:extLst>
        </xdr:cNvPr>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108</xdr:row>
      <xdr:rowOff>50873</xdr:rowOff>
    </xdr:from>
    <xdr:to>
      <xdr:col>102</xdr:col>
      <xdr:colOff>165100</xdr:colOff>
      <xdr:row>108</xdr:row>
      <xdr:rowOff>152473</xdr:rowOff>
    </xdr:to>
    <xdr:sp macro="" textlink="">
      <xdr:nvSpPr>
        <xdr:cNvPr id="538" name="フローチャート: 判断 537">
          <a:extLst>
            <a:ext uri="{FF2B5EF4-FFF2-40B4-BE49-F238E27FC236}">
              <a16:creationId xmlns:a16="http://schemas.microsoft.com/office/drawing/2014/main" id="{3C124E54-B68A-46FC-8393-3B5FEA8B74C4}"/>
            </a:ext>
          </a:extLst>
        </xdr:cNvPr>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169000</xdr:rowOff>
    </xdr:from>
    <xdr:ext cx="469744" cy="259045"/>
    <xdr:sp macro="" textlink="">
      <xdr:nvSpPr>
        <xdr:cNvPr id="539" name="n_3aveValue【庁舎】&#10;一人当たり面積">
          <a:extLst>
            <a:ext uri="{FF2B5EF4-FFF2-40B4-BE49-F238E27FC236}">
              <a16:creationId xmlns:a16="http://schemas.microsoft.com/office/drawing/2014/main" id="{018DFDE7-EED5-4E0A-BBA0-3A795E0BC8AF}"/>
            </a:ext>
          </a:extLst>
        </xdr:cNvPr>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F8358FCF-27AC-4BB5-9FBD-C82BAF46E9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1A314AE2-DF9B-4522-B413-5F2A4AE203E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63D0BAA1-355D-47D6-9E2A-FB553A6A09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78B284BF-E872-4B4C-B5AC-24D39F03146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09BD8B3A-9350-4F2C-9A1C-C67C5AAE12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79121</xdr:rowOff>
    </xdr:from>
    <xdr:to>
      <xdr:col>107</xdr:col>
      <xdr:colOff>101600</xdr:colOff>
      <xdr:row>109</xdr:row>
      <xdr:rowOff>9271</xdr:rowOff>
    </xdr:to>
    <xdr:sp macro="" textlink="">
      <xdr:nvSpPr>
        <xdr:cNvPr id="545" name="楕円 544">
          <a:extLst>
            <a:ext uri="{FF2B5EF4-FFF2-40B4-BE49-F238E27FC236}">
              <a16:creationId xmlns:a16="http://schemas.microsoft.com/office/drawing/2014/main" id="{F9A027EC-173D-42C2-8F48-A4D84D0B366A}"/>
            </a:ext>
          </a:extLst>
        </xdr:cNvPr>
        <xdr:cNvSpPr/>
      </xdr:nvSpPr>
      <xdr:spPr>
        <a:xfrm>
          <a:off x="20383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79773</xdr:rowOff>
    </xdr:from>
    <xdr:to>
      <xdr:col>102</xdr:col>
      <xdr:colOff>165100</xdr:colOff>
      <xdr:row>109</xdr:row>
      <xdr:rowOff>9923</xdr:rowOff>
    </xdr:to>
    <xdr:sp macro="" textlink="">
      <xdr:nvSpPr>
        <xdr:cNvPr id="546" name="楕円 545">
          <a:extLst>
            <a:ext uri="{FF2B5EF4-FFF2-40B4-BE49-F238E27FC236}">
              <a16:creationId xmlns:a16="http://schemas.microsoft.com/office/drawing/2014/main" id="{E7FAC3CC-0ECE-4F19-98D0-88F3E5716DC9}"/>
            </a:ext>
          </a:extLst>
        </xdr:cNvPr>
        <xdr:cNvSpPr/>
      </xdr:nvSpPr>
      <xdr:spPr>
        <a:xfrm>
          <a:off x="19494500" y="185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129921</xdr:rowOff>
    </xdr:from>
    <xdr:to>
      <xdr:col>107</xdr:col>
      <xdr:colOff>50800</xdr:colOff>
      <xdr:row>108</xdr:row>
      <xdr:rowOff>130573</xdr:rowOff>
    </xdr:to>
    <xdr:cxnSp macro="">
      <xdr:nvCxnSpPr>
        <xdr:cNvPr id="547" name="直線コネクタ 546">
          <a:extLst>
            <a:ext uri="{FF2B5EF4-FFF2-40B4-BE49-F238E27FC236}">
              <a16:creationId xmlns:a16="http://schemas.microsoft.com/office/drawing/2014/main" id="{8CAD368F-7770-4B86-A3C4-B6BEB33FCBD4}"/>
            </a:ext>
          </a:extLst>
        </xdr:cNvPr>
        <xdr:cNvCxnSpPr/>
      </xdr:nvCxnSpPr>
      <xdr:spPr>
        <a:xfrm flipV="1">
          <a:off x="19545300" y="1864652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109</xdr:row>
      <xdr:rowOff>398</xdr:rowOff>
    </xdr:from>
    <xdr:ext cx="469744" cy="259045"/>
    <xdr:sp macro="" textlink="">
      <xdr:nvSpPr>
        <xdr:cNvPr id="548" name="n_2mainValue【庁舎】&#10;一人当たり面積">
          <a:extLst>
            <a:ext uri="{FF2B5EF4-FFF2-40B4-BE49-F238E27FC236}">
              <a16:creationId xmlns:a16="http://schemas.microsoft.com/office/drawing/2014/main" id="{43A23352-87DD-498A-84AF-C1EBF6278345}"/>
            </a:ext>
          </a:extLst>
        </xdr:cNvPr>
        <xdr:cNvSpPr txBox="1"/>
      </xdr:nvSpPr>
      <xdr:spPr>
        <a:xfrm>
          <a:off x="20199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1050</xdr:rowOff>
    </xdr:from>
    <xdr:ext cx="469744" cy="259045"/>
    <xdr:sp macro="" textlink="">
      <xdr:nvSpPr>
        <xdr:cNvPr id="549" name="n_3mainValue【庁舎】&#10;一人当たり面積">
          <a:extLst>
            <a:ext uri="{FF2B5EF4-FFF2-40B4-BE49-F238E27FC236}">
              <a16:creationId xmlns:a16="http://schemas.microsoft.com/office/drawing/2014/main" id="{FBA9FB8F-F609-4D5A-B009-536A9BC44D2F}"/>
            </a:ext>
          </a:extLst>
        </xdr:cNvPr>
        <xdr:cNvSpPr txBox="1"/>
      </xdr:nvSpPr>
      <xdr:spPr>
        <a:xfrm>
          <a:off x="19310427" y="1868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0" name="正方形/長方形 549">
          <a:extLst>
            <a:ext uri="{FF2B5EF4-FFF2-40B4-BE49-F238E27FC236}">
              <a16:creationId xmlns:a16="http://schemas.microsoft.com/office/drawing/2014/main" id="{89A1C66C-E140-41F0-BCBF-6D887492D48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1" name="正方形/長方形 550">
          <a:extLst>
            <a:ext uri="{FF2B5EF4-FFF2-40B4-BE49-F238E27FC236}">
              <a16:creationId xmlns:a16="http://schemas.microsoft.com/office/drawing/2014/main" id="{00C156A7-0EBA-4513-B238-2899A460BA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2" name="テキスト ボックス 551">
          <a:extLst>
            <a:ext uri="{FF2B5EF4-FFF2-40B4-BE49-F238E27FC236}">
              <a16:creationId xmlns:a16="http://schemas.microsoft.com/office/drawing/2014/main" id="{00FC3B15-E188-4CEB-A8A6-D513313133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福祉施設が７７．９％と有形固定資産減価償却率が高くなっているが、平成３０年度に一部福祉施設を防災機能を持たせた新たな施設として建替えたため、今後、有形固定資産減価償却率と一人当たりの面積の低下が予想される。一方で消防施設のように有形固定資産減価償却率が平成２９年度で類似団体平均並みに上昇した施設もある。有形固定資産減価償却率が類似団体以下の施設類型と合わせ、今後の維持管理費用増加に留意し、計画的な予防保全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平均値で推移している。人口減少に加え農業従事者の高齢化や後継者不足により、税収増加を見込めない状況である。今後も少子高齢化やの進行が見込まれるが、移住・定住促進や企業誘致、人口減少対策の推進により、自主財源の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129012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104520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前年度に比べ公債費が減少（約</a:t>
          </a:r>
          <a:r>
            <a:rPr kumimoji="1" lang="en-US" altLang="ja-JP" sz="1300">
              <a:latin typeface="ＭＳ Ｐゴシック" panose="020B0600070205080204" pitchFamily="50" charset="-128"/>
              <a:ea typeface="ＭＳ Ｐゴシック" panose="020B0600070205080204" pitchFamily="50" charset="-128"/>
            </a:rPr>
            <a:t>2,300</a:t>
          </a:r>
          <a:r>
            <a:rPr kumimoji="1" lang="ja-JP" altLang="en-US" sz="1300">
              <a:latin typeface="ＭＳ Ｐゴシック" panose="020B0600070205080204" pitchFamily="50" charset="-128"/>
              <a:ea typeface="ＭＳ Ｐゴシック" panose="020B0600070205080204" pitchFamily="50" charset="-128"/>
            </a:rPr>
            <a:t>万円）したことや、団塊世代の退職により若年層の職員が増加し、人件費が減少したことにより経常収支比率が前年度と比べ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％減少した。人件費については職員の平均年齢の上昇に伴い、今後増加していくことが考えられるので、一時的なものと捉え、徹底した経常経費の見直しと自主財源の確保に努める。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157734</xdr:rowOff>
    </xdr:from>
    <xdr:to>
      <xdr:col>23</xdr:col>
      <xdr:colOff>133350</xdr:colOff>
      <xdr:row>64</xdr:row>
      <xdr:rowOff>63500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908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63500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1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114300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950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68326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95000"/>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79011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8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[152,207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13,876</a:t>
          </a:r>
          <a:r>
            <a:rPr kumimoji="1" lang="ja-JP" altLang="en-US" sz="1300">
              <a:latin typeface="ＭＳ Ｐゴシック" panose="020B0600070205080204" pitchFamily="50" charset="-128"/>
              <a:ea typeface="ＭＳ Ｐゴシック" panose="020B0600070205080204" pitchFamily="50" charset="-128"/>
            </a:rPr>
            <a:t>円増となっているが、類似団体内平均値よりは大きく下回っており、比較的良好な数値といえる。今後も引き続き適正な定員管理に努め、コストの縮減を図っていく。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67371</xdr:rowOff>
    </xdr:from>
    <xdr:to>
      <xdr:col>23</xdr:col>
      <xdr:colOff>133350</xdr:colOff>
      <xdr:row>81</xdr:row>
      <xdr:rowOff>123175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54821"/>
          <a:ext cx="838200" cy="5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58097</xdr:rowOff>
    </xdr:from>
    <xdr:to>
      <xdr:col>19</xdr:col>
      <xdr:colOff>133350</xdr:colOff>
      <xdr:row>81</xdr:row>
      <xdr:rowOff>67371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45547"/>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58097</xdr:rowOff>
    </xdr:from>
    <xdr:to>
      <xdr:col>15</xdr:col>
      <xdr:colOff>82550</xdr:colOff>
      <xdr:row>81</xdr:row>
      <xdr:rowOff>64432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45547"/>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158931</xdr:rowOff>
    </xdr:from>
    <xdr:to>
      <xdr:col>11</xdr:col>
      <xdr:colOff>31750</xdr:colOff>
      <xdr:row>81</xdr:row>
      <xdr:rowOff>64432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74931"/>
          <a:ext cx="8890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95031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96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72375</xdr:rowOff>
    </xdr:from>
    <xdr:to>
      <xdr:col>23</xdr:col>
      <xdr:colOff>184150</xdr:colOff>
      <xdr:row>82</xdr:row>
      <xdr:rowOff>2525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165102</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8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16571</xdr:rowOff>
    </xdr:from>
    <xdr:to>
      <xdr:col>19</xdr:col>
      <xdr:colOff>184150</xdr:colOff>
      <xdr:row>81</xdr:row>
      <xdr:rowOff>118171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128348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7297</xdr:rowOff>
    </xdr:from>
    <xdr:to>
      <xdr:col>15</xdr:col>
      <xdr:colOff>133350</xdr:colOff>
      <xdr:row>81</xdr:row>
      <xdr:rowOff>108897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119074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13632</xdr:rowOff>
    </xdr:from>
    <xdr:to>
      <xdr:col>11</xdr:col>
      <xdr:colOff>82550</xdr:colOff>
      <xdr:row>81</xdr:row>
      <xdr:rowOff>115232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125409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6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108131</xdr:rowOff>
    </xdr:from>
    <xdr:to>
      <xdr:col>7</xdr:col>
      <xdr:colOff>31750</xdr:colOff>
      <xdr:row>81</xdr:row>
      <xdr:rowOff>38281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2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48458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9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独自の給与カット等は行っていないが、団塊世代の退職により年齢別職員構成比が主事級等若年層寄りに大幅にシフトした結果、職員の平均年齢が</a:t>
          </a:r>
          <a:r>
            <a:rPr kumimoji="1" lang="en-US" altLang="ja-JP" sz="1300">
              <a:latin typeface="ＭＳ Ｐゴシック" panose="020B0600070205080204" pitchFamily="50" charset="-128"/>
              <a:ea typeface="ＭＳ Ｐゴシック" panose="020B0600070205080204" pitchFamily="50" charset="-128"/>
            </a:rPr>
            <a:t>37.9</a:t>
          </a:r>
          <a:r>
            <a:rPr kumimoji="1" lang="ja-JP" altLang="en-US" sz="1300">
              <a:latin typeface="ＭＳ Ｐゴシック" panose="020B0600070205080204" pitchFamily="50" charset="-128"/>
              <a:ea typeface="ＭＳ Ｐゴシック" panose="020B0600070205080204" pitchFamily="50" charset="-128"/>
            </a:rPr>
            <a:t>歳（平成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年）と昨年より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歳高くなった。それでも依然としてラスパイレス指数は類似団体平均や全国平均に比べ低い水準となっており、今後も引き続き適正な給与制度の運用に努める。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18204</xdr:rowOff>
    </xdr:from>
    <xdr:to>
      <xdr:col>81</xdr:col>
      <xdr:colOff>44450</xdr:colOff>
      <xdr:row>85</xdr:row>
      <xdr:rowOff>71966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420004"/>
          <a:ext cx="8382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63923</xdr:rowOff>
    </xdr:from>
    <xdr:to>
      <xdr:col>77</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63717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155804</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114723</xdr:rowOff>
    </xdr:from>
    <xdr:to>
      <xdr:col>72</xdr:col>
      <xdr:colOff>203200</xdr:colOff>
      <xdr:row>85</xdr:row>
      <xdr:rowOff>63923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652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50377</xdr:rowOff>
    </xdr:from>
    <xdr:to>
      <xdr:col>68</xdr:col>
      <xdr:colOff>152400</xdr:colOff>
      <xdr:row>84</xdr:row>
      <xdr:rowOff>114723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4521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138854</xdr:rowOff>
    </xdr:from>
    <xdr:to>
      <xdr:col>81</xdr:col>
      <xdr:colOff>95250</xdr:colOff>
      <xdr:row>84</xdr:row>
      <xdr:rowOff>69004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155381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13123</xdr:rowOff>
    </xdr:from>
    <xdr:to>
      <xdr:col>73</xdr:col>
      <xdr:colOff>44450</xdr:colOff>
      <xdr:row>85</xdr:row>
      <xdr:rowOff>114723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124900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5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63923</xdr:rowOff>
    </xdr:from>
    <xdr:to>
      <xdr:col>68</xdr:col>
      <xdr:colOff>203200</xdr:colOff>
      <xdr:row>84</xdr:row>
      <xdr:rowOff>165523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4250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171027</xdr:rowOff>
    </xdr:from>
    <xdr:to>
      <xdr:col>64</xdr:col>
      <xdr:colOff>152400</xdr:colOff>
      <xdr:row>84</xdr:row>
      <xdr:rowOff>101177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111354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a:t>
          </a:r>
          <a:r>
            <a:rPr kumimoji="1" lang="en-US" altLang="ja-JP" sz="1300">
              <a:latin typeface="ＭＳ Ｐゴシック" panose="020B0600070205080204" pitchFamily="50" charset="-128"/>
              <a:ea typeface="ＭＳ Ｐゴシック" panose="020B0600070205080204" pitchFamily="50" charset="-128"/>
            </a:rPr>
            <a:t>9.53</a:t>
          </a:r>
          <a:r>
            <a:rPr kumimoji="1" lang="ja-JP" altLang="en-US" sz="1300">
              <a:latin typeface="ＭＳ Ｐゴシック" panose="020B0600070205080204" pitchFamily="50" charset="-128"/>
              <a:ea typeface="ＭＳ Ｐゴシック" panose="020B0600070205080204" pitchFamily="50" charset="-128"/>
            </a:rPr>
            <a:t>人と類似団体平均と比較すると低い値となっている。近年は多様化する住民ニーズや人口減少対策に対応するため、平成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年度に職員定数を</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人に増やし、住民サービスの低下を招かないよう対応しており、今後は類似団体平均水準で推移することが予想される。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民間委託等の活用など事務の効率化を検討しながら、適正な定員管理に努める。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129976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21105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81026</xdr:rowOff>
    </xdr:from>
    <xdr:to>
      <xdr:col>77</xdr:col>
      <xdr:colOff>44450</xdr:colOff>
      <xdr:row>59</xdr:row>
      <xdr:rowOff>95504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1965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76200</xdr:rowOff>
    </xdr:from>
    <xdr:to>
      <xdr:col>72</xdr:col>
      <xdr:colOff>203200</xdr:colOff>
      <xdr:row>59</xdr:row>
      <xdr:rowOff>81026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1917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55517</xdr:rowOff>
    </xdr:from>
    <xdr:to>
      <xdr:col>68</xdr:col>
      <xdr:colOff>152400</xdr:colOff>
      <xdr:row>59</xdr:row>
      <xdr:rowOff>76200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7106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64170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694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79176</xdr:rowOff>
    </xdr:from>
    <xdr:to>
      <xdr:col>81</xdr:col>
      <xdr:colOff>95250</xdr:colOff>
      <xdr:row>60</xdr:row>
      <xdr:rowOff>9326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19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453</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1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44704</xdr:rowOff>
    </xdr:from>
    <xdr:to>
      <xdr:col>77</xdr:col>
      <xdr:colOff>95250</xdr:colOff>
      <xdr:row>59</xdr:row>
      <xdr:rowOff>146304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156481</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30226</xdr:rowOff>
    </xdr:from>
    <xdr:to>
      <xdr:col>73</xdr:col>
      <xdr:colOff>44450</xdr:colOff>
      <xdr:row>59</xdr:row>
      <xdr:rowOff>131826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142003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25400</xdr:rowOff>
    </xdr:from>
    <xdr:to>
      <xdr:col>68</xdr:col>
      <xdr:colOff>203200</xdr:colOff>
      <xdr:row>59</xdr:row>
      <xdr:rowOff>127000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137177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4717</xdr:rowOff>
    </xdr:from>
    <xdr:to>
      <xdr:col>64</xdr:col>
      <xdr:colOff>152400</xdr:colOff>
      <xdr:row>59</xdr:row>
      <xdr:rowOff>106317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116494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地方債について、過去の大規模事業債の償還終了や交付税措置のない起債の発行抑制により、元利償還金実質負担額は年々減少している。数値は前年度と比べ、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％減と改善され、類似団体平均値よりも低い数値となった。引き続き、計画的な起債発行や、適正な企業会計繰出し金の算定に努める。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81026</xdr:rowOff>
    </xdr:from>
    <xdr:to>
      <xdr:col>81</xdr:col>
      <xdr:colOff>44450</xdr:colOff>
      <xdr:row>41</xdr:row>
      <xdr:rowOff>148590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11047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42</xdr:row>
      <xdr:rowOff>83312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17804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43</xdr:row>
      <xdr:rowOff>80772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8421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80772</xdr:rowOff>
    </xdr:from>
    <xdr:to>
      <xdr:col>68</xdr:col>
      <xdr:colOff>152400</xdr:colOff>
      <xdr:row>44</xdr:row>
      <xdr:rowOff>44450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45312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46753</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97790</xdr:rowOff>
    </xdr:from>
    <xdr:to>
      <xdr:col>77</xdr:col>
      <xdr:colOff>95250</xdr:colOff>
      <xdr:row>42</xdr:row>
      <xdr:rowOff>27940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29972</xdr:rowOff>
    </xdr:from>
    <xdr:to>
      <xdr:col>68</xdr:col>
      <xdr:colOff>203200</xdr:colOff>
      <xdr:row>43</xdr:row>
      <xdr:rowOff>131572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40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116349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48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165100</xdr:rowOff>
    </xdr:from>
    <xdr:to>
      <xdr:col>64</xdr:col>
      <xdr:colOff>152400</xdr:colOff>
      <xdr:row>44</xdr:row>
      <xdr:rowOff>95250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80027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地方債現在高の減少や職員数の減により退職手当組合負担見込額の減少に加え、充当可能基金の増加により、前年度と同様に良好な水準を保っている。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今後も交付税措置のある有利な起債の活用や適正な定員管理に努め、将来世代の負担が過度にならないよう健全な財政運営に努める。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144424</xdr:rowOff>
    </xdr:from>
    <xdr:to>
      <xdr:col>72</xdr:col>
      <xdr:colOff>203200</xdr:colOff>
      <xdr:row>16</xdr:row>
      <xdr:rowOff>62128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54472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62128</xdr:rowOff>
    </xdr:from>
    <xdr:to>
      <xdr:col>68</xdr:col>
      <xdr:colOff>152400</xdr:colOff>
      <xdr:row>17</xdr:row>
      <xdr:rowOff>127152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805328"/>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93624</xdr:rowOff>
    </xdr:from>
    <xdr:to>
      <xdr:col>73</xdr:col>
      <xdr:colOff>44450</xdr:colOff>
      <xdr:row>15</xdr:row>
      <xdr:rowOff>23774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4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8551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5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11328</xdr:rowOff>
    </xdr:from>
    <xdr:to>
      <xdr:col>68</xdr:col>
      <xdr:colOff>203200</xdr:colOff>
      <xdr:row>16</xdr:row>
      <xdr:rowOff>112928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97705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8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76352</xdr:rowOff>
    </xdr:from>
    <xdr:to>
      <xdr:col>64</xdr:col>
      <xdr:colOff>152400</xdr:colOff>
      <xdr:row>18</xdr:row>
      <xdr:rowOff>6502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9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162729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今後も引き続き指定管理者制度や民間委託の活用、適正な定員管理・給与制度の運用を図り、人件費の抑制に努める。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140716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37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104140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717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80772</xdr:rowOff>
    </xdr:from>
    <xdr:to>
      <xdr:col>20</xdr:col>
      <xdr:colOff>38100</xdr:colOff>
      <xdr:row>37</xdr:row>
      <xdr:rowOff>10922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140208</xdr:rowOff>
    </xdr:from>
    <xdr:to>
      <xdr:col>6</xdr:col>
      <xdr:colOff>171450</xdr:colOff>
      <xdr:row>37</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年度以降は学校給食事業の開始や、社会保障・番号制度システム構築などにより、年々増加しており、システム構築、保守や情報セキュリティ関係経費については今後もさらなる増加が見込まれる。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指定管理者制度や民間委託等の活用もあいまって物件費は今後も増加していくことが見込まれるので、より一層経費の精査、見直しに努める。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84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94996</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381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40132</xdr:rowOff>
    </xdr:from>
    <xdr:to>
      <xdr:col>69</xdr:col>
      <xdr:colOff>92075</xdr:colOff>
      <xdr:row>16</xdr:row>
      <xdr:rowOff>94996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83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44196</xdr:rowOff>
    </xdr:from>
    <xdr:to>
      <xdr:col>69</xdr:col>
      <xdr:colOff>142875</xdr:colOff>
      <xdr:row>16</xdr:row>
      <xdr:rowOff>145796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160782</xdr:rowOff>
    </xdr:from>
    <xdr:to>
      <xdr:col>65</xdr:col>
      <xdr:colOff>53975</xdr:colOff>
      <xdr:row>16</xdr:row>
      <xdr:rowOff>90932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101109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保育所運営費や医療給付等が年々増加傾向であることに加え、少子化対策の一環として村独自で実施している児童福祉対策等もあり、類似団体平均を上回る数値となっている。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今後も様々な社会福祉等の課題に対応していく必要があると予想され、経費も増加傾向となると考えられる。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状況を勘案しながら、引き続き適正な経費の執行に努める。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165100</xdr:rowOff>
    </xdr:from>
    <xdr:to>
      <xdr:col>24</xdr:col>
      <xdr:colOff>25400</xdr:colOff>
      <xdr:row>60</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10280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107950</xdr:rowOff>
    </xdr:from>
    <xdr:to>
      <xdr:col>19</xdr:col>
      <xdr:colOff>187325</xdr:colOff>
      <xdr:row>59</xdr:row>
      <xdr:rowOff>165100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10052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114300</xdr:rowOff>
    </xdr:from>
    <xdr:to>
      <xdr:col>20</xdr:col>
      <xdr:colOff>38100</xdr:colOff>
      <xdr:row>60</xdr:row>
      <xdr:rowOff>44450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29227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類似団体平均水準で推移しているが、高齢者社会による医療費等の増加に伴い、国民健康保険・後期高齢者医療・介護保険特別会計への繰出金が増加傾向となっている。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保険料の適正化・保険料の徴収強化を図るとともに保険事業、介護予防事業の推進により一般会計の負担軽減に努める。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117856</xdr:rowOff>
    </xdr:from>
    <xdr:to>
      <xdr:col>82</xdr:col>
      <xdr:colOff>107950</xdr:colOff>
      <xdr:row>56</xdr:row>
      <xdr:rowOff>136144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719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90424</xdr:rowOff>
    </xdr:from>
    <xdr:to>
      <xdr:col>78</xdr:col>
      <xdr:colOff>69850</xdr:colOff>
      <xdr:row>56</xdr:row>
      <xdr:rowOff>136144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916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56</xdr:row>
      <xdr:rowOff>90424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72136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504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85344</xdr:rowOff>
    </xdr:from>
    <xdr:to>
      <xdr:col>78</xdr:col>
      <xdr:colOff>120650</xdr:colOff>
      <xdr:row>57</xdr:row>
      <xdr:rowOff>15494</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271</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77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39624</xdr:rowOff>
    </xdr:from>
    <xdr:to>
      <xdr:col>74</xdr:col>
      <xdr:colOff>31750</xdr:colOff>
      <xdr:row>56</xdr:row>
      <xdr:rowOff>141224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151401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21336</xdr:rowOff>
    </xdr:from>
    <xdr:to>
      <xdr:col>69</xdr:col>
      <xdr:colOff>142875</xdr:colOff>
      <xdr:row>56</xdr:row>
      <xdr:rowOff>122936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169926</xdr:rowOff>
    </xdr:from>
    <xdr:to>
      <xdr:col>65</xdr:col>
      <xdr:colOff>53975</xdr:colOff>
      <xdr:row>56</xdr:row>
      <xdr:rowOff>100076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110253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補助費等に係る経常収支比率は類似団体平均を上回る数値で推移しているが、これは村の基幹産業である農林水産業へ投入する一般財源が多額であることが要因の一つと考えられる。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その他補助費等について、本来の負担、補助目的に基づき、対象経費及び対象団体等の精査や見直しに努める。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38</xdr:row>
      <xdr:rowOff>26416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5671800" y="64729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26416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36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62992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5369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53848</xdr:rowOff>
    </xdr:from>
    <xdr:to>
      <xdr:col>69</xdr:col>
      <xdr:colOff>92075</xdr:colOff>
      <xdr:row>38</xdr:row>
      <xdr:rowOff>62992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568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147066</xdr:rowOff>
    </xdr:from>
    <xdr:to>
      <xdr:col>78</xdr:col>
      <xdr:colOff>120650</xdr:colOff>
      <xdr:row>38</xdr:row>
      <xdr:rowOff>77215</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61993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計画的な地方債発行に努めてきたことに加え、過去の大規模事業の償還終了により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今後も将来世代の負担が過度とならないよう、新規発行債の抑制や交付税措置のある有利な地方債の活用に努め削減を図る。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168911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12700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027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35561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42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77</xdr:row>
      <xdr:rowOff>69850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0657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88916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今後も多様化する住民サービスに対応するため、サービスの低下を招かないよう注意を払いながら、普通会計にとどまらず特別会計・企業会計も更なる経費節減に努めたい。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86179</xdr:rowOff>
    </xdr:from>
    <xdr:to>
      <xdr:col>82</xdr:col>
      <xdr:colOff>107950</xdr:colOff>
      <xdr:row>77</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8782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20864</xdr:rowOff>
    </xdr:from>
    <xdr:to>
      <xdr:col>78</xdr:col>
      <xdr:colOff>69850</xdr:colOff>
      <xdr:row>77</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2251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91077</xdr:rowOff>
    </xdr:from>
    <xdr:to>
      <xdr:col>73</xdr:col>
      <xdr:colOff>180975</xdr:colOff>
      <xdr:row>77</xdr:row>
      <xdr:rowOff>20864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21277"/>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91077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114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7456</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141514</xdr:rowOff>
    </xdr:from>
    <xdr:to>
      <xdr:col>74</xdr:col>
      <xdr:colOff>31750</xdr:colOff>
      <xdr:row>77</xdr:row>
      <xdr:rowOff>71664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56441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40277</xdr:rowOff>
    </xdr:from>
    <xdr:to>
      <xdr:col>69</xdr:col>
      <xdr:colOff>142875</xdr:colOff>
      <xdr:row>76</xdr:row>
      <xdr:rowOff>141877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126654</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112907</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102730</xdr:rowOff>
    </xdr:from>
    <xdr:to>
      <xdr:col>29</xdr:col>
      <xdr:colOff>127000</xdr:colOff>
      <xdr:row>19</xdr:row>
      <xdr:rowOff>110725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407905"/>
          <a:ext cx="647700" cy="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110725</xdr:rowOff>
    </xdr:from>
    <xdr:to>
      <xdr:col>26</xdr:col>
      <xdr:colOff>50800</xdr:colOff>
      <xdr:row>19</xdr:row>
      <xdr:rowOff>111154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415900"/>
          <a:ext cx="698500" cy="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107440</xdr:rowOff>
    </xdr:from>
    <xdr:to>
      <xdr:col>22</xdr:col>
      <xdr:colOff>114300</xdr:colOff>
      <xdr:row>19</xdr:row>
      <xdr:rowOff>111154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3412615"/>
          <a:ext cx="698500" cy="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107440</xdr:rowOff>
    </xdr:from>
    <xdr:to>
      <xdr:col>18</xdr:col>
      <xdr:colOff>177800</xdr:colOff>
      <xdr:row>19</xdr:row>
      <xdr:rowOff>110571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12615"/>
          <a:ext cx="698500" cy="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52425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51930</xdr:rowOff>
    </xdr:from>
    <xdr:to>
      <xdr:col>29</xdr:col>
      <xdr:colOff>177800</xdr:colOff>
      <xdr:row>19</xdr:row>
      <xdr:rowOff>153530</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5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131957</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6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59925</xdr:rowOff>
    </xdr:from>
    <xdr:to>
      <xdr:col>26</xdr:col>
      <xdr:colOff>101600</xdr:colOff>
      <xdr:row>19</xdr:row>
      <xdr:rowOff>161525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6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146302</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60354</xdr:rowOff>
    </xdr:from>
    <xdr:to>
      <xdr:col>22</xdr:col>
      <xdr:colOff>165100</xdr:colOff>
      <xdr:row>19</xdr:row>
      <xdr:rowOff>161954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65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146731</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5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56640</xdr:rowOff>
    </xdr:from>
    <xdr:to>
      <xdr:col>19</xdr:col>
      <xdr:colOff>38100</xdr:colOff>
      <xdr:row>19</xdr:row>
      <xdr:rowOff>158240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6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143017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59771</xdr:rowOff>
    </xdr:from>
    <xdr:to>
      <xdr:col>15</xdr:col>
      <xdr:colOff>101600</xdr:colOff>
      <xdr:row>19</xdr:row>
      <xdr:rowOff>161371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64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146148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5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113415</xdr:rowOff>
    </xdr:from>
    <xdr:to>
      <xdr:col>29</xdr:col>
      <xdr:colOff>127000</xdr:colOff>
      <xdr:row>35</xdr:row>
      <xdr:rowOff>156642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23765"/>
          <a:ext cx="647700" cy="43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107961</xdr:rowOff>
    </xdr:from>
    <xdr:to>
      <xdr:col>26</xdr:col>
      <xdr:colOff>50800</xdr:colOff>
      <xdr:row>35</xdr:row>
      <xdr:rowOff>113415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18311"/>
          <a:ext cx="698500" cy="5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41264</xdr:rowOff>
    </xdr:from>
    <xdr:to>
      <xdr:col>22</xdr:col>
      <xdr:colOff>114300</xdr:colOff>
      <xdr:row>35</xdr:row>
      <xdr:rowOff>107961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51614"/>
          <a:ext cx="698500" cy="6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280097</xdr:rowOff>
    </xdr:from>
    <xdr:to>
      <xdr:col>18</xdr:col>
      <xdr:colOff>177800</xdr:colOff>
      <xdr:row>35</xdr:row>
      <xdr:rowOff>41264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47547"/>
          <a:ext cx="698500" cy="10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105842</xdr:rowOff>
    </xdr:from>
    <xdr:to>
      <xdr:col>29</xdr:col>
      <xdr:colOff>177800</xdr:colOff>
      <xdr:row>35</xdr:row>
      <xdr:rowOff>207442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16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77919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8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62615</xdr:rowOff>
    </xdr:from>
    <xdr:to>
      <xdr:col>26</xdr:col>
      <xdr:colOff>101600</xdr:colOff>
      <xdr:row>35</xdr:row>
      <xdr:rowOff>164215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72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148992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759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57161</xdr:rowOff>
    </xdr:from>
    <xdr:to>
      <xdr:col>22</xdr:col>
      <xdr:colOff>165100</xdr:colOff>
      <xdr:row>35</xdr:row>
      <xdr:rowOff>158761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67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143538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75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333364</xdr:rowOff>
    </xdr:from>
    <xdr:to>
      <xdr:col>19</xdr:col>
      <xdr:colOff>38100</xdr:colOff>
      <xdr:row>35</xdr:row>
      <xdr:rowOff>92064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0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76841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68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229297</xdr:rowOff>
    </xdr:from>
    <xdr:to>
      <xdr:col>15</xdr:col>
      <xdr:colOff>101600</xdr:colOff>
      <xdr:row>34</xdr:row>
      <xdr:rowOff>330897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49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341074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26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45517</xdr:rowOff>
    </xdr:from>
    <xdr:to>
      <xdr:col>24</xdr:col>
      <xdr:colOff>63500</xdr:colOff>
      <xdr:row>38</xdr:row>
      <xdr:rowOff>46065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560617"/>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46065</xdr:rowOff>
    </xdr:from>
    <xdr:to>
      <xdr:col>19</xdr:col>
      <xdr:colOff>177800</xdr:colOff>
      <xdr:row>38</xdr:row>
      <xdr:rowOff>61427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61165"/>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51323</xdr:rowOff>
    </xdr:from>
    <xdr:to>
      <xdr:col>15</xdr:col>
      <xdr:colOff>50800</xdr:colOff>
      <xdr:row>38</xdr:row>
      <xdr:rowOff>61427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66423"/>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32776</xdr:rowOff>
    </xdr:from>
    <xdr:to>
      <xdr:col>10</xdr:col>
      <xdr:colOff>114300</xdr:colOff>
      <xdr:row>38</xdr:row>
      <xdr:rowOff>51323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4787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166167</xdr:rowOff>
    </xdr:from>
    <xdr:to>
      <xdr:col>24</xdr:col>
      <xdr:colOff>114300</xdr:colOff>
      <xdr:row>38</xdr:row>
      <xdr:rowOff>96317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81094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166715</xdr:rowOff>
    </xdr:from>
    <xdr:to>
      <xdr:col>20</xdr:col>
      <xdr:colOff>38100</xdr:colOff>
      <xdr:row>38</xdr:row>
      <xdr:rowOff>96865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87992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0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10627</xdr:rowOff>
    </xdr:from>
    <xdr:to>
      <xdr:col>15</xdr:col>
      <xdr:colOff>101600</xdr:colOff>
      <xdr:row>38</xdr:row>
      <xdr:rowOff>112227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103354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523</xdr:rowOff>
    </xdr:from>
    <xdr:to>
      <xdr:col>10</xdr:col>
      <xdr:colOff>165100</xdr:colOff>
      <xdr:row>38</xdr:row>
      <xdr:rowOff>102123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93250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153426</xdr:rowOff>
    </xdr:from>
    <xdr:to>
      <xdr:col>6</xdr:col>
      <xdr:colOff>38100</xdr:colOff>
      <xdr:row>38</xdr:row>
      <xdr:rowOff>83576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74703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112094</xdr:rowOff>
    </xdr:from>
    <xdr:to>
      <xdr:col>24</xdr:col>
      <xdr:colOff>63500</xdr:colOff>
      <xdr:row>56</xdr:row>
      <xdr:rowOff>165426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713294"/>
          <a:ext cx="838200" cy="5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161993</xdr:rowOff>
    </xdr:from>
    <xdr:to>
      <xdr:col>19</xdr:col>
      <xdr:colOff>177800</xdr:colOff>
      <xdr:row>56</xdr:row>
      <xdr:rowOff>165426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63193"/>
          <a:ext cx="889000" cy="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153315</xdr:rowOff>
    </xdr:from>
    <xdr:to>
      <xdr:col>15</xdr:col>
      <xdr:colOff>50800</xdr:colOff>
      <xdr:row>56</xdr:row>
      <xdr:rowOff>161993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54515"/>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118824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153315</xdr:rowOff>
    </xdr:from>
    <xdr:to>
      <xdr:col>10</xdr:col>
      <xdr:colOff>114300</xdr:colOff>
      <xdr:row>57</xdr:row>
      <xdr:rowOff>68152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54515"/>
          <a:ext cx="889000" cy="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61294</xdr:rowOff>
    </xdr:from>
    <xdr:to>
      <xdr:col>24</xdr:col>
      <xdr:colOff>114300</xdr:colOff>
      <xdr:row>56</xdr:row>
      <xdr:rowOff>162894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6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147671</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114626</xdr:rowOff>
    </xdr:from>
    <xdr:to>
      <xdr:col>20</xdr:col>
      <xdr:colOff>38100</xdr:colOff>
      <xdr:row>57</xdr:row>
      <xdr:rowOff>44776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35903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0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111193</xdr:rowOff>
    </xdr:from>
    <xdr:to>
      <xdr:col>15</xdr:col>
      <xdr:colOff>101600</xdr:colOff>
      <xdr:row>57</xdr:row>
      <xdr:rowOff>41343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1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32470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0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102515</xdr:rowOff>
    </xdr:from>
    <xdr:to>
      <xdr:col>10</xdr:col>
      <xdr:colOff>165100</xdr:colOff>
      <xdr:row>57</xdr:row>
      <xdr:rowOff>32665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0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23792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9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17352</xdr:rowOff>
    </xdr:from>
    <xdr:to>
      <xdr:col>6</xdr:col>
      <xdr:colOff>38100</xdr:colOff>
      <xdr:row>57</xdr:row>
      <xdr:rowOff>118952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9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110079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152547</xdr:rowOff>
    </xdr:from>
    <xdr:to>
      <xdr:col>24</xdr:col>
      <xdr:colOff>63500</xdr:colOff>
      <xdr:row>78</xdr:row>
      <xdr:rowOff>4369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54197"/>
          <a:ext cx="8382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152547</xdr:rowOff>
    </xdr:from>
    <xdr:to>
      <xdr:col>19</xdr:col>
      <xdr:colOff>177800</xdr:colOff>
      <xdr:row>78</xdr:row>
      <xdr:rowOff>33446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54197"/>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23137</xdr:rowOff>
    </xdr:from>
    <xdr:to>
      <xdr:col>15</xdr:col>
      <xdr:colOff>50800</xdr:colOff>
      <xdr:row>78</xdr:row>
      <xdr:rowOff>33446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96237"/>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17514</xdr:rowOff>
    </xdr:from>
    <xdr:to>
      <xdr:col>10</xdr:col>
      <xdr:colOff>114300</xdr:colOff>
      <xdr:row>78</xdr:row>
      <xdr:rowOff>23137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90614"/>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125019</xdr:rowOff>
    </xdr:from>
    <xdr:to>
      <xdr:col>24</xdr:col>
      <xdr:colOff>114300</xdr:colOff>
      <xdr:row>78</xdr:row>
      <xdr:rowOff>55169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39946</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101747</xdr:rowOff>
    </xdr:from>
    <xdr:to>
      <xdr:col>20</xdr:col>
      <xdr:colOff>38100</xdr:colOff>
      <xdr:row>78</xdr:row>
      <xdr:rowOff>31897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23024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9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154096</xdr:rowOff>
    </xdr:from>
    <xdr:to>
      <xdr:col>15</xdr:col>
      <xdr:colOff>101600</xdr:colOff>
      <xdr:row>78</xdr:row>
      <xdr:rowOff>84246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5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75373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143787</xdr:rowOff>
    </xdr:from>
    <xdr:to>
      <xdr:col>10</xdr:col>
      <xdr:colOff>165100</xdr:colOff>
      <xdr:row>78</xdr:row>
      <xdr:rowOff>73937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65064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3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138164</xdr:rowOff>
    </xdr:from>
    <xdr:to>
      <xdr:col>6</xdr:col>
      <xdr:colOff>38100</xdr:colOff>
      <xdr:row>78</xdr:row>
      <xdr:rowOff>68314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59441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3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17481</xdr:rowOff>
    </xdr:from>
    <xdr:to>
      <xdr:col>24</xdr:col>
      <xdr:colOff>63500</xdr:colOff>
      <xdr:row>95</xdr:row>
      <xdr:rowOff>27849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05231"/>
          <a:ext cx="838200" cy="1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27849</xdr:rowOff>
    </xdr:from>
    <xdr:to>
      <xdr:col>19</xdr:col>
      <xdr:colOff>177800</xdr:colOff>
      <xdr:row>96</xdr:row>
      <xdr:rowOff>2279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15599"/>
          <a:ext cx="889000" cy="1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122812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139650</xdr:rowOff>
    </xdr:from>
    <xdr:to>
      <xdr:col>15</xdr:col>
      <xdr:colOff>50800</xdr:colOff>
      <xdr:row>96</xdr:row>
      <xdr:rowOff>2279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27400"/>
          <a:ext cx="889000" cy="3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139650</xdr:rowOff>
    </xdr:from>
    <xdr:to>
      <xdr:col>10</xdr:col>
      <xdr:colOff>114300</xdr:colOff>
      <xdr:row>96</xdr:row>
      <xdr:rowOff>15832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27400"/>
          <a:ext cx="889000" cy="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76406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103560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138131</xdr:rowOff>
    </xdr:from>
    <xdr:to>
      <xdr:col>24</xdr:col>
      <xdr:colOff>114300</xdr:colOff>
      <xdr:row>95</xdr:row>
      <xdr:rowOff>68281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161008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148499</xdr:rowOff>
    </xdr:from>
    <xdr:to>
      <xdr:col>20</xdr:col>
      <xdr:colOff>38100</xdr:colOff>
      <xdr:row>95</xdr:row>
      <xdr:rowOff>78649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6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95176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04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122929</xdr:rowOff>
    </xdr:from>
    <xdr:to>
      <xdr:col>15</xdr:col>
      <xdr:colOff>101600</xdr:colOff>
      <xdr:row>96</xdr:row>
      <xdr:rowOff>53079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69606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88850</xdr:rowOff>
    </xdr:from>
    <xdr:to>
      <xdr:col>10</xdr:col>
      <xdr:colOff>165100</xdr:colOff>
      <xdr:row>96</xdr:row>
      <xdr:rowOff>19000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35527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136482</xdr:rowOff>
    </xdr:from>
    <xdr:to>
      <xdr:col>6</xdr:col>
      <xdr:colOff>38100</xdr:colOff>
      <xdr:row>96</xdr:row>
      <xdr:rowOff>66632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2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83159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1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150234</xdr:rowOff>
    </xdr:from>
    <xdr:to>
      <xdr:col>55</xdr:col>
      <xdr:colOff>0</xdr:colOff>
      <xdr:row>36</xdr:row>
      <xdr:rowOff>160891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22434"/>
          <a:ext cx="8382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131502</xdr:rowOff>
    </xdr:from>
    <xdr:to>
      <xdr:col>50</xdr:col>
      <xdr:colOff>114300</xdr:colOff>
      <xdr:row>36</xdr:row>
      <xdr:rowOff>160891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303702"/>
          <a:ext cx="889000" cy="2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123712</xdr:rowOff>
    </xdr:from>
    <xdr:to>
      <xdr:col>45</xdr:col>
      <xdr:colOff>177800</xdr:colOff>
      <xdr:row>36</xdr:row>
      <xdr:rowOff>131502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295912"/>
          <a:ext cx="889000" cy="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123712</xdr:rowOff>
    </xdr:from>
    <xdr:to>
      <xdr:col>41</xdr:col>
      <xdr:colOff>50800</xdr:colOff>
      <xdr:row>36</xdr:row>
      <xdr:rowOff>150023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95912"/>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146485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580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99434</xdr:rowOff>
    </xdr:from>
    <xdr:to>
      <xdr:col>55</xdr:col>
      <xdr:colOff>50800</xdr:colOff>
      <xdr:row>37</xdr:row>
      <xdr:rowOff>29584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14361</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1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110091</xdr:rowOff>
    </xdr:from>
    <xdr:to>
      <xdr:col>50</xdr:col>
      <xdr:colOff>165100</xdr:colOff>
      <xdr:row>37</xdr:row>
      <xdr:rowOff>40241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8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31368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3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80702</xdr:rowOff>
    </xdr:from>
    <xdr:to>
      <xdr:col>46</xdr:col>
      <xdr:colOff>38100</xdr:colOff>
      <xdr:row>37</xdr:row>
      <xdr:rowOff>10852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5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1979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34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72912</xdr:rowOff>
    </xdr:from>
    <xdr:to>
      <xdr:col>41</xdr:col>
      <xdr:colOff>101600</xdr:colOff>
      <xdr:row>37</xdr:row>
      <xdr:rowOff>3062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4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3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99223</xdr:rowOff>
    </xdr:from>
    <xdr:to>
      <xdr:col>36</xdr:col>
      <xdr:colOff>165100</xdr:colOff>
      <xdr:row>37</xdr:row>
      <xdr:rowOff>29373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7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20500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36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90010</xdr:rowOff>
    </xdr:from>
    <xdr:to>
      <xdr:col>55</xdr:col>
      <xdr:colOff>0</xdr:colOff>
      <xdr:row>58</xdr:row>
      <xdr:rowOff>70027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62660"/>
          <a:ext cx="838200" cy="15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60890</xdr:rowOff>
    </xdr:from>
    <xdr:to>
      <xdr:col>50</xdr:col>
      <xdr:colOff>114300</xdr:colOff>
      <xdr:row>58</xdr:row>
      <xdr:rowOff>70027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04990"/>
          <a:ext cx="889000" cy="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19312</xdr:rowOff>
    </xdr:from>
    <xdr:to>
      <xdr:col>45</xdr:col>
      <xdr:colOff>177800</xdr:colOff>
      <xdr:row>58</xdr:row>
      <xdr:rowOff>60890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63412"/>
          <a:ext cx="889000" cy="4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19312</xdr:rowOff>
    </xdr:from>
    <xdr:to>
      <xdr:col>41</xdr:col>
      <xdr:colOff>50800</xdr:colOff>
      <xdr:row>58</xdr:row>
      <xdr:rowOff>74316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63412"/>
          <a:ext cx="889000" cy="5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39210</xdr:rowOff>
    </xdr:from>
    <xdr:to>
      <xdr:col>55</xdr:col>
      <xdr:colOff>50800</xdr:colOff>
      <xdr:row>57</xdr:row>
      <xdr:rowOff>140810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17637</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9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19227</xdr:rowOff>
    </xdr:from>
    <xdr:to>
      <xdr:col>50</xdr:col>
      <xdr:colOff>165100</xdr:colOff>
      <xdr:row>58</xdr:row>
      <xdr:rowOff>120827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111954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5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10090</xdr:rowOff>
    </xdr:from>
    <xdr:to>
      <xdr:col>46</xdr:col>
      <xdr:colOff>38100</xdr:colOff>
      <xdr:row>58</xdr:row>
      <xdr:rowOff>111690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102817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139962</xdr:rowOff>
    </xdr:from>
    <xdr:to>
      <xdr:col>41</xdr:col>
      <xdr:colOff>101600</xdr:colOff>
      <xdr:row>58</xdr:row>
      <xdr:rowOff>70112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61239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0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23516</xdr:rowOff>
    </xdr:from>
    <xdr:to>
      <xdr:col>36</xdr:col>
      <xdr:colOff>165100</xdr:colOff>
      <xdr:row>58</xdr:row>
      <xdr:rowOff>125116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116243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06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122358</xdr:rowOff>
    </xdr:from>
    <xdr:to>
      <xdr:col>55</xdr:col>
      <xdr:colOff>0</xdr:colOff>
      <xdr:row>78</xdr:row>
      <xdr:rowOff>88137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324008"/>
          <a:ext cx="838200" cy="1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57827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5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19479</xdr:rowOff>
    </xdr:from>
    <xdr:to>
      <xdr:col>50</xdr:col>
      <xdr:colOff>114300</xdr:colOff>
      <xdr:row>78</xdr:row>
      <xdr:rowOff>88137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392579"/>
          <a:ext cx="889000" cy="6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19479</xdr:rowOff>
    </xdr:from>
    <xdr:to>
      <xdr:col>45</xdr:col>
      <xdr:colOff>177800</xdr:colOff>
      <xdr:row>78</xdr:row>
      <xdr:rowOff>70252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392579"/>
          <a:ext cx="889000" cy="5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68907</xdr:rowOff>
    </xdr:from>
    <xdr:to>
      <xdr:col>41</xdr:col>
      <xdr:colOff>50800</xdr:colOff>
      <xdr:row>78</xdr:row>
      <xdr:rowOff>70252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42007"/>
          <a:ext cx="889000" cy="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71558</xdr:rowOff>
    </xdr:from>
    <xdr:to>
      <xdr:col>55</xdr:col>
      <xdr:colOff>50800</xdr:colOff>
      <xdr:row>78</xdr:row>
      <xdr:rowOff>1708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2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94435</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1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37337</xdr:rowOff>
    </xdr:from>
    <xdr:to>
      <xdr:col>50</xdr:col>
      <xdr:colOff>165100</xdr:colOff>
      <xdr:row>78</xdr:row>
      <xdr:rowOff>138937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130064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140129</xdr:rowOff>
    </xdr:from>
    <xdr:to>
      <xdr:col>46</xdr:col>
      <xdr:colOff>38100</xdr:colOff>
      <xdr:row>78</xdr:row>
      <xdr:rowOff>70279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3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61406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4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19452</xdr:rowOff>
    </xdr:from>
    <xdr:to>
      <xdr:col>41</xdr:col>
      <xdr:colOff>101600</xdr:colOff>
      <xdr:row>78</xdr:row>
      <xdr:rowOff>121052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3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112179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4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18107</xdr:rowOff>
    </xdr:from>
    <xdr:to>
      <xdr:col>36</xdr:col>
      <xdr:colOff>165100</xdr:colOff>
      <xdr:row>78</xdr:row>
      <xdr:rowOff>119707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3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110834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4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124761</xdr:rowOff>
    </xdr:from>
    <xdr:to>
      <xdr:col>55</xdr:col>
      <xdr:colOff>0</xdr:colOff>
      <xdr:row>98</xdr:row>
      <xdr:rowOff>140489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92686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140489</xdr:rowOff>
    </xdr:from>
    <xdr:to>
      <xdr:col>50</xdr:col>
      <xdr:colOff>114300</xdr:colOff>
      <xdr:row>99</xdr:row>
      <xdr:rowOff>14416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94258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169548</xdr:rowOff>
    </xdr:from>
    <xdr:to>
      <xdr:col>45</xdr:col>
      <xdr:colOff>177800</xdr:colOff>
      <xdr:row>99</xdr:row>
      <xdr:rowOff>14416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971648"/>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150467</xdr:rowOff>
    </xdr:from>
    <xdr:to>
      <xdr:col>41</xdr:col>
      <xdr:colOff>50800</xdr:colOff>
      <xdr:row>98</xdr:row>
      <xdr:rowOff>169548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952567"/>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73961</xdr:rowOff>
    </xdr:from>
    <xdr:to>
      <xdr:col>55</xdr:col>
      <xdr:colOff>50800</xdr:colOff>
      <xdr:row>99</xdr:row>
      <xdr:rowOff>4111</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160338</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9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89689</xdr:rowOff>
    </xdr:from>
    <xdr:to>
      <xdr:col>50</xdr:col>
      <xdr:colOff>165100</xdr:colOff>
      <xdr:row>99</xdr:row>
      <xdr:rowOff>19839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10966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135066</xdr:rowOff>
    </xdr:from>
    <xdr:to>
      <xdr:col>46</xdr:col>
      <xdr:colOff>38100</xdr:colOff>
      <xdr:row>99</xdr:row>
      <xdr:rowOff>65216</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9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56343</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15428" y="1702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118748</xdr:rowOff>
    </xdr:from>
    <xdr:to>
      <xdr:col>41</xdr:col>
      <xdr:colOff>101600</xdr:colOff>
      <xdr:row>99</xdr:row>
      <xdr:rowOff>48898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92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40025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701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99667</xdr:rowOff>
    </xdr:from>
    <xdr:to>
      <xdr:col>36</xdr:col>
      <xdr:colOff>165100</xdr:colOff>
      <xdr:row>99</xdr:row>
      <xdr:rowOff>29817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9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20944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9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116443</xdr:rowOff>
    </xdr:from>
    <xdr:to>
      <xdr:col>85</xdr:col>
      <xdr:colOff>127000</xdr:colOff>
      <xdr:row>77</xdr:row>
      <xdr:rowOff>127516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18093"/>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111902</xdr:rowOff>
    </xdr:from>
    <xdr:to>
      <xdr:col>81</xdr:col>
      <xdr:colOff>50800</xdr:colOff>
      <xdr:row>77</xdr:row>
      <xdr:rowOff>116443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313552"/>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100234</xdr:rowOff>
    </xdr:from>
    <xdr:to>
      <xdr:col>76</xdr:col>
      <xdr:colOff>114300</xdr:colOff>
      <xdr:row>77</xdr:row>
      <xdr:rowOff>111902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301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34787</xdr:rowOff>
    </xdr:from>
    <xdr:to>
      <xdr:col>71</xdr:col>
      <xdr:colOff>177800</xdr:colOff>
      <xdr:row>77</xdr:row>
      <xdr:rowOff>100234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36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76716</xdr:rowOff>
    </xdr:from>
    <xdr:to>
      <xdr:col>85</xdr:col>
      <xdr:colOff>177800</xdr:colOff>
      <xdr:row>78</xdr:row>
      <xdr:rowOff>6866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55143</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65643</xdr:rowOff>
    </xdr:from>
    <xdr:to>
      <xdr:col>81</xdr:col>
      <xdr:colOff>101600</xdr:colOff>
      <xdr:row>77</xdr:row>
      <xdr:rowOff>167243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158370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61102</xdr:rowOff>
    </xdr:from>
    <xdr:to>
      <xdr:col>76</xdr:col>
      <xdr:colOff>165100</xdr:colOff>
      <xdr:row>77</xdr:row>
      <xdr:rowOff>162702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153829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49434</xdr:rowOff>
    </xdr:from>
    <xdr:to>
      <xdr:col>72</xdr:col>
      <xdr:colOff>38100</xdr:colOff>
      <xdr:row>77</xdr:row>
      <xdr:rowOff>151034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142161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155437</xdr:rowOff>
    </xdr:from>
    <xdr:to>
      <xdr:col>67</xdr:col>
      <xdr:colOff>101600</xdr:colOff>
      <xdr:row>77</xdr:row>
      <xdr:rowOff>85587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76714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7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128837</xdr:rowOff>
    </xdr:from>
    <xdr:to>
      <xdr:col>85</xdr:col>
      <xdr:colOff>127000</xdr:colOff>
      <xdr:row>98</xdr:row>
      <xdr:rowOff>139540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30937"/>
          <a:ext cx="8382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139475</xdr:rowOff>
    </xdr:from>
    <xdr:to>
      <xdr:col>81</xdr:col>
      <xdr:colOff>50800</xdr:colOff>
      <xdr:row>98</xdr:row>
      <xdr:rowOff>139540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41575"/>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139381</xdr:rowOff>
    </xdr:from>
    <xdr:to>
      <xdr:col>76</xdr:col>
      <xdr:colOff>114300</xdr:colOff>
      <xdr:row>98</xdr:row>
      <xdr:rowOff>139475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41481"/>
          <a:ext cx="889000" cy="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139297</xdr:rowOff>
    </xdr:from>
    <xdr:to>
      <xdr:col>71</xdr:col>
      <xdr:colOff>177800</xdr:colOff>
      <xdr:row>98</xdr:row>
      <xdr:rowOff>139381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41397"/>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164414</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9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88740</xdr:rowOff>
    </xdr:from>
    <xdr:to>
      <xdr:col>81</xdr:col>
      <xdr:colOff>101600</xdr:colOff>
      <xdr:row>99</xdr:row>
      <xdr:rowOff>18890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10017</xdr:rowOff>
    </xdr:from>
    <xdr:ext cx="313932"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324333" y="169835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88675</xdr:rowOff>
    </xdr:from>
    <xdr:to>
      <xdr:col>76</xdr:col>
      <xdr:colOff>165100</xdr:colOff>
      <xdr:row>99</xdr:row>
      <xdr:rowOff>18825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9952</xdr:rowOff>
    </xdr:from>
    <xdr:ext cx="313932"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35333" y="169835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88581</xdr:rowOff>
    </xdr:from>
    <xdr:to>
      <xdr:col>72</xdr:col>
      <xdr:colOff>38100</xdr:colOff>
      <xdr:row>99</xdr:row>
      <xdr:rowOff>18731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9858</xdr:rowOff>
    </xdr:from>
    <xdr:ext cx="313932"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46333" y="16983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88497</xdr:rowOff>
    </xdr:from>
    <xdr:to>
      <xdr:col>67</xdr:col>
      <xdr:colOff>101600</xdr:colOff>
      <xdr:row>99</xdr:row>
      <xdr:rowOff>18647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9774</xdr:rowOff>
    </xdr:from>
    <xdr:ext cx="313932"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57333" y="169833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31420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17970"/>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10731</xdr:rowOff>
    </xdr:from>
    <xdr:to>
      <xdr:col>102</xdr:col>
      <xdr:colOff>114300</xdr:colOff>
      <xdr:row>39</xdr:row>
      <xdr:rowOff>31420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97281"/>
          <a:ext cx="889000" cy="2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113720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2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152070</xdr:rowOff>
    </xdr:from>
    <xdr:to>
      <xdr:col>102</xdr:col>
      <xdr:colOff>165100</xdr:colOff>
      <xdr:row>39</xdr:row>
      <xdr:rowOff>82220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73347</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759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131381</xdr:rowOff>
    </xdr:from>
    <xdr:to>
      <xdr:col>98</xdr:col>
      <xdr:colOff>38100</xdr:colOff>
      <xdr:row>39</xdr:row>
      <xdr:rowOff>61531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52658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39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75725</xdr:rowOff>
    </xdr:from>
    <xdr:to>
      <xdr:col>116</xdr:col>
      <xdr:colOff>63500</xdr:colOff>
      <xdr:row>59</xdr:row>
      <xdr:rowOff>76019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191275"/>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76019</xdr:rowOff>
    </xdr:from>
    <xdr:to>
      <xdr:col>111</xdr:col>
      <xdr:colOff>177800</xdr:colOff>
      <xdr:row>59</xdr:row>
      <xdr:rowOff>76226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191569"/>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76226</xdr:rowOff>
    </xdr:from>
    <xdr:to>
      <xdr:col>107</xdr:col>
      <xdr:colOff>50800</xdr:colOff>
      <xdr:row>59</xdr:row>
      <xdr:rowOff>76411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191776"/>
          <a:ext cx="889000" cy="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76411</xdr:rowOff>
    </xdr:from>
    <xdr:to>
      <xdr:col>102</xdr:col>
      <xdr:colOff>114300</xdr:colOff>
      <xdr:row>59</xdr:row>
      <xdr:rowOff>77216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191961"/>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101773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87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24925</xdr:rowOff>
    </xdr:from>
    <xdr:to>
      <xdr:col>116</xdr:col>
      <xdr:colOff>114300</xdr:colOff>
      <xdr:row>59</xdr:row>
      <xdr:rowOff>126525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1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126415</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25219</xdr:rowOff>
    </xdr:from>
    <xdr:to>
      <xdr:col>112</xdr:col>
      <xdr:colOff>38100</xdr:colOff>
      <xdr:row>59</xdr:row>
      <xdr:rowOff>126819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1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117946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23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25426</xdr:rowOff>
    </xdr:from>
    <xdr:to>
      <xdr:col>107</xdr:col>
      <xdr:colOff>101600</xdr:colOff>
      <xdr:row>59</xdr:row>
      <xdr:rowOff>127026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1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118153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2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25611</xdr:rowOff>
    </xdr:from>
    <xdr:to>
      <xdr:col>102</xdr:col>
      <xdr:colOff>165100</xdr:colOff>
      <xdr:row>59</xdr:row>
      <xdr:rowOff>127211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101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118338</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23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26416</xdr:rowOff>
    </xdr:from>
    <xdr:to>
      <xdr:col>98</xdr:col>
      <xdr:colOff>38100</xdr:colOff>
      <xdr:row>59</xdr:row>
      <xdr:rowOff>128016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101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119143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23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92990</xdr:rowOff>
    </xdr:from>
    <xdr:to>
      <xdr:col>116</xdr:col>
      <xdr:colOff>63500</xdr:colOff>
      <xdr:row>77</xdr:row>
      <xdr:rowOff>96713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94640"/>
          <a:ext cx="8382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92990</xdr:rowOff>
    </xdr:from>
    <xdr:to>
      <xdr:col>111</xdr:col>
      <xdr:colOff>177800</xdr:colOff>
      <xdr:row>77</xdr:row>
      <xdr:rowOff>97647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4640"/>
          <a:ext cx="8890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97647</xdr:rowOff>
    </xdr:from>
    <xdr:to>
      <xdr:col>107</xdr:col>
      <xdr:colOff>50800</xdr:colOff>
      <xdr:row>77</xdr:row>
      <xdr:rowOff>101561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99297"/>
          <a:ext cx="889000" cy="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101561</xdr:rowOff>
    </xdr:from>
    <xdr:to>
      <xdr:col>102</xdr:col>
      <xdr:colOff>114300</xdr:colOff>
      <xdr:row>77</xdr:row>
      <xdr:rowOff>132938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03211"/>
          <a:ext cx="889000" cy="3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122273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45913</xdr:rowOff>
    </xdr:from>
    <xdr:to>
      <xdr:col>116</xdr:col>
      <xdr:colOff>114300</xdr:colOff>
      <xdr:row>77</xdr:row>
      <xdr:rowOff>147513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24340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42190</xdr:rowOff>
    </xdr:from>
    <xdr:to>
      <xdr:col>112</xdr:col>
      <xdr:colOff>38100</xdr:colOff>
      <xdr:row>77</xdr:row>
      <xdr:rowOff>143790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134917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46847</xdr:rowOff>
    </xdr:from>
    <xdr:to>
      <xdr:col>107</xdr:col>
      <xdr:colOff>101600</xdr:colOff>
      <xdr:row>77</xdr:row>
      <xdr:rowOff>148447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139574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4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50761</xdr:rowOff>
    </xdr:from>
    <xdr:to>
      <xdr:col>102</xdr:col>
      <xdr:colOff>165100</xdr:colOff>
      <xdr:row>77</xdr:row>
      <xdr:rowOff>152361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5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143488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82138</xdr:rowOff>
    </xdr:from>
    <xdr:to>
      <xdr:col>98</xdr:col>
      <xdr:colOff>38100</xdr:colOff>
      <xdr:row>78</xdr:row>
      <xdr:rowOff>12288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482,221</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72,360</a:t>
          </a:r>
          <a:r>
            <a:rPr kumimoji="1" lang="ja-JP" altLang="en-US" sz="1300">
              <a:latin typeface="ＭＳ Ｐゴシック" panose="020B0600070205080204" pitchFamily="50" charset="-128"/>
              <a:ea typeface="ＭＳ Ｐゴシック" panose="020B0600070205080204" pitchFamily="50" charset="-128"/>
            </a:rPr>
            <a:t>円となっており、類似団体平均や全国平均より低い水準で推移している。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扶助費は他の項目と違い、類似団体平均値を大きく上回っている。本村の児童福祉施設等への取り組みが特色として表れているものと考えられ、住民一人当たり</a:t>
          </a:r>
          <a:r>
            <a:rPr kumimoji="1" lang="en-US" altLang="ja-JP" sz="1300">
              <a:latin typeface="ＭＳ Ｐゴシック" panose="020B0600070205080204" pitchFamily="50" charset="-128"/>
              <a:ea typeface="ＭＳ Ｐゴシック" panose="020B0600070205080204" pitchFamily="50" charset="-128"/>
            </a:rPr>
            <a:t>86,985</a:t>
          </a:r>
          <a:r>
            <a:rPr kumimoji="1" lang="ja-JP" altLang="en-US" sz="1300">
              <a:latin typeface="ＭＳ Ｐゴシック" panose="020B0600070205080204" pitchFamily="50" charset="-128"/>
              <a:ea typeface="ＭＳ Ｐゴシック" panose="020B0600070205080204" pitchFamily="50" charset="-128"/>
            </a:rPr>
            <a:t>円となっている。扶助費の性質上今後も増加傾向にあると推測されるので経費の適正な執行に努めていく。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78,042</a:t>
          </a:r>
          <a:r>
            <a:rPr kumimoji="1" lang="ja-JP" altLang="en-US" sz="1300">
              <a:latin typeface="ＭＳ Ｐゴシック" panose="020B0600070205080204" pitchFamily="50" charset="-128"/>
              <a:ea typeface="ＭＳ Ｐゴシック" panose="020B0600070205080204" pitchFamily="50" charset="-128"/>
            </a:rPr>
            <a:t>円となっている。類似団体平均よりは低い水準だが、前年より２倍程度数値が上昇している。これは温泉施設を改修した防災拠点施設の建設によるものであり、今後予定している公民館・体育館、児童館の建設の影響で、さらに普通建設事業費は増大していくものと推測される。公共施設総合管理計画等に基づき、事業の取捨選択を徹底していくことで、普通建設事業費の増大を抑え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7,874
7,868
22.35
4,054,203
3,797,006
226,293
2,424,283
2,909,264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153670</xdr:rowOff>
    </xdr:from>
    <xdr:to>
      <xdr:col>24</xdr:col>
      <xdr:colOff>63500</xdr:colOff>
      <xdr:row>39</xdr:row>
      <xdr:rowOff>8382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68770"/>
          <a:ext cx="8382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8382</xdr:rowOff>
    </xdr:from>
    <xdr:to>
      <xdr:col>19</xdr:col>
      <xdr:colOff>177800</xdr:colOff>
      <xdr:row>39</xdr:row>
      <xdr:rowOff>21209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694932"/>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93345</xdr:rowOff>
    </xdr:from>
    <xdr:to>
      <xdr:col>15</xdr:col>
      <xdr:colOff>50800</xdr:colOff>
      <xdr:row>39</xdr:row>
      <xdr:rowOff>21209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608445"/>
          <a:ext cx="889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13589</xdr:rowOff>
    </xdr:from>
    <xdr:to>
      <xdr:col>10</xdr:col>
      <xdr:colOff>114300</xdr:colOff>
      <xdr:row>38</xdr:row>
      <xdr:rowOff>93345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8689"/>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102870</xdr:rowOff>
    </xdr:from>
    <xdr:to>
      <xdr:col>24</xdr:col>
      <xdr:colOff>114300</xdr:colOff>
      <xdr:row>39</xdr:row>
      <xdr:rowOff>33020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17797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129032</xdr:rowOff>
    </xdr:from>
    <xdr:to>
      <xdr:col>20</xdr:col>
      <xdr:colOff>38100</xdr:colOff>
      <xdr:row>39</xdr:row>
      <xdr:rowOff>59182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4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50309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7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141859</xdr:rowOff>
    </xdr:from>
    <xdr:to>
      <xdr:col>15</xdr:col>
      <xdr:colOff>101600</xdr:colOff>
      <xdr:row>39</xdr:row>
      <xdr:rowOff>72009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5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63136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74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42545</xdr:rowOff>
    </xdr:from>
    <xdr:to>
      <xdr:col>10</xdr:col>
      <xdr:colOff>165100</xdr:colOff>
      <xdr:row>38</xdr:row>
      <xdr:rowOff>144145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135272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134239</xdr:rowOff>
    </xdr:from>
    <xdr:to>
      <xdr:col>6</xdr:col>
      <xdr:colOff>38100</xdr:colOff>
      <xdr:row>38</xdr:row>
      <xdr:rowOff>64389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55516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7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61842</xdr:rowOff>
    </xdr:from>
    <xdr:to>
      <xdr:col>24</xdr:col>
      <xdr:colOff>63500</xdr:colOff>
      <xdr:row>58</xdr:row>
      <xdr:rowOff>69056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5942"/>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46930</xdr:rowOff>
    </xdr:from>
    <xdr:to>
      <xdr:col>19</xdr:col>
      <xdr:colOff>177800</xdr:colOff>
      <xdr:row>58</xdr:row>
      <xdr:rowOff>69056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1030"/>
          <a:ext cx="889000" cy="2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46930</xdr:rowOff>
    </xdr:from>
    <xdr:to>
      <xdr:col>15</xdr:col>
      <xdr:colOff>50800</xdr:colOff>
      <xdr:row>58</xdr:row>
      <xdr:rowOff>52185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1030"/>
          <a:ext cx="889000" cy="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52185</xdr:rowOff>
    </xdr:from>
    <xdr:to>
      <xdr:col>10</xdr:col>
      <xdr:colOff>114300</xdr:colOff>
      <xdr:row>58</xdr:row>
      <xdr:rowOff>89424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6285"/>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11042</xdr:rowOff>
    </xdr:from>
    <xdr:to>
      <xdr:col>24</xdr:col>
      <xdr:colOff>114300</xdr:colOff>
      <xdr:row>58</xdr:row>
      <xdr:rowOff>112642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97419</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18256</xdr:rowOff>
    </xdr:from>
    <xdr:to>
      <xdr:col>20</xdr:col>
      <xdr:colOff>38100</xdr:colOff>
      <xdr:row>58</xdr:row>
      <xdr:rowOff>119856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167580</xdr:rowOff>
    </xdr:from>
    <xdr:to>
      <xdr:col>15</xdr:col>
      <xdr:colOff>101600</xdr:colOff>
      <xdr:row>58</xdr:row>
      <xdr:rowOff>97730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88857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1385</xdr:rowOff>
    </xdr:from>
    <xdr:to>
      <xdr:col>10</xdr:col>
      <xdr:colOff>165100</xdr:colOff>
      <xdr:row>58</xdr:row>
      <xdr:rowOff>102985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94112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38624</xdr:rowOff>
    </xdr:from>
    <xdr:to>
      <xdr:col>6</xdr:col>
      <xdr:colOff>38100</xdr:colOff>
      <xdr:row>58</xdr:row>
      <xdr:rowOff>140224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131351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146793</xdr:rowOff>
    </xdr:from>
    <xdr:to>
      <xdr:col>24</xdr:col>
      <xdr:colOff>63500</xdr:colOff>
      <xdr:row>76</xdr:row>
      <xdr:rowOff>142495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005543"/>
          <a:ext cx="8382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142495</xdr:rowOff>
    </xdr:from>
    <xdr:to>
      <xdr:col>19</xdr:col>
      <xdr:colOff>177800</xdr:colOff>
      <xdr:row>76</xdr:row>
      <xdr:rowOff>167018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72695"/>
          <a:ext cx="889000" cy="2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160320</xdr:rowOff>
    </xdr:from>
    <xdr:to>
      <xdr:col>15</xdr:col>
      <xdr:colOff>50800</xdr:colOff>
      <xdr:row>76</xdr:row>
      <xdr:rowOff>167018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90520"/>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160320</xdr:rowOff>
    </xdr:from>
    <xdr:to>
      <xdr:col>10</xdr:col>
      <xdr:colOff>114300</xdr:colOff>
      <xdr:row>77</xdr:row>
      <xdr:rowOff>12278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90520"/>
          <a:ext cx="889000" cy="2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22084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19387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0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95993</xdr:rowOff>
    </xdr:from>
    <xdr:to>
      <xdr:col>24</xdr:col>
      <xdr:colOff>114300</xdr:colOff>
      <xdr:row>76</xdr:row>
      <xdr:rowOff>26143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5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74420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91695</xdr:rowOff>
    </xdr:from>
    <xdr:to>
      <xdr:col>20</xdr:col>
      <xdr:colOff>38100</xdr:colOff>
      <xdr:row>77</xdr:row>
      <xdr:rowOff>21845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12972</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116218</xdr:rowOff>
    </xdr:from>
    <xdr:to>
      <xdr:col>15</xdr:col>
      <xdr:colOff>101600</xdr:colOff>
      <xdr:row>77</xdr:row>
      <xdr:rowOff>46368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4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37495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3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109520</xdr:rowOff>
    </xdr:from>
    <xdr:to>
      <xdr:col>10</xdr:col>
      <xdr:colOff>165100</xdr:colOff>
      <xdr:row>77</xdr:row>
      <xdr:rowOff>39670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3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132928</xdr:rowOff>
    </xdr:from>
    <xdr:to>
      <xdr:col>6</xdr:col>
      <xdr:colOff>38100</xdr:colOff>
      <xdr:row>77</xdr:row>
      <xdr:rowOff>63078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6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54205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5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40176</xdr:rowOff>
    </xdr:from>
    <xdr:to>
      <xdr:col>24</xdr:col>
      <xdr:colOff>63500</xdr:colOff>
      <xdr:row>98</xdr:row>
      <xdr:rowOff>46873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842276"/>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46873</xdr:rowOff>
    </xdr:from>
    <xdr:to>
      <xdr:col>19</xdr:col>
      <xdr:colOff>177800</xdr:colOff>
      <xdr:row>98</xdr:row>
      <xdr:rowOff>49006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84897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49006</xdr:rowOff>
    </xdr:from>
    <xdr:to>
      <xdr:col>15</xdr:col>
      <xdr:colOff>50800</xdr:colOff>
      <xdr:row>98</xdr:row>
      <xdr:rowOff>54477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51106"/>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39551</xdr:rowOff>
    </xdr:from>
    <xdr:to>
      <xdr:col>10</xdr:col>
      <xdr:colOff>114300</xdr:colOff>
      <xdr:row>98</xdr:row>
      <xdr:rowOff>54477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841651"/>
          <a:ext cx="8890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5196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12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160826</xdr:rowOff>
    </xdr:from>
    <xdr:to>
      <xdr:col>24</xdr:col>
      <xdr:colOff>114300</xdr:colOff>
      <xdr:row>98</xdr:row>
      <xdr:rowOff>90976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9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75753</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0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167523</xdr:rowOff>
    </xdr:from>
    <xdr:to>
      <xdr:col>20</xdr:col>
      <xdr:colOff>38100</xdr:colOff>
      <xdr:row>98</xdr:row>
      <xdr:rowOff>97673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9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88800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169656</xdr:rowOff>
    </xdr:from>
    <xdr:to>
      <xdr:col>15</xdr:col>
      <xdr:colOff>101600</xdr:colOff>
      <xdr:row>98</xdr:row>
      <xdr:rowOff>99806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8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90933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9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3677</xdr:rowOff>
    </xdr:from>
    <xdr:to>
      <xdr:col>10</xdr:col>
      <xdr:colOff>165100</xdr:colOff>
      <xdr:row>98</xdr:row>
      <xdr:rowOff>105277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96404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160201</xdr:rowOff>
    </xdr:from>
    <xdr:to>
      <xdr:col>6</xdr:col>
      <xdr:colOff>38100</xdr:colOff>
      <xdr:row>98</xdr:row>
      <xdr:rowOff>90351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81478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68148</xdr:rowOff>
    </xdr:from>
    <xdr:to>
      <xdr:col>55</xdr:col>
      <xdr:colOff>0</xdr:colOff>
      <xdr:row>38</xdr:row>
      <xdr:rowOff>29058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11798"/>
          <a:ext cx="838200" cy="1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29058</xdr:rowOff>
    </xdr:from>
    <xdr:to>
      <xdr:col>50</xdr:col>
      <xdr:colOff>114300</xdr:colOff>
      <xdr:row>38</xdr:row>
      <xdr:rowOff>69748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44158"/>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74896</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47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69748</xdr:rowOff>
    </xdr:from>
    <xdr:to>
      <xdr:col>45</xdr:col>
      <xdr:colOff>177800</xdr:colOff>
      <xdr:row>38</xdr:row>
      <xdr:rowOff>70434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84848"/>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97071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70434</xdr:rowOff>
    </xdr:from>
    <xdr:to>
      <xdr:col>41</xdr:col>
      <xdr:colOff>50800</xdr:colOff>
      <xdr:row>38</xdr:row>
      <xdr:rowOff>70434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85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110786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126102</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17348</xdr:rowOff>
    </xdr:from>
    <xdr:to>
      <xdr:col>55</xdr:col>
      <xdr:colOff>50800</xdr:colOff>
      <xdr:row>37</xdr:row>
      <xdr:rowOff>118948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40225</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2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149708</xdr:rowOff>
    </xdr:from>
    <xdr:to>
      <xdr:col>50</xdr:col>
      <xdr:colOff>165100</xdr:colOff>
      <xdr:row>38</xdr:row>
      <xdr:rowOff>79857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933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70985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86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18948</xdr:rowOff>
    </xdr:from>
    <xdr:to>
      <xdr:col>46</xdr:col>
      <xdr:colOff>38100</xdr:colOff>
      <xdr:row>38</xdr:row>
      <xdr:rowOff>120548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111675</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19634</xdr:rowOff>
    </xdr:from>
    <xdr:to>
      <xdr:col>41</xdr:col>
      <xdr:colOff>101600</xdr:colOff>
      <xdr:row>38</xdr:row>
      <xdr:rowOff>121234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112361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19634</xdr:rowOff>
    </xdr:from>
    <xdr:to>
      <xdr:col>36</xdr:col>
      <xdr:colOff>165100</xdr:colOff>
      <xdr:row>38</xdr:row>
      <xdr:rowOff>121234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3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112361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2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83289</xdr:rowOff>
    </xdr:from>
    <xdr:to>
      <xdr:col>55</xdr:col>
      <xdr:colOff>0</xdr:colOff>
      <xdr:row>58</xdr:row>
      <xdr:rowOff>112535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10027389"/>
          <a:ext cx="8382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112535</xdr:rowOff>
    </xdr:from>
    <xdr:to>
      <xdr:col>50</xdr:col>
      <xdr:colOff>114300</xdr:colOff>
      <xdr:row>58</xdr:row>
      <xdr:rowOff>118490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10056635"/>
          <a:ext cx="8890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61195</xdr:rowOff>
    </xdr:from>
    <xdr:to>
      <xdr:col>45</xdr:col>
      <xdr:colOff>177800</xdr:colOff>
      <xdr:row>58</xdr:row>
      <xdr:rowOff>118490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005295"/>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61195</xdr:rowOff>
    </xdr:from>
    <xdr:to>
      <xdr:col>41</xdr:col>
      <xdr:colOff>50800</xdr:colOff>
      <xdr:row>58</xdr:row>
      <xdr:rowOff>151050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10005295"/>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32489</xdr:rowOff>
    </xdr:from>
    <xdr:to>
      <xdr:col>55</xdr:col>
      <xdr:colOff>50800</xdr:colOff>
      <xdr:row>58</xdr:row>
      <xdr:rowOff>134089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118866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61735</xdr:rowOff>
    </xdr:from>
    <xdr:to>
      <xdr:col>50</xdr:col>
      <xdr:colOff>165100</xdr:colOff>
      <xdr:row>58</xdr:row>
      <xdr:rowOff>163335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154462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67690</xdr:rowOff>
    </xdr:from>
    <xdr:to>
      <xdr:col>46</xdr:col>
      <xdr:colOff>38100</xdr:colOff>
      <xdr:row>58</xdr:row>
      <xdr:rowOff>169290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160417</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10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10395</xdr:rowOff>
    </xdr:from>
    <xdr:to>
      <xdr:col>41</xdr:col>
      <xdr:colOff>101600</xdr:colOff>
      <xdr:row>58</xdr:row>
      <xdr:rowOff>111995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103122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100250</xdr:rowOff>
    </xdr:from>
    <xdr:to>
      <xdr:col>36</xdr:col>
      <xdr:colOff>165100</xdr:colOff>
      <xdr:row>59</xdr:row>
      <xdr:rowOff>30400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4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21527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1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3023</xdr:rowOff>
    </xdr:from>
    <xdr:to>
      <xdr:col>55</xdr:col>
      <xdr:colOff>0</xdr:colOff>
      <xdr:row>78</xdr:row>
      <xdr:rowOff>3454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76123"/>
          <a:ext cx="838200" cy="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3454</xdr:rowOff>
    </xdr:from>
    <xdr:to>
      <xdr:col>50</xdr:col>
      <xdr:colOff>114300</xdr:colOff>
      <xdr:row>78</xdr:row>
      <xdr:rowOff>3670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376554"/>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103915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6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3670</xdr:rowOff>
    </xdr:from>
    <xdr:to>
      <xdr:col>45</xdr:col>
      <xdr:colOff>177800</xdr:colOff>
      <xdr:row>78</xdr:row>
      <xdr:rowOff>66142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376770"/>
          <a:ext cx="8890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96423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295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66142</xdr:rowOff>
    </xdr:from>
    <xdr:to>
      <xdr:col>41</xdr:col>
      <xdr:colOff>50800</xdr:colOff>
      <xdr:row>78</xdr:row>
      <xdr:rowOff>82765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3439242"/>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110786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2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128630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123673</xdr:rowOff>
    </xdr:from>
    <xdr:to>
      <xdr:col>55</xdr:col>
      <xdr:colOff>50800</xdr:colOff>
      <xdr:row>78</xdr:row>
      <xdr:rowOff>53823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2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102100</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0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124104</xdr:rowOff>
    </xdr:from>
    <xdr:to>
      <xdr:col>50</xdr:col>
      <xdr:colOff>165100</xdr:colOff>
      <xdr:row>78</xdr:row>
      <xdr:rowOff>54254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45381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124320</xdr:rowOff>
    </xdr:from>
    <xdr:to>
      <xdr:col>46</xdr:col>
      <xdr:colOff>38100</xdr:colOff>
      <xdr:row>78</xdr:row>
      <xdr:rowOff>54470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45597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4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15342</xdr:rowOff>
    </xdr:from>
    <xdr:to>
      <xdr:col>41</xdr:col>
      <xdr:colOff>101600</xdr:colOff>
      <xdr:row>78</xdr:row>
      <xdr:rowOff>116942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8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108069</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48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31965</xdr:rowOff>
    </xdr:from>
    <xdr:to>
      <xdr:col>36</xdr:col>
      <xdr:colOff>165100</xdr:colOff>
      <xdr:row>78</xdr:row>
      <xdr:rowOff>133565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40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124692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49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84224</xdr:rowOff>
    </xdr:from>
    <xdr:to>
      <xdr:col>55</xdr:col>
      <xdr:colOff>0</xdr:colOff>
      <xdr:row>96</xdr:row>
      <xdr:rowOff>103490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543424"/>
          <a:ext cx="838200" cy="1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103490</xdr:rowOff>
    </xdr:from>
    <xdr:to>
      <xdr:col>50</xdr:col>
      <xdr:colOff>114300</xdr:colOff>
      <xdr:row>96</xdr:row>
      <xdr:rowOff>163582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562690"/>
          <a:ext cx="889000" cy="6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112319</xdr:rowOff>
    </xdr:from>
    <xdr:to>
      <xdr:col>45</xdr:col>
      <xdr:colOff>177800</xdr:colOff>
      <xdr:row>96</xdr:row>
      <xdr:rowOff>163582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571519"/>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98478</xdr:rowOff>
    </xdr:from>
    <xdr:to>
      <xdr:col>41</xdr:col>
      <xdr:colOff>50800</xdr:colOff>
      <xdr:row>96</xdr:row>
      <xdr:rowOff>112319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557678"/>
          <a:ext cx="889000" cy="1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66169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33424</xdr:rowOff>
    </xdr:from>
    <xdr:to>
      <xdr:col>55</xdr:col>
      <xdr:colOff>50800</xdr:colOff>
      <xdr:row>96</xdr:row>
      <xdr:rowOff>135024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4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11851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52690</xdr:rowOff>
    </xdr:from>
    <xdr:to>
      <xdr:col>50</xdr:col>
      <xdr:colOff>165100</xdr:colOff>
      <xdr:row>96</xdr:row>
      <xdr:rowOff>154290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51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145417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6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112782</xdr:rowOff>
    </xdr:from>
    <xdr:to>
      <xdr:col>46</xdr:col>
      <xdr:colOff>38100</xdr:colOff>
      <xdr:row>97</xdr:row>
      <xdr:rowOff>42932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5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34059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61519</xdr:rowOff>
    </xdr:from>
    <xdr:to>
      <xdr:col>41</xdr:col>
      <xdr:colOff>101600</xdr:colOff>
      <xdr:row>96</xdr:row>
      <xdr:rowOff>163119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52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154246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47678</xdr:rowOff>
    </xdr:from>
    <xdr:to>
      <xdr:col>36</xdr:col>
      <xdr:colOff>165100</xdr:colOff>
      <xdr:row>96</xdr:row>
      <xdr:rowOff>149278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140405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53453</xdr:rowOff>
    </xdr:from>
    <xdr:to>
      <xdr:col>85</xdr:col>
      <xdr:colOff>127000</xdr:colOff>
      <xdr:row>39</xdr:row>
      <xdr:rowOff>65160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740003"/>
          <a:ext cx="838200" cy="1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47558</xdr:rowOff>
    </xdr:from>
    <xdr:to>
      <xdr:col>81</xdr:col>
      <xdr:colOff>50800</xdr:colOff>
      <xdr:row>39</xdr:row>
      <xdr:rowOff>53453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6734108"/>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42937</xdr:rowOff>
    </xdr:from>
    <xdr:to>
      <xdr:col>76</xdr:col>
      <xdr:colOff>114300</xdr:colOff>
      <xdr:row>39</xdr:row>
      <xdr:rowOff>47558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729487"/>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42937</xdr:rowOff>
    </xdr:from>
    <xdr:to>
      <xdr:col>71</xdr:col>
      <xdr:colOff>177800</xdr:colOff>
      <xdr:row>39</xdr:row>
      <xdr:rowOff>43688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729487"/>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14360</xdr:rowOff>
    </xdr:from>
    <xdr:to>
      <xdr:col>85</xdr:col>
      <xdr:colOff>177800</xdr:colOff>
      <xdr:row>39</xdr:row>
      <xdr:rowOff>115960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100737</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61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2653</xdr:rowOff>
    </xdr:from>
    <xdr:to>
      <xdr:col>81</xdr:col>
      <xdr:colOff>101600</xdr:colOff>
      <xdr:row>39</xdr:row>
      <xdr:rowOff>104253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6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95380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7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168208</xdr:rowOff>
    </xdr:from>
    <xdr:to>
      <xdr:col>76</xdr:col>
      <xdr:colOff>165100</xdr:colOff>
      <xdr:row>39</xdr:row>
      <xdr:rowOff>98358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6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89485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77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163587</xdr:rowOff>
    </xdr:from>
    <xdr:to>
      <xdr:col>72</xdr:col>
      <xdr:colOff>38100</xdr:colOff>
      <xdr:row>39</xdr:row>
      <xdr:rowOff>93737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6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84864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77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164338</xdr:rowOff>
    </xdr:from>
    <xdr:to>
      <xdr:col>67</xdr:col>
      <xdr:colOff>101600</xdr:colOff>
      <xdr:row>39</xdr:row>
      <xdr:rowOff>94488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85615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77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4438</xdr:rowOff>
    </xdr:from>
    <xdr:to>
      <xdr:col>85</xdr:col>
      <xdr:colOff>127000</xdr:colOff>
      <xdr:row>58</xdr:row>
      <xdr:rowOff>49899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948538"/>
          <a:ext cx="8382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28360</xdr:rowOff>
    </xdr:from>
    <xdr:to>
      <xdr:col>81</xdr:col>
      <xdr:colOff>50800</xdr:colOff>
      <xdr:row>58</xdr:row>
      <xdr:rowOff>49899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972460"/>
          <a:ext cx="889000" cy="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85438</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51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28360</xdr:rowOff>
    </xdr:from>
    <xdr:to>
      <xdr:col>76</xdr:col>
      <xdr:colOff>114300</xdr:colOff>
      <xdr:row>58</xdr:row>
      <xdr:rowOff>30962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972460"/>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30962</xdr:rowOff>
    </xdr:from>
    <xdr:to>
      <xdr:col>71</xdr:col>
      <xdr:colOff>177800</xdr:colOff>
      <xdr:row>58</xdr:row>
      <xdr:rowOff>56402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7506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98404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2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125088</xdr:rowOff>
    </xdr:from>
    <xdr:to>
      <xdr:col>85</xdr:col>
      <xdr:colOff>177800</xdr:colOff>
      <xdr:row>58</xdr:row>
      <xdr:rowOff>55238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40015</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170549</xdr:rowOff>
    </xdr:from>
    <xdr:to>
      <xdr:col>81</xdr:col>
      <xdr:colOff>101600</xdr:colOff>
      <xdr:row>58</xdr:row>
      <xdr:rowOff>100699</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94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91826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1003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149010</xdr:rowOff>
    </xdr:from>
    <xdr:to>
      <xdr:col>76</xdr:col>
      <xdr:colOff>165100</xdr:colOff>
      <xdr:row>58</xdr:row>
      <xdr:rowOff>79160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70287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100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151612</xdr:rowOff>
    </xdr:from>
    <xdr:to>
      <xdr:col>72</xdr:col>
      <xdr:colOff>38100</xdr:colOff>
      <xdr:row>58</xdr:row>
      <xdr:rowOff>81762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92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72889</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1001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5602</xdr:rowOff>
    </xdr:from>
    <xdr:to>
      <xdr:col>67</xdr:col>
      <xdr:colOff>101600</xdr:colOff>
      <xdr:row>58</xdr:row>
      <xdr:rowOff>107202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94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98329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1004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116443</xdr:rowOff>
    </xdr:from>
    <xdr:to>
      <xdr:col>85</xdr:col>
      <xdr:colOff>127000</xdr:colOff>
      <xdr:row>97</xdr:row>
      <xdr:rowOff>127516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747093"/>
          <a:ext cx="8382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111902</xdr:rowOff>
    </xdr:from>
    <xdr:to>
      <xdr:col>81</xdr:col>
      <xdr:colOff>50800</xdr:colOff>
      <xdr:row>97</xdr:row>
      <xdr:rowOff>116443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742552"/>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100234</xdr:rowOff>
    </xdr:from>
    <xdr:to>
      <xdr:col>76</xdr:col>
      <xdr:colOff>114300</xdr:colOff>
      <xdr:row>97</xdr:row>
      <xdr:rowOff>111902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3703300" y="16730884"/>
          <a:ext cx="889000" cy="1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34787</xdr:rowOff>
    </xdr:from>
    <xdr:to>
      <xdr:col>71</xdr:col>
      <xdr:colOff>177800</xdr:colOff>
      <xdr:row>97</xdr:row>
      <xdr:rowOff>100234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665437"/>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76716</xdr:rowOff>
    </xdr:from>
    <xdr:to>
      <xdr:col>85</xdr:col>
      <xdr:colOff>177800</xdr:colOff>
      <xdr:row>98</xdr:row>
      <xdr:rowOff>6866</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55143</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6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65643</xdr:rowOff>
    </xdr:from>
    <xdr:to>
      <xdr:col>81</xdr:col>
      <xdr:colOff>101600</xdr:colOff>
      <xdr:row>97</xdr:row>
      <xdr:rowOff>167243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158370</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61102</xdr:rowOff>
    </xdr:from>
    <xdr:to>
      <xdr:col>76</xdr:col>
      <xdr:colOff>165100</xdr:colOff>
      <xdr:row>97</xdr:row>
      <xdr:rowOff>162702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6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153829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78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49434</xdr:rowOff>
    </xdr:from>
    <xdr:to>
      <xdr:col>72</xdr:col>
      <xdr:colOff>38100</xdr:colOff>
      <xdr:row>97</xdr:row>
      <xdr:rowOff>151034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6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142161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155437</xdr:rowOff>
    </xdr:from>
    <xdr:to>
      <xdr:col>67</xdr:col>
      <xdr:colOff>101600</xdr:colOff>
      <xdr:row>97</xdr:row>
      <xdr:rowOff>85587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6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76714</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70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3,797,006</a:t>
          </a:r>
          <a:r>
            <a:rPr kumimoji="1" lang="ja-JP" altLang="en-US" sz="1300">
              <a:latin typeface="ＭＳ Ｐゴシック" panose="020B0600070205080204" pitchFamily="50" charset="-128"/>
              <a:ea typeface="ＭＳ Ｐゴシック" panose="020B0600070205080204" pitchFamily="50" charset="-128"/>
            </a:rPr>
            <a:t>千円であり、住民一人当たり</a:t>
          </a:r>
          <a:r>
            <a:rPr kumimoji="1" lang="en-US" altLang="ja-JP" sz="1300">
              <a:latin typeface="ＭＳ Ｐゴシック" panose="020B0600070205080204" pitchFamily="50" charset="-128"/>
              <a:ea typeface="ＭＳ Ｐゴシック" panose="020B0600070205080204" pitchFamily="50" charset="-128"/>
            </a:rPr>
            <a:t>482,221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168,759</a:t>
          </a:r>
          <a:r>
            <a:rPr kumimoji="1" lang="ja-JP" altLang="en-US" sz="1300">
              <a:latin typeface="ＭＳ Ｐゴシック" panose="020B0600070205080204" pitchFamily="50" charset="-128"/>
              <a:ea typeface="ＭＳ Ｐゴシック" panose="020B0600070205080204" pitchFamily="50" charset="-128"/>
            </a:rPr>
            <a:t>円となっている。類似団体平均値と同程度の水準にまで上昇してきており、前年と比べると約１７％の増加となっているが、これは防災拠点機能をもった老人福祉センターの建て替え事業によるもので、普通建設事業費の一時的な増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16,782</a:t>
          </a:r>
          <a:r>
            <a:rPr kumimoji="1" lang="ja-JP" altLang="en-US" sz="1300">
              <a:latin typeface="ＭＳ Ｐゴシック" panose="020B0600070205080204" pitchFamily="50" charset="-128"/>
              <a:ea typeface="ＭＳ Ｐゴシック" panose="020B0600070205080204" pitchFamily="50" charset="-128"/>
            </a:rPr>
            <a:t>円となっている。類似団体平均よりは低い水準となっているが、全国平均、県内平均よりは高く、平成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年度決算と比較すると約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％の増加である。観光客の受け入れ対応等の環境整備に取り組んできたことによるものであると考えられる。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55,502</a:t>
          </a:r>
          <a:r>
            <a:rPr kumimoji="1" lang="ja-JP" altLang="en-US" sz="1300">
              <a:latin typeface="ＭＳ Ｐゴシック" panose="020B0600070205080204" pitchFamily="50" charset="-128"/>
              <a:ea typeface="ＭＳ Ｐゴシック" panose="020B0600070205080204" pitchFamily="50" charset="-128"/>
            </a:rPr>
            <a:t>円となっている。前年と比べ増加した要因としては学校施設の維持補修経費の増加が考えられる。小学校、中学校の施設改修経費は今後も増加が予測されるため、公共施設総合管理計画等に基づき、維持補修、改修等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財政調整基金残高は適切な財源の確保と歳出の精査により、取り崩し額を上回る歳計剰余金を毎年積み立て、平成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年度決算では標準材規模費</a:t>
          </a:r>
          <a:r>
            <a:rPr kumimoji="1" lang="en-US" altLang="ja-JP" sz="1400">
              <a:latin typeface="ＭＳ ゴシック" pitchFamily="49" charset="-128"/>
              <a:ea typeface="ＭＳ ゴシック" pitchFamily="49" charset="-128"/>
            </a:rPr>
            <a:t>83.78</a:t>
          </a:r>
          <a:r>
            <a:rPr kumimoji="1" lang="ja-JP" altLang="en-US" sz="1400">
              <a:latin typeface="ＭＳ ゴシック" pitchFamily="49" charset="-128"/>
              <a:ea typeface="ＭＳ ゴシック" pitchFamily="49" charset="-128"/>
            </a:rPr>
            <a:t>％となった。今後も引き続き中長期的視点に立ち、計画的かつ、健全な財政運営に努めたい。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なお、実質単年度収支が低い、またはマイナスの値となっているのは歳計剰余金処分による財政調整基金への基金積み立てを行っているためである。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すべての会計で赤字は生じていないが、下水道・農業集落排水事業会計に、基準外繰出を実施している。基準外繰出を必要としない適正な企業運営に努める。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4054203</v>
      </c>
      <c r="BO4" s="430"/>
      <c r="BP4" s="430"/>
      <c r="BQ4" s="430"/>
      <c r="BR4" s="430"/>
      <c r="BS4" s="430"/>
      <c r="BT4" s="430"/>
      <c r="BU4" s="431"/>
      <c r="BV4" s="429">
        <v>3618036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9.3000000000000007</v>
      </c>
      <c r="CU4" s="436"/>
      <c r="CV4" s="436"/>
      <c r="CW4" s="436"/>
      <c r="CX4" s="436"/>
      <c r="CY4" s="436"/>
      <c r="CZ4" s="436"/>
      <c r="DA4" s="437"/>
      <c r="DB4" s="435">
        <v>7.7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3797006</v>
      </c>
      <c r="BO5" s="467"/>
      <c r="BP5" s="467"/>
      <c r="BQ5" s="467"/>
      <c r="BR5" s="467"/>
      <c r="BS5" s="467"/>
      <c r="BT5" s="467"/>
      <c r="BU5" s="468"/>
      <c r="BV5" s="466">
        <v>3423509</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88.4</v>
      </c>
      <c r="CU5" s="464"/>
      <c r="CV5" s="464"/>
      <c r="CW5" s="464"/>
      <c r="CX5" s="464"/>
      <c r="CY5" s="464"/>
      <c r="CZ5" s="464"/>
      <c r="DA5" s="465"/>
      <c r="DB5" s="463">
        <v>90</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257197</v>
      </c>
      <c r="BO6" s="467"/>
      <c r="BP6" s="467"/>
      <c r="BQ6" s="467"/>
      <c r="BR6" s="467"/>
      <c r="BS6" s="467"/>
      <c r="BT6" s="467"/>
      <c r="BU6" s="468"/>
      <c r="BV6" s="466">
        <v>194527</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92.4</v>
      </c>
      <c r="CU6" s="504"/>
      <c r="CV6" s="504"/>
      <c r="CW6" s="504"/>
      <c r="CX6" s="504"/>
      <c r="CY6" s="504"/>
      <c r="CZ6" s="504"/>
      <c r="DA6" s="505"/>
      <c r="DB6" s="503">
        <v>94.1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30904</v>
      </c>
      <c r="BO7" s="467"/>
      <c r="BP7" s="467"/>
      <c r="BQ7" s="467"/>
      <c r="BR7" s="467"/>
      <c r="BS7" s="467"/>
      <c r="BT7" s="467"/>
      <c r="BU7" s="468"/>
      <c r="BV7" s="466">
        <v>6504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2424283</v>
      </c>
      <c r="CU7" s="467"/>
      <c r="CV7" s="467"/>
      <c r="CW7" s="467"/>
      <c r="CX7" s="467"/>
      <c r="CY7" s="467"/>
      <c r="CZ7" s="467"/>
      <c r="DA7" s="468"/>
      <c r="DB7" s="466">
        <v>2443725</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226293</v>
      </c>
      <c r="BO8" s="467"/>
      <c r="BP8" s="467"/>
      <c r="BQ8" s="467"/>
      <c r="BR8" s="467"/>
      <c r="BS8" s="467"/>
      <c r="BT8" s="467"/>
      <c r="BU8" s="468"/>
      <c r="BV8" s="466">
        <v>188023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0.28000000000000003</v>
      </c>
      <c r="CU8" s="507"/>
      <c r="CV8" s="507"/>
      <c r="CW8" s="507"/>
      <c r="CX8" s="507"/>
      <c r="CY8" s="507"/>
      <c r="CZ8" s="507"/>
      <c r="DA8" s="508"/>
      <c r="DB8" s="506">
        <v>0.28000000000000003</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7783</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38270</v>
      </c>
      <c r="BO9" s="467"/>
      <c r="BP9" s="467"/>
      <c r="BQ9" s="467"/>
      <c r="BR9" s="467"/>
      <c r="BS9" s="467"/>
      <c r="BT9" s="467"/>
      <c r="BU9" s="468"/>
      <c r="BV9" s="466">
        <v>-267431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10.8</v>
      </c>
      <c r="CU9" s="464"/>
      <c r="CV9" s="464"/>
      <c r="CW9" s="464"/>
      <c r="CX9" s="464"/>
      <c r="CY9" s="464"/>
      <c r="CZ9" s="464"/>
      <c r="DA9" s="465"/>
      <c r="DB9" s="463">
        <v>12.2</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8153</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762</v>
      </c>
      <c r="BO10" s="467"/>
      <c r="BP10" s="467"/>
      <c r="BQ10" s="467"/>
      <c r="BR10" s="467"/>
      <c r="BS10" s="467"/>
      <c r="BT10" s="467"/>
      <c r="BU10" s="468"/>
      <c r="BV10" s="466">
        <v>278</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94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7874</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99208</v>
      </c>
      <c r="BO12" s="467"/>
      <c r="BP12" s="467"/>
      <c r="BQ12" s="467"/>
      <c r="BR12" s="467"/>
      <c r="BS12" s="467"/>
      <c r="BT12" s="467"/>
      <c r="BU12" s="468"/>
      <c r="BV12" s="466">
        <v>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127</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7868</v>
      </c>
      <c r="S13" s="548"/>
      <c r="T13" s="548"/>
      <c r="U13" s="548"/>
      <c r="V13" s="549"/>
      <c r="W13" s="482" t="s">
        <v>139</v>
      </c>
      <c r="X13" s="483"/>
      <c r="Y13" s="483"/>
      <c r="Z13" s="483"/>
      <c r="AA13" s="483"/>
      <c r="AB13" s="473"/>
      <c r="AC13" s="517">
        <v>900</v>
      </c>
      <c r="AD13" s="518"/>
      <c r="AE13" s="518"/>
      <c r="AF13" s="518"/>
      <c r="AG13" s="557"/>
      <c r="AH13" s="517">
        <v>961</v>
      </c>
      <c r="AI13" s="518"/>
      <c r="AJ13" s="518"/>
      <c r="AK13" s="518"/>
      <c r="AL13" s="519"/>
      <c r="AM13" s="495" t="s">
        <v>140</v>
      </c>
      <c r="AN13" s="496"/>
      <c r="AO13" s="496"/>
      <c r="AP13" s="496"/>
      <c r="AQ13" s="496"/>
      <c r="AR13" s="496"/>
      <c r="AS13" s="496"/>
      <c r="AT13" s="497"/>
      <c r="AU13" s="498" t="s">
        <v>94</v>
      </c>
      <c r="AV13" s="499"/>
      <c r="AW13" s="499"/>
      <c r="AX13" s="499"/>
      <c r="AY13" s="500" t="s">
        <v>141</v>
      </c>
      <c r="AZ13" s="501"/>
      <c r="BA13" s="501"/>
      <c r="BB13" s="501"/>
      <c r="BC13" s="501"/>
      <c r="BD13" s="501"/>
      <c r="BE13" s="501"/>
      <c r="BF13" s="501"/>
      <c r="BG13" s="501"/>
      <c r="BH13" s="501"/>
      <c r="BI13" s="501"/>
      <c r="BJ13" s="501"/>
      <c r="BK13" s="501"/>
      <c r="BL13" s="501"/>
      <c r="BM13" s="502"/>
      <c r="BN13" s="466">
        <v>-60176</v>
      </c>
      <c r="BO13" s="467"/>
      <c r="BP13" s="467"/>
      <c r="BQ13" s="467"/>
      <c r="BR13" s="467"/>
      <c r="BS13" s="467"/>
      <c r="BT13" s="467"/>
      <c r="BU13" s="468"/>
      <c r="BV13" s="466">
        <v>-267153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7.6</v>
      </c>
      <c r="CU13" s="464"/>
      <c r="CV13" s="464"/>
      <c r="CW13" s="464"/>
      <c r="CX13" s="464"/>
      <c r="CY13" s="464"/>
      <c r="CZ13" s="464"/>
      <c r="DA13" s="465"/>
      <c r="DB13" s="463">
        <v>9</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7976</v>
      </c>
      <c r="S14" s="548"/>
      <c r="T14" s="548"/>
      <c r="U14" s="548"/>
      <c r="V14" s="549"/>
      <c r="W14" s="456"/>
      <c r="X14" s="457"/>
      <c r="Y14" s="457"/>
      <c r="Z14" s="457"/>
      <c r="AA14" s="457"/>
      <c r="AB14" s="446"/>
      <c r="AC14" s="550">
        <v>22.3</v>
      </c>
      <c r="AD14" s="551"/>
      <c r="AE14" s="551"/>
      <c r="AF14" s="551"/>
      <c r="AG14" s="552"/>
      <c r="AH14" s="550">
        <v>23.2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127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7967</v>
      </c>
      <c r="S15" s="548"/>
      <c r="T15" s="548"/>
      <c r="U15" s="548"/>
      <c r="V15" s="549"/>
      <c r="W15" s="482" t="s">
        <v>146</v>
      </c>
      <c r="X15" s="483"/>
      <c r="Y15" s="483"/>
      <c r="Z15" s="483"/>
      <c r="AA15" s="483"/>
      <c r="AB15" s="473"/>
      <c r="AC15" s="517">
        <v>946</v>
      </c>
      <c r="AD15" s="518"/>
      <c r="AE15" s="518"/>
      <c r="AF15" s="518"/>
      <c r="AG15" s="557"/>
      <c r="AH15" s="517">
        <v>940</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623659</v>
      </c>
      <c r="BO15" s="430"/>
      <c r="BP15" s="430"/>
      <c r="BQ15" s="430"/>
      <c r="BR15" s="430"/>
      <c r="BS15" s="430"/>
      <c r="BT15" s="430"/>
      <c r="BU15" s="431"/>
      <c r="BV15" s="429">
        <v>613021</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23.4</v>
      </c>
      <c r="AD16" s="551"/>
      <c r="AE16" s="551"/>
      <c r="AF16" s="551"/>
      <c r="AG16" s="552"/>
      <c r="AH16" s="550">
        <v>22.7</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2166147</v>
      </c>
      <c r="BO16" s="467"/>
      <c r="BP16" s="467"/>
      <c r="BQ16" s="467"/>
      <c r="BR16" s="467"/>
      <c r="BS16" s="467"/>
      <c r="BT16" s="467"/>
      <c r="BU16" s="468"/>
      <c r="BV16" s="466">
        <v>2187259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2195</v>
      </c>
      <c r="AD17" s="518"/>
      <c r="AE17" s="518"/>
      <c r="AF17" s="518"/>
      <c r="AG17" s="557"/>
      <c r="AH17" s="517">
        <v>2235</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776226</v>
      </c>
      <c r="BO17" s="467"/>
      <c r="BP17" s="467"/>
      <c r="BQ17" s="467"/>
      <c r="BR17" s="467"/>
      <c r="BS17" s="467"/>
      <c r="BT17" s="467"/>
      <c r="BU17" s="468"/>
      <c r="BV17" s="466">
        <v>763792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22.35</v>
      </c>
      <c r="M18" s="579"/>
      <c r="N18" s="579"/>
      <c r="O18" s="579"/>
      <c r="P18" s="579"/>
      <c r="Q18" s="579"/>
      <c r="R18" s="580"/>
      <c r="S18" s="580"/>
      <c r="T18" s="580"/>
      <c r="U18" s="580"/>
      <c r="V18" s="581"/>
      <c r="W18" s="484"/>
      <c r="X18" s="485"/>
      <c r="Y18" s="485"/>
      <c r="Z18" s="485"/>
      <c r="AA18" s="485"/>
      <c r="AB18" s="476"/>
      <c r="AC18" s="582">
        <v>54.3</v>
      </c>
      <c r="AD18" s="583"/>
      <c r="AE18" s="583"/>
      <c r="AF18" s="583"/>
      <c r="AG18" s="584"/>
      <c r="AH18" s="582">
        <v>54</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2141596</v>
      </c>
      <c r="BO18" s="467"/>
      <c r="BP18" s="467"/>
      <c r="BQ18" s="467"/>
      <c r="BR18" s="467"/>
      <c r="BS18" s="467"/>
      <c r="BT18" s="467"/>
      <c r="BU18" s="468"/>
      <c r="BV18" s="466">
        <v>2212736</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348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2891994</v>
      </c>
      <c r="BO19" s="467"/>
      <c r="BP19" s="467"/>
      <c r="BQ19" s="467"/>
      <c r="BR19" s="467"/>
      <c r="BS19" s="467"/>
      <c r="BT19" s="467"/>
      <c r="BU19" s="468"/>
      <c r="BV19" s="466">
        <v>2741440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2382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2909264</v>
      </c>
      <c r="BO23" s="467"/>
      <c r="BP23" s="467"/>
      <c r="BQ23" s="467"/>
      <c r="BR23" s="467"/>
      <c r="BS23" s="467"/>
      <c r="BT23" s="467"/>
      <c r="BU23" s="468"/>
      <c r="BV23" s="466">
        <v>2786787</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6370</v>
      </c>
      <c r="R24" s="518"/>
      <c r="S24" s="518"/>
      <c r="T24" s="518"/>
      <c r="U24" s="518"/>
      <c r="V24" s="557"/>
      <c r="W24" s="616"/>
      <c r="X24" s="604"/>
      <c r="Y24" s="605"/>
      <c r="Z24" s="516" t="s">
        <v>170</v>
      </c>
      <c r="AA24" s="496"/>
      <c r="AB24" s="496"/>
      <c r="AC24" s="496"/>
      <c r="AD24" s="496"/>
      <c r="AE24" s="496"/>
      <c r="AF24" s="496"/>
      <c r="AG24" s="497"/>
      <c r="AH24" s="517">
        <v>75</v>
      </c>
      <c r="AI24" s="518"/>
      <c r="AJ24" s="518"/>
      <c r="AK24" s="518"/>
      <c r="AL24" s="557"/>
      <c r="AM24" s="517">
        <v>208425</v>
      </c>
      <c r="AN24" s="518"/>
      <c r="AO24" s="518"/>
      <c r="AP24" s="518"/>
      <c r="AQ24" s="518"/>
      <c r="AR24" s="557"/>
      <c r="AS24" s="517">
        <v>2779</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2149912</v>
      </c>
      <c r="BO24" s="467"/>
      <c r="BP24" s="467"/>
      <c r="BQ24" s="467"/>
      <c r="BR24" s="467"/>
      <c r="BS24" s="467"/>
      <c r="BT24" s="467"/>
      <c r="BU24" s="468"/>
      <c r="BV24" s="466">
        <v>2222018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5300</v>
      </c>
      <c r="R25" s="518"/>
      <c r="S25" s="518"/>
      <c r="T25" s="518"/>
      <c r="U25" s="518"/>
      <c r="V25" s="557"/>
      <c r="W25" s="616"/>
      <c r="X25" s="604"/>
      <c r="Y25" s="605"/>
      <c r="Z25" s="516" t="s">
        <v>173</v>
      </c>
      <c r="AA25" s="496"/>
      <c r="AB25" s="496"/>
      <c r="AC25" s="496"/>
      <c r="AD25" s="496"/>
      <c r="AE25" s="496"/>
      <c r="AF25" s="496"/>
      <c r="AG25" s="497"/>
      <c r="AH25" s="517" t="s">
        <v>174</v>
      </c>
      <c r="AI25" s="518"/>
      <c r="AJ25" s="518"/>
      <c r="AK25" s="518"/>
      <c r="AL25" s="557"/>
      <c r="AM25" s="517" t="s">
        <v>128</v>
      </c>
      <c r="AN25" s="518"/>
      <c r="AO25" s="518"/>
      <c r="AP25" s="518"/>
      <c r="AQ25" s="518"/>
      <c r="AR25" s="557"/>
      <c r="AS25" s="517" t="s">
        <v>128</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161539</v>
      </c>
      <c r="BO25" s="430"/>
      <c r="BP25" s="430"/>
      <c r="BQ25" s="430"/>
      <c r="BR25" s="430"/>
      <c r="BS25" s="430"/>
      <c r="BT25" s="430"/>
      <c r="BU25" s="431"/>
      <c r="BV25" s="429">
        <v>226983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4830</v>
      </c>
      <c r="R26" s="518"/>
      <c r="S26" s="518"/>
      <c r="T26" s="518"/>
      <c r="U26" s="518"/>
      <c r="V26" s="557"/>
      <c r="W26" s="616"/>
      <c r="X26" s="604"/>
      <c r="Y26" s="605"/>
      <c r="Z26" s="516" t="s">
        <v>177</v>
      </c>
      <c r="AA26" s="626"/>
      <c r="AB26" s="626"/>
      <c r="AC26" s="626"/>
      <c r="AD26" s="626"/>
      <c r="AE26" s="626"/>
      <c r="AF26" s="626"/>
      <c r="AG26" s="627"/>
      <c r="AH26" s="517">
        <v>2</v>
      </c>
      <c r="AI26" s="518"/>
      <c r="AJ26" s="518"/>
      <c r="AK26" s="518"/>
      <c r="AL26" s="557"/>
      <c r="AM26" s="517" t="s">
        <v>178</v>
      </c>
      <c r="AN26" s="518"/>
      <c r="AO26" s="518"/>
      <c r="AP26" s="518"/>
      <c r="AQ26" s="518"/>
      <c r="AR26" s="557"/>
      <c r="AS26" s="517" t="s">
        <v>178</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2530</v>
      </c>
      <c r="R27" s="518"/>
      <c r="S27" s="518"/>
      <c r="T27" s="518"/>
      <c r="U27" s="518"/>
      <c r="V27" s="557"/>
      <c r="W27" s="616"/>
      <c r="X27" s="604"/>
      <c r="Y27" s="605"/>
      <c r="Z27" s="516" t="s">
        <v>181</v>
      </c>
      <c r="AA27" s="496"/>
      <c r="AB27" s="496"/>
      <c r="AC27" s="496"/>
      <c r="AD27" s="496"/>
      <c r="AE27" s="496"/>
      <c r="AF27" s="496"/>
      <c r="AG27" s="497"/>
      <c r="AH27" s="517" t="s">
        <v>137</v>
      </c>
      <c r="AI27" s="518"/>
      <c r="AJ27" s="518"/>
      <c r="AK27" s="518"/>
      <c r="AL27" s="557"/>
      <c r="AM27" s="517" t="s">
        <v>182</v>
      </c>
      <c r="AN27" s="518"/>
      <c r="AO27" s="518"/>
      <c r="AP27" s="518"/>
      <c r="AQ27" s="518"/>
      <c r="AR27" s="557"/>
      <c r="AS27" s="517" t="s">
        <v>137</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t="s">
        <v>174</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2230</v>
      </c>
      <c r="R28" s="518"/>
      <c r="S28" s="518"/>
      <c r="T28" s="518"/>
      <c r="U28" s="518"/>
      <c r="V28" s="557"/>
      <c r="W28" s="616"/>
      <c r="X28" s="604"/>
      <c r="Y28" s="605"/>
      <c r="Z28" s="516" t="s">
        <v>185</v>
      </c>
      <c r="AA28" s="496"/>
      <c r="AB28" s="496"/>
      <c r="AC28" s="496"/>
      <c r="AD28" s="496"/>
      <c r="AE28" s="496"/>
      <c r="AF28" s="496"/>
      <c r="AG28" s="497"/>
      <c r="AH28" s="517" t="s">
        <v>174</v>
      </c>
      <c r="AI28" s="518"/>
      <c r="AJ28" s="518"/>
      <c r="AK28" s="518"/>
      <c r="AL28" s="557"/>
      <c r="AM28" s="517" t="s">
        <v>174</v>
      </c>
      <c r="AN28" s="518"/>
      <c r="AO28" s="518"/>
      <c r="AP28" s="518"/>
      <c r="AQ28" s="518"/>
      <c r="AR28" s="557"/>
      <c r="AS28" s="517" t="s">
        <v>137</v>
      </c>
      <c r="AT28" s="518"/>
      <c r="AU28" s="518"/>
      <c r="AV28" s="518"/>
      <c r="AW28" s="518"/>
      <c r="AX28" s="519"/>
      <c r="AY28" s="642" t="s">
        <v>186</v>
      </c>
      <c r="AZ28" s="643"/>
      <c r="BA28" s="643"/>
      <c r="BB28" s="644"/>
      <c r="BC28" s="426" t="s">
        <v>48</v>
      </c>
      <c r="BD28" s="427"/>
      <c r="BE28" s="427"/>
      <c r="BF28" s="427"/>
      <c r="BG28" s="427"/>
      <c r="BH28" s="427"/>
      <c r="BI28" s="427"/>
      <c r="BJ28" s="427"/>
      <c r="BK28" s="427"/>
      <c r="BL28" s="427"/>
      <c r="BM28" s="428"/>
      <c r="BN28" s="429">
        <v>2031008</v>
      </c>
      <c r="BO28" s="430"/>
      <c r="BP28" s="430"/>
      <c r="BQ28" s="430"/>
      <c r="BR28" s="430"/>
      <c r="BS28" s="430"/>
      <c r="BT28" s="430"/>
      <c r="BU28" s="431"/>
      <c r="BV28" s="429">
        <v>1951431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187</v>
      </c>
      <c r="F29" s="496"/>
      <c r="G29" s="496"/>
      <c r="H29" s="496"/>
      <c r="I29" s="496"/>
      <c r="J29" s="496"/>
      <c r="K29" s="497"/>
      <c r="L29" s="517">
        <v>6</v>
      </c>
      <c r="M29" s="518"/>
      <c r="N29" s="518"/>
      <c r="O29" s="518"/>
      <c r="P29" s="557"/>
      <c r="Q29" s="517">
        <v>2130</v>
      </c>
      <c r="R29" s="518"/>
      <c r="S29" s="518"/>
      <c r="T29" s="518"/>
      <c r="U29" s="518"/>
      <c r="V29" s="557"/>
      <c r="W29" s="617"/>
      <c r="X29" s="618"/>
      <c r="Y29" s="619"/>
      <c r="Z29" s="516" t="s">
        <v>188</v>
      </c>
      <c r="AA29" s="496"/>
      <c r="AB29" s="496"/>
      <c r="AC29" s="496"/>
      <c r="AD29" s="496"/>
      <c r="AE29" s="496"/>
      <c r="AF29" s="496"/>
      <c r="AG29" s="497"/>
      <c r="AH29" s="517">
        <v>75</v>
      </c>
      <c r="AI29" s="518"/>
      <c r="AJ29" s="518"/>
      <c r="AK29" s="518"/>
      <c r="AL29" s="557"/>
      <c r="AM29" s="517">
        <v>208425</v>
      </c>
      <c r="AN29" s="518"/>
      <c r="AO29" s="518"/>
      <c r="AP29" s="518"/>
      <c r="AQ29" s="518"/>
      <c r="AR29" s="557"/>
      <c r="AS29" s="517">
        <v>2779</v>
      </c>
      <c r="AT29" s="518"/>
      <c r="AU29" s="518"/>
      <c r="AV29" s="518"/>
      <c r="AW29" s="518"/>
      <c r="AX29" s="519"/>
      <c r="AY29" s="645"/>
      <c r="AZ29" s="646"/>
      <c r="BA29" s="646"/>
      <c r="BB29" s="647"/>
      <c r="BC29" s="500" t="s">
        <v>189</v>
      </c>
      <c r="BD29" s="501"/>
      <c r="BE29" s="501"/>
      <c r="BF29" s="501"/>
      <c r="BG29" s="501"/>
      <c r="BH29" s="501"/>
      <c r="BI29" s="501"/>
      <c r="BJ29" s="501"/>
      <c r="BK29" s="501"/>
      <c r="BL29" s="501"/>
      <c r="BM29" s="502"/>
      <c r="BN29" s="466">
        <v>2579</v>
      </c>
      <c r="BO29" s="467"/>
      <c r="BP29" s="467"/>
      <c r="BQ29" s="467"/>
      <c r="BR29" s="467"/>
      <c r="BS29" s="467"/>
      <c r="BT29" s="467"/>
      <c r="BU29" s="468"/>
      <c r="BV29" s="466">
        <v>2579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190</v>
      </c>
      <c r="X30" s="624"/>
      <c r="Y30" s="624"/>
      <c r="Z30" s="624"/>
      <c r="AA30" s="624"/>
      <c r="AB30" s="624"/>
      <c r="AC30" s="624"/>
      <c r="AD30" s="624"/>
      <c r="AE30" s="624"/>
      <c r="AF30" s="624"/>
      <c r="AG30" s="625"/>
      <c r="AH30" s="582">
        <v>92.7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38132</v>
      </c>
      <c r="BO30" s="640"/>
      <c r="BP30" s="640"/>
      <c r="BQ30" s="640"/>
      <c r="BR30" s="640"/>
      <c r="BS30" s="640"/>
      <c r="BT30" s="640"/>
      <c r="BU30" s="641"/>
      <c r="BV30" s="639">
        <v>20188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197</v>
      </c>
      <c r="D33" s="490"/>
      <c r="E33" s="455" t="s">
        <v>198</v>
      </c>
      <c r="F33" s="455"/>
      <c r="G33" s="455"/>
      <c r="H33" s="455"/>
      <c r="I33" s="455"/>
      <c r="J33" s="455"/>
      <c r="K33" s="455"/>
      <c r="L33" s="455"/>
      <c r="M33" s="455"/>
      <c r="N33" s="455"/>
      <c r="O33" s="455"/>
      <c r="P33" s="455"/>
      <c r="Q33" s="455"/>
      <c r="R33" s="455"/>
      <c r="S33" s="455"/>
      <c r="T33" s="215"/>
      <c r="U33" s="490" t="s">
        <v>199</v>
      </c>
      <c r="V33" s="490"/>
      <c r="W33" s="455" t="s">
        <v>200</v>
      </c>
      <c r="X33" s="455"/>
      <c r="Y33" s="455"/>
      <c r="Z33" s="455"/>
      <c r="AA33" s="455"/>
      <c r="AB33" s="455"/>
      <c r="AC33" s="455"/>
      <c r="AD33" s="455"/>
      <c r="AE33" s="455"/>
      <c r="AF33" s="455"/>
      <c r="AG33" s="455"/>
      <c r="AH33" s="455"/>
      <c r="AI33" s="455"/>
      <c r="AJ33" s="455"/>
      <c r="AK33" s="455"/>
      <c r="AL33" s="215"/>
      <c r="AM33" s="490" t="s">
        <v>199</v>
      </c>
      <c r="AN33" s="490"/>
      <c r="AO33" s="455" t="s">
        <v>201</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199</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黒石地区清掃施設組合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田舎館村土地開発公社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〇</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弘前地区消防事務組合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株式会社アイナック</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〇</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農業集落排水事業会計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南黒地方福祉事務組合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津軽広域連合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青森県後期高齢者医療広域連合（一般会計）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青森県後期高齢者医療広域連合（特別会計）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青森県市町村職員退職手当組合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青森県市町村総合事務組合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青森県交通災害共済組合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津軽広域水道企業団（津軽営業部）</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ZFzbL/8HBJqRC2FwmAS6zM4cXqCEfeglJ+7d23wgJ4GSr+gSsB2dhZskzjTqPXZCh5zliXQ6MVl1PSEKRgE3w==" saltValue="4doSLvLHW07DrPd1mqaUv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9" t="s">
        <v>561</v>
      </c>
      <c r="D34" s="1249"/>
      <c r="E34" s="1250"/>
      <c r="F34" s="32">
        <v>16.22</v>
      </c>
      <c r="G34" s="33">
        <v>16.84</v>
      </c>
      <c r="H34" s="33">
        <v>18.420000000000002</v>
      </c>
      <c r="I34" s="33">
        <v>7.69</v>
      </c>
      <c r="J34" s="34">
        <v>9.33</v>
      </c>
      <c r="K34" s="22"/>
      <c r="L34" s="22"/>
      <c r="M34" s="22"/>
      <c r="N34" s="22"/>
      <c r="O34" s="22"/>
      <c r="P34" s="22"/>
    </row>
    <row r="35" spans="1:16" ht="39" customHeight="1" x14ac:dyDescent="0.15">
      <c r="A35" s="22"/>
      <c r="B35" s="35"/>
      <c r="C35" s="1243" t="s">
        <v>562</v>
      </c>
      <c r="D35" s="1244"/>
      <c r="E35" s="1245"/>
      <c r="F35" s="36">
        <v>4.55</v>
      </c>
      <c r="G35" s="37">
        <v>4.96</v>
      </c>
      <c r="H35" s="37">
        <v>6.08</v>
      </c>
      <c r="I35" s="37">
        <v>7.01</v>
      </c>
      <c r="J35" s="38">
        <v>8.6999999999999993</v>
      </c>
      <c r="K35" s="22"/>
      <c r="L35" s="22"/>
      <c r="M35" s="22"/>
      <c r="N35" s="22"/>
      <c r="O35" s="22"/>
      <c r="P35" s="22"/>
    </row>
    <row r="36" spans="1:16" ht="39" customHeight="1" x14ac:dyDescent="0.15">
      <c r="A36" s="22"/>
      <c r="B36" s="35"/>
      <c r="C36" s="1243" t="s">
        <v>563</v>
      </c>
      <c r="D36" s="1244"/>
      <c r="E36" s="1245"/>
      <c r="F36" s="36">
        <v>3.03</v>
      </c>
      <c r="G36" s="37">
        <v>5.64</v>
      </c>
      <c r="H36" s="37">
        <v>6.17</v>
      </c>
      <c r="I36" s="37">
        <v>6.89</v>
      </c>
      <c r="J36" s="38">
        <v>7.48</v>
      </c>
      <c r="K36" s="22"/>
      <c r="L36" s="22"/>
      <c r="M36" s="22"/>
      <c r="N36" s="22"/>
      <c r="O36" s="22"/>
      <c r="P36" s="22"/>
    </row>
    <row r="37" spans="1:16" ht="39" customHeight="1" x14ac:dyDescent="0.15">
      <c r="A37" s="22"/>
      <c r="B37" s="35"/>
      <c r="C37" s="1243" t="s">
        <v>564</v>
      </c>
      <c r="D37" s="1244"/>
      <c r="E37" s="1245"/>
      <c r="F37" s="36">
        <v>0.69</v>
      </c>
      <c r="G37" s="37">
        <v>0.94</v>
      </c>
      <c r="H37" s="37">
        <v>1.86</v>
      </c>
      <c r="I37" s="37">
        <v>2.2200000000000002</v>
      </c>
      <c r="J37" s="38">
        <v>2.34</v>
      </c>
      <c r="K37" s="22"/>
      <c r="L37" s="22"/>
      <c r="M37" s="22"/>
      <c r="N37" s="22"/>
      <c r="O37" s="22"/>
      <c r="P37" s="22"/>
    </row>
    <row r="38" spans="1:16" ht="39" customHeight="1" x14ac:dyDescent="0.15">
      <c r="A38" s="22"/>
      <c r="B38" s="35"/>
      <c r="C38" s="1243" t="s">
        <v>565</v>
      </c>
      <c r="D38" s="1244"/>
      <c r="E38" s="1245"/>
      <c r="F38" s="36">
        <v>0.79</v>
      </c>
      <c r="G38" s="37">
        <v>1.02</v>
      </c>
      <c r="H38" s="37">
        <v>1.33</v>
      </c>
      <c r="I38" s="37">
        <v>1.47</v>
      </c>
      <c r="J38" s="38">
        <v>1.62</v>
      </c>
      <c r="K38" s="22"/>
      <c r="L38" s="22"/>
      <c r="M38" s="22"/>
      <c r="N38" s="22"/>
      <c r="O38" s="22"/>
      <c r="P38" s="22"/>
    </row>
    <row r="39" spans="1:16" ht="39" customHeight="1" x14ac:dyDescent="0.15">
      <c r="A39" s="22"/>
      <c r="B39" s="35"/>
      <c r="C39" s="1243" t="s">
        <v>566</v>
      </c>
      <c r="D39" s="1244"/>
      <c r="E39" s="1245"/>
      <c r="F39" s="36">
        <v>1.71</v>
      </c>
      <c r="G39" s="37">
        <v>0.2</v>
      </c>
      <c r="H39" s="37">
        <v>0.98</v>
      </c>
      <c r="I39" s="37">
        <v>2.99</v>
      </c>
      <c r="J39" s="38">
        <v>1.06</v>
      </c>
      <c r="K39" s="22"/>
      <c r="L39" s="22"/>
      <c r="M39" s="22"/>
      <c r="N39" s="22"/>
      <c r="O39" s="22"/>
      <c r="P39" s="22"/>
    </row>
    <row r="40" spans="1:16" ht="39" customHeight="1" x14ac:dyDescent="0.15">
      <c r="A40" s="22"/>
      <c r="B40" s="35"/>
      <c r="C40" s="1243" t="s">
        <v>567</v>
      </c>
      <c r="D40" s="1244"/>
      <c r="E40" s="1245"/>
      <c r="F40" s="36">
        <v>0.01</v>
      </c>
      <c r="G40" s="37">
        <v>0.01</v>
      </c>
      <c r="H40" s="37">
        <v>0.01</v>
      </c>
      <c r="I40" s="37">
        <v>0.03</v>
      </c>
      <c r="J40" s="38">
        <v>0.02</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568</v>
      </c>
      <c r="D42" s="1244"/>
      <c r="E42" s="1245"/>
      <c r="F42" s="36" t="s">
        <v>510</v>
      </c>
      <c r="G42" s="37" t="s">
        <v>510</v>
      </c>
      <c r="H42" s="37" t="s">
        <v>510</v>
      </c>
      <c r="I42" s="37" t="s">
        <v>510</v>
      </c>
      <c r="J42" s="38" t="s">
        <v>510</v>
      </c>
      <c r="K42" s="22"/>
      <c r="L42" s="22"/>
      <c r="M42" s="22"/>
      <c r="N42" s="22"/>
      <c r="O42" s="22"/>
      <c r="P42" s="22"/>
    </row>
    <row r="43" spans="1:16" ht="39" customHeight="1" thickBot="1" x14ac:dyDescent="0.2">
      <c r="A43" s="22"/>
      <c r="B43" s="40"/>
      <c r="C43" s="1246" t="s">
        <v>569</v>
      </c>
      <c r="D43" s="1247"/>
      <c r="E43" s="1248"/>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987XbRo22CtOAUaiPtmnhrGOeByW8guNG7ejKUTO/y2Uu3UDqBJjStEmyA0APtHhHhf3Yvecqrav+SGvg73LA==" saltValue="iCj0qW1ylOK59+Wd/h8h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493</v>
      </c>
      <c r="L45" s="60">
        <v>374</v>
      </c>
      <c r="M45" s="60">
        <v>351</v>
      </c>
      <c r="N45" s="60">
        <v>340</v>
      </c>
      <c r="O45" s="61">
        <v>316</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510</v>
      </c>
      <c r="L46" s="64" t="s">
        <v>510</v>
      </c>
      <c r="M46" s="64" t="s">
        <v>510</v>
      </c>
      <c r="N46" s="64" t="s">
        <v>510</v>
      </c>
      <c r="O46" s="65" t="s">
        <v>510</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510</v>
      </c>
      <c r="L47" s="64" t="s">
        <v>510</v>
      </c>
      <c r="M47" s="64" t="s">
        <v>510</v>
      </c>
      <c r="N47" s="64" t="s">
        <v>510</v>
      </c>
      <c r="O47" s="65" t="s">
        <v>510</v>
      </c>
      <c r="P47" s="48"/>
      <c r="Q47" s="48"/>
      <c r="R47" s="48"/>
      <c r="S47" s="48"/>
      <c r="T47" s="48"/>
      <c r="U47" s="48"/>
    </row>
    <row r="48" spans="1:21" ht="30.75" customHeight="1" x14ac:dyDescent="0.15">
      <c r="A48" s="48"/>
      <c r="B48" s="1253"/>
      <c r="C48" s="1254"/>
      <c r="D48" s="62"/>
      <c r="E48" s="1259" t="s">
        <v>15</v>
      </c>
      <c r="F48" s="1259"/>
      <c r="G48" s="1259"/>
      <c r="H48" s="1259"/>
      <c r="I48" s="1259"/>
      <c r="J48" s="1260"/>
      <c r="K48" s="63">
        <v>175</v>
      </c>
      <c r="L48" s="64">
        <v>182</v>
      </c>
      <c r="M48" s="64">
        <v>153</v>
      </c>
      <c r="N48" s="64">
        <v>147</v>
      </c>
      <c r="O48" s="65">
        <v>124</v>
      </c>
      <c r="P48" s="48"/>
      <c r="Q48" s="48"/>
      <c r="R48" s="48"/>
      <c r="S48" s="48"/>
      <c r="T48" s="48"/>
      <c r="U48" s="48"/>
    </row>
    <row r="49" spans="1:21" ht="30.75" customHeight="1" x14ac:dyDescent="0.15">
      <c r="A49" s="48"/>
      <c r="B49" s="1253"/>
      <c r="C49" s="1254"/>
      <c r="D49" s="62"/>
      <c r="E49" s="1259" t="s">
        <v>16</v>
      </c>
      <c r="F49" s="1259"/>
      <c r="G49" s="1259"/>
      <c r="H49" s="1259"/>
      <c r="I49" s="1259"/>
      <c r="J49" s="1260"/>
      <c r="K49" s="63">
        <v>4</v>
      </c>
      <c r="L49" s="64">
        <v>5</v>
      </c>
      <c r="M49" s="64">
        <v>9</v>
      </c>
      <c r="N49" s="64">
        <v>13</v>
      </c>
      <c r="O49" s="65">
        <v>13</v>
      </c>
      <c r="P49" s="48"/>
      <c r="Q49" s="48"/>
      <c r="R49" s="48"/>
      <c r="S49" s="48"/>
      <c r="T49" s="48"/>
      <c r="U49" s="48"/>
    </row>
    <row r="50" spans="1:21" ht="30.75" customHeight="1" x14ac:dyDescent="0.15">
      <c r="A50" s="48"/>
      <c r="B50" s="1253"/>
      <c r="C50" s="1254"/>
      <c r="D50" s="62"/>
      <c r="E50" s="1259" t="s">
        <v>17</v>
      </c>
      <c r="F50" s="1259"/>
      <c r="G50" s="1259"/>
      <c r="H50" s="1259"/>
      <c r="I50" s="1259"/>
      <c r="J50" s="1260"/>
      <c r="K50" s="63">
        <v>26</v>
      </c>
      <c r="L50" s="64">
        <v>29</v>
      </c>
      <c r="M50" s="64">
        <v>19</v>
      </c>
      <c r="N50" s="64">
        <v>18</v>
      </c>
      <c r="O50" s="65">
        <v>18</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510</v>
      </c>
      <c r="L51" s="64" t="s">
        <v>510</v>
      </c>
      <c r="M51" s="64" t="s">
        <v>510</v>
      </c>
      <c r="N51" s="64" t="s">
        <v>510</v>
      </c>
      <c r="O51" s="65" t="s">
        <v>510</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390</v>
      </c>
      <c r="L52" s="64">
        <v>361</v>
      </c>
      <c r="M52" s="64">
        <v>354</v>
      </c>
      <c r="N52" s="64">
        <v>346</v>
      </c>
      <c r="O52" s="65">
        <v>333</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308</v>
      </c>
      <c r="L53" s="69">
        <v>229</v>
      </c>
      <c r="M53" s="69">
        <v>178</v>
      </c>
      <c r="N53" s="69">
        <v>172</v>
      </c>
      <c r="O53" s="70">
        <v>138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67" t="s">
        <v>25</v>
      </c>
      <c r="C57" s="1268"/>
      <c r="D57" s="1271" t="s">
        <v>26</v>
      </c>
      <c r="E57" s="1272"/>
      <c r="F57" s="1272"/>
      <c r="G57" s="1272"/>
      <c r="H57" s="1272"/>
      <c r="I57" s="1272"/>
      <c r="J57" s="1273"/>
      <c r="K57" s="82"/>
      <c r="L57" s="83"/>
      <c r="M57" s="83"/>
      <c r="N57" s="83"/>
      <c r="O57" s="84"/>
    </row>
    <row r="58" spans="1:21" ht="31.5" customHeight="1" thickBot="1" x14ac:dyDescent="0.2">
      <c r="B58" s="1269"/>
      <c r="C58" s="1270"/>
      <c r="D58" s="1274" t="s">
        <v>27</v>
      </c>
      <c r="E58" s="1275"/>
      <c r="F58" s="1275"/>
      <c r="G58" s="1275"/>
      <c r="H58" s="1275"/>
      <c r="I58" s="1275"/>
      <c r="J58" s="1276"/>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DscW0dECEIfkRIhb3cYlG/isSK9WQC0QJeEK4LEmswg0cP9IJuQg0qdALiNofyfJepRMuEf5fo4jPfmKJQZZg==" saltValue="j1zya/dXWxZfv8+Jzx7C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77" t="s">
        <v>30</v>
      </c>
      <c r="C41" s="1278"/>
      <c r="D41" s="101"/>
      <c r="E41" s="1283" t="s">
        <v>31</v>
      </c>
      <c r="F41" s="1283"/>
      <c r="G41" s="1283"/>
      <c r="H41" s="1284"/>
      <c r="I41" s="102">
        <v>3267</v>
      </c>
      <c r="J41" s="103">
        <v>3091</v>
      </c>
      <c r="K41" s="103">
        <v>2952</v>
      </c>
      <c r="L41" s="103">
        <v>2787</v>
      </c>
      <c r="M41" s="104">
        <v>2909</v>
      </c>
    </row>
    <row r="42" spans="2:13" ht="27.75" customHeight="1" x14ac:dyDescent="0.15">
      <c r="B42" s="1279"/>
      <c r="C42" s="1280"/>
      <c r="D42" s="105"/>
      <c r="E42" s="1285" t="s">
        <v>32</v>
      </c>
      <c r="F42" s="1285"/>
      <c r="G42" s="1285"/>
      <c r="H42" s="1286"/>
      <c r="I42" s="106">
        <v>118</v>
      </c>
      <c r="J42" s="107">
        <v>89</v>
      </c>
      <c r="K42" s="107">
        <v>70</v>
      </c>
      <c r="L42" s="107">
        <v>52</v>
      </c>
      <c r="M42" s="108">
        <v>34</v>
      </c>
    </row>
    <row r="43" spans="2:13" ht="27.75" customHeight="1" x14ac:dyDescent="0.15">
      <c r="B43" s="1279"/>
      <c r="C43" s="1280"/>
      <c r="D43" s="105"/>
      <c r="E43" s="1285" t="s">
        <v>33</v>
      </c>
      <c r="F43" s="1285"/>
      <c r="G43" s="1285"/>
      <c r="H43" s="1286"/>
      <c r="I43" s="106">
        <v>2371</v>
      </c>
      <c r="J43" s="107">
        <v>2211</v>
      </c>
      <c r="K43" s="107">
        <v>1892</v>
      </c>
      <c r="L43" s="107">
        <v>1753</v>
      </c>
      <c r="M43" s="108">
        <v>1513</v>
      </c>
    </row>
    <row r="44" spans="2:13" ht="27.75" customHeight="1" x14ac:dyDescent="0.15">
      <c r="B44" s="1279"/>
      <c r="C44" s="1280"/>
      <c r="D44" s="105"/>
      <c r="E44" s="1285" t="s">
        <v>34</v>
      </c>
      <c r="F44" s="1285"/>
      <c r="G44" s="1285"/>
      <c r="H44" s="1286"/>
      <c r="I44" s="106">
        <v>84</v>
      </c>
      <c r="J44" s="107">
        <v>106</v>
      </c>
      <c r="K44" s="107">
        <v>97</v>
      </c>
      <c r="L44" s="107">
        <v>84</v>
      </c>
      <c r="M44" s="108">
        <v>125</v>
      </c>
    </row>
    <row r="45" spans="2:13" ht="27.75" customHeight="1" x14ac:dyDescent="0.15">
      <c r="B45" s="1279"/>
      <c r="C45" s="1280"/>
      <c r="D45" s="105"/>
      <c r="E45" s="1285" t="s">
        <v>35</v>
      </c>
      <c r="F45" s="1285"/>
      <c r="G45" s="1285"/>
      <c r="H45" s="1286"/>
      <c r="I45" s="106">
        <v>616</v>
      </c>
      <c r="J45" s="107">
        <v>547</v>
      </c>
      <c r="K45" s="107">
        <v>517</v>
      </c>
      <c r="L45" s="107">
        <v>472</v>
      </c>
      <c r="M45" s="108">
        <v>452</v>
      </c>
    </row>
    <row r="46" spans="2:13" ht="27.75" customHeight="1" x14ac:dyDescent="0.15">
      <c r="B46" s="1279"/>
      <c r="C46" s="1280"/>
      <c r="D46" s="109"/>
      <c r="E46" s="1285" t="s">
        <v>36</v>
      </c>
      <c r="F46" s="1285"/>
      <c r="G46" s="1285"/>
      <c r="H46" s="1286"/>
      <c r="I46" s="106">
        <v>7</v>
      </c>
      <c r="J46" s="107">
        <v>6</v>
      </c>
      <c r="K46" s="107">
        <v>5</v>
      </c>
      <c r="L46" s="107">
        <v>4</v>
      </c>
      <c r="M46" s="108">
        <v>4</v>
      </c>
    </row>
    <row r="47" spans="2:13" ht="27.75" customHeight="1" x14ac:dyDescent="0.15">
      <c r="B47" s="1279"/>
      <c r="C47" s="1280"/>
      <c r="D47" s="110"/>
      <c r="E47" s="1287" t="s">
        <v>37</v>
      </c>
      <c r="F47" s="1288"/>
      <c r="G47" s="1288"/>
      <c r="H47" s="1289"/>
      <c r="I47" s="106" t="s">
        <v>510</v>
      </c>
      <c r="J47" s="107" t="s">
        <v>510</v>
      </c>
      <c r="K47" s="107" t="s">
        <v>510</v>
      </c>
      <c r="L47" s="107" t="s">
        <v>510</v>
      </c>
      <c r="M47" s="108" t="s">
        <v>510</v>
      </c>
    </row>
    <row r="48" spans="2:13" ht="27.75" customHeight="1" x14ac:dyDescent="0.15">
      <c r="B48" s="1279"/>
      <c r="C48" s="1280"/>
      <c r="D48" s="105"/>
      <c r="E48" s="1285" t="s">
        <v>38</v>
      </c>
      <c r="F48" s="1285"/>
      <c r="G48" s="1285"/>
      <c r="H48" s="1286"/>
      <c r="I48" s="106" t="s">
        <v>510</v>
      </c>
      <c r="J48" s="107" t="s">
        <v>510</v>
      </c>
      <c r="K48" s="107" t="s">
        <v>510</v>
      </c>
      <c r="L48" s="107" t="s">
        <v>510</v>
      </c>
      <c r="M48" s="108" t="s">
        <v>510</v>
      </c>
    </row>
    <row r="49" spans="2:13" ht="27.75" customHeight="1" x14ac:dyDescent="0.15">
      <c r="B49" s="1281"/>
      <c r="C49" s="1282"/>
      <c r="D49" s="105"/>
      <c r="E49" s="1285" t="s">
        <v>39</v>
      </c>
      <c r="F49" s="1285"/>
      <c r="G49" s="1285"/>
      <c r="H49" s="1286"/>
      <c r="I49" s="106" t="s">
        <v>510</v>
      </c>
      <c r="J49" s="107" t="s">
        <v>510</v>
      </c>
      <c r="K49" s="107" t="s">
        <v>510</v>
      </c>
      <c r="L49" s="107" t="s">
        <v>510</v>
      </c>
      <c r="M49" s="108" t="s">
        <v>510</v>
      </c>
    </row>
    <row r="50" spans="2:13" ht="27.75" customHeight="1" x14ac:dyDescent="0.15">
      <c r="B50" s="1290" t="s">
        <v>40</v>
      </c>
      <c r="C50" s="1291"/>
      <c r="D50" s="111"/>
      <c r="E50" s="1285" t="s">
        <v>41</v>
      </c>
      <c r="F50" s="1285"/>
      <c r="G50" s="1285"/>
      <c r="H50" s="1286"/>
      <c r="I50" s="106">
        <v>1066</v>
      </c>
      <c r="J50" s="107">
        <v>1282</v>
      </c>
      <c r="K50" s="107">
        <v>1526</v>
      </c>
      <c r="L50" s="107">
        <v>1954</v>
      </c>
      <c r="M50" s="108">
        <v>2034</v>
      </c>
    </row>
    <row r="51" spans="2:13" ht="27.75" customHeight="1" x14ac:dyDescent="0.15">
      <c r="B51" s="1279"/>
      <c r="C51" s="1280"/>
      <c r="D51" s="105"/>
      <c r="E51" s="1285" t="s">
        <v>42</v>
      </c>
      <c r="F51" s="1285"/>
      <c r="G51" s="1285"/>
      <c r="H51" s="1286"/>
      <c r="I51" s="106">
        <v>18</v>
      </c>
      <c r="J51" s="107">
        <v>14</v>
      </c>
      <c r="K51" s="107">
        <v>9</v>
      </c>
      <c r="L51" s="107">
        <v>4</v>
      </c>
      <c r="M51" s="108" t="s">
        <v>510</v>
      </c>
    </row>
    <row r="52" spans="2:13" ht="27.75" customHeight="1" x14ac:dyDescent="0.15">
      <c r="B52" s="1281"/>
      <c r="C52" s="1282"/>
      <c r="D52" s="105"/>
      <c r="E52" s="1285" t="s">
        <v>43</v>
      </c>
      <c r="F52" s="1285"/>
      <c r="G52" s="1285"/>
      <c r="H52" s="1286"/>
      <c r="I52" s="106">
        <v>4105</v>
      </c>
      <c r="J52" s="107">
        <v>3963</v>
      </c>
      <c r="K52" s="107">
        <v>3790</v>
      </c>
      <c r="L52" s="107">
        <v>3612</v>
      </c>
      <c r="M52" s="108">
        <v>3722</v>
      </c>
    </row>
    <row r="53" spans="2:13" ht="27.75" customHeight="1" thickBot="1" x14ac:dyDescent="0.2">
      <c r="B53" s="1292" t="s">
        <v>44</v>
      </c>
      <c r="C53" s="1293"/>
      <c r="D53" s="112"/>
      <c r="E53" s="1294" t="s">
        <v>45</v>
      </c>
      <c r="F53" s="1294"/>
      <c r="G53" s="1294"/>
      <c r="H53" s="1295"/>
      <c r="I53" s="113">
        <v>1275</v>
      </c>
      <c r="J53" s="114">
        <v>792</v>
      </c>
      <c r="K53" s="114">
        <v>208</v>
      </c>
      <c r="L53" s="114">
        <v>-417</v>
      </c>
      <c r="M53" s="115">
        <v>-718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GAHHQrU0RfTYpQgPu+43dUZoX3VHCd7LHJgWnLwvXfA9Z0dtEPBTr7tz7j0nwft5QhgPcHtnG/SMpZH+liXQ==" saltValue="OG/7VytzyODlvaMknRE9n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304" t="s">
        <v>48</v>
      </c>
      <c r="D55" s="1304"/>
      <c r="E55" s="1305"/>
      <c r="F55" s="127">
        <v>1524</v>
      </c>
      <c r="G55" s="127">
        <v>1951</v>
      </c>
      <c r="H55" s="128">
        <v>2031</v>
      </c>
    </row>
    <row r="56" spans="2:8" ht="52.5" customHeight="1" x14ac:dyDescent="0.15">
      <c r="B56" s="129"/>
      <c r="C56" s="1306" t="s">
        <v>49</v>
      </c>
      <c r="D56" s="1306"/>
      <c r="E56" s="1307"/>
      <c r="F56" s="130">
        <v>3</v>
      </c>
      <c r="G56" s="130">
        <v>3</v>
      </c>
      <c r="H56" s="131">
        <v>3</v>
      </c>
    </row>
    <row r="57" spans="2:8" ht="53.25" customHeight="1" x14ac:dyDescent="0.15">
      <c r="B57" s="129"/>
      <c r="C57" s="1308" t="s">
        <v>50</v>
      </c>
      <c r="D57" s="1308"/>
      <c r="E57" s="1309"/>
      <c r="F57" s="132">
        <v>20</v>
      </c>
      <c r="G57" s="132">
        <v>20</v>
      </c>
      <c r="H57" s="133">
        <v>38</v>
      </c>
    </row>
    <row r="58" spans="2:8" ht="45.75" customHeight="1" x14ac:dyDescent="0.15">
      <c r="B58" s="134"/>
      <c r="C58" s="1296" t="s">
        <v>589</v>
      </c>
      <c r="D58" s="1297"/>
      <c r="E58" s="1298"/>
      <c r="F58" s="135">
        <v>20</v>
      </c>
      <c r="G58" s="135">
        <v>20</v>
      </c>
      <c r="H58" s="136">
        <v>20</v>
      </c>
    </row>
    <row r="59" spans="2:8" ht="45.75" customHeight="1" x14ac:dyDescent="0.15">
      <c r="B59" s="134"/>
      <c r="C59" s="1296" t="s">
        <v>590</v>
      </c>
      <c r="D59" s="1297"/>
      <c r="E59" s="1298"/>
      <c r="F59" s="135"/>
      <c r="G59" s="135"/>
      <c r="H59" s="136">
        <v>18</v>
      </c>
    </row>
    <row r="60" spans="2:8" ht="45.75" customHeight="1" x14ac:dyDescent="0.15">
      <c r="B60" s="134"/>
      <c r="C60" s="1296"/>
      <c r="D60" s="1297"/>
      <c r="E60" s="1298"/>
      <c r="F60" s="135"/>
      <c r="G60" s="135"/>
      <c r="H60" s="136"/>
    </row>
    <row r="61" spans="2:8" ht="45.75" customHeight="1" x14ac:dyDescent="0.15">
      <c r="B61" s="134"/>
      <c r="C61" s="1296"/>
      <c r="D61" s="1297"/>
      <c r="E61" s="1298"/>
      <c r="F61" s="135"/>
      <c r="G61" s="135"/>
      <c r="H61" s="136"/>
    </row>
    <row r="62" spans="2:8" ht="45.75" customHeight="1" thickBot="1" x14ac:dyDescent="0.2">
      <c r="B62" s="137"/>
      <c r="C62" s="1299"/>
      <c r="D62" s="1300"/>
      <c r="E62" s="1301"/>
      <c r="F62" s="138"/>
      <c r="G62" s="138"/>
      <c r="H62" s="139"/>
    </row>
    <row r="63" spans="2:8" ht="52.5" customHeight="1" thickBot="1" x14ac:dyDescent="0.2">
      <c r="B63" s="140"/>
      <c r="C63" s="1302" t="s">
        <v>51</v>
      </c>
      <c r="D63" s="1302"/>
      <c r="E63" s="1303"/>
      <c r="F63" s="141">
        <v>1547</v>
      </c>
      <c r="G63" s="141">
        <v>1974</v>
      </c>
      <c r="H63" s="142">
        <v>2072</v>
      </c>
    </row>
    <row r="64" spans="2:8" ht="15" customHeight="1" x14ac:dyDescent="0.15"/>
    <row r="65" ht="0" hidden="1" customHeight="1" x14ac:dyDescent="0.15"/>
    <row r="66" ht="0" hidden="1" customHeight="1" x14ac:dyDescent="0.15"/>
  </sheetData>
  <sheetProtection algorithmName="SHA-512" hashValue="kGtBfpX1OpvF8n/Tzf2TKliXxrhcmEw46rJ+snRUB5bvkmW+inldZ/Zq2rd67XgjgKvRcFHo43ByxPUzbEGpsQ==" saltValue="YbThvsc1hqo/zQ16lokSu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3" t="s">
        <v>607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4"/>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4"/>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4"/>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4"/>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6"/>
      <c r="H50" s="1316"/>
      <c r="I50" s="1316"/>
      <c r="J50" s="1316"/>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552</v>
      </c>
      <c r="BQ50" s="1315"/>
      <c r="BR50" s="1315"/>
      <c r="BS50" s="1315"/>
      <c r="BT50" s="1315"/>
      <c r="BU50" s="1315"/>
      <c r="BV50" s="1315"/>
      <c r="BW50" s="1315"/>
      <c r="BX50" s="1315" t="s">
        <v>553</v>
      </c>
      <c r="BY50" s="1315"/>
      <c r="BZ50" s="1315"/>
      <c r="CA50" s="1315"/>
      <c r="CB50" s="1315"/>
      <c r="CC50" s="1315"/>
      <c r="CD50" s="1315"/>
      <c r="CE50" s="1315"/>
      <c r="CF50" s="1315" t="s">
        <v>554</v>
      </c>
      <c r="CG50" s="1315"/>
      <c r="CH50" s="1315"/>
      <c r="CI50" s="1315"/>
      <c r="CJ50" s="1315"/>
      <c r="CK50" s="1315"/>
      <c r="CL50" s="1315"/>
      <c r="CM50" s="1315"/>
      <c r="CN50" s="1315" t="s">
        <v>555</v>
      </c>
      <c r="CO50" s="1315"/>
      <c r="CP50" s="1315"/>
      <c r="CQ50" s="1315"/>
      <c r="CR50" s="1315"/>
      <c r="CS50" s="1315"/>
      <c r="CT50" s="1315"/>
      <c r="CU50" s="1315"/>
      <c r="CV50" s="1315" t="s">
        <v>556</v>
      </c>
      <c r="CW50" s="1315"/>
      <c r="CX50" s="1315"/>
      <c r="CY50" s="1315"/>
      <c r="CZ50" s="1315"/>
      <c r="DA50" s="1315"/>
      <c r="DB50" s="1315"/>
      <c r="DC50" s="1315"/>
    </row>
    <row r="51" spans="1:109" ht="13.5" customHeight="1" x14ac:dyDescent="0.15">
      <c r="B51" s="394"/>
      <c r="G51" s="1318"/>
      <c r="H51" s="1318"/>
      <c r="I51" s="1332"/>
      <c r="J51" s="1332"/>
      <c r="K51" s="1317"/>
      <c r="L51" s="1317"/>
      <c r="M51" s="1317"/>
      <c r="N51" s="1317"/>
      <c r="AM51" s="403"/>
      <c r="AN51" s="1313" t="s">
        <v>601</v>
      </c>
      <c r="AO51" s="1313"/>
      <c r="AP51" s="1313"/>
      <c r="AQ51" s="1313"/>
      <c r="AR51" s="1313"/>
      <c r="AS51" s="1313"/>
      <c r="AT51" s="1313"/>
      <c r="AU51" s="1313"/>
      <c r="AV51" s="1313"/>
      <c r="AW51" s="1313"/>
      <c r="AX51" s="1313"/>
      <c r="AY51" s="1313"/>
      <c r="AZ51" s="1313"/>
      <c r="BA51" s="1313"/>
      <c r="BB51" s="1313" t="s">
        <v>602</v>
      </c>
      <c r="BC51" s="1313"/>
      <c r="BD51" s="1313"/>
      <c r="BE51" s="1313"/>
      <c r="BF51" s="1313"/>
      <c r="BG51" s="1313"/>
      <c r="BH51" s="1313"/>
      <c r="BI51" s="1313"/>
      <c r="BJ51" s="1313"/>
      <c r="BK51" s="1313"/>
      <c r="BL51" s="1313"/>
      <c r="BM51" s="1313"/>
      <c r="BN51" s="1313"/>
      <c r="BO51" s="1313"/>
      <c r="BP51" s="1322"/>
      <c r="BQ51" s="1310"/>
      <c r="BR51" s="1310"/>
      <c r="BS51" s="1310"/>
      <c r="BT51" s="1310"/>
      <c r="BU51" s="1310"/>
      <c r="BV51" s="1310"/>
      <c r="BW51" s="1310"/>
      <c r="BX51" s="1310">
        <v>36.700000000000003</v>
      </c>
      <c r="BY51" s="1310"/>
      <c r="BZ51" s="1310"/>
      <c r="CA51" s="1310"/>
      <c r="CB51" s="1310"/>
      <c r="CC51" s="1310"/>
      <c r="CD51" s="1310"/>
      <c r="CE51" s="1310"/>
      <c r="CF51" s="1310">
        <v>9.6999999999999993</v>
      </c>
      <c r="CG51" s="1310"/>
      <c r="CH51" s="1310"/>
      <c r="CI51" s="1310"/>
      <c r="CJ51" s="1310"/>
      <c r="CK51" s="1310"/>
      <c r="CL51" s="1310"/>
      <c r="CM51" s="1310"/>
      <c r="CN51" s="1322"/>
      <c r="CO51" s="1310"/>
      <c r="CP51" s="1310"/>
      <c r="CQ51" s="1310"/>
      <c r="CR51" s="1310"/>
      <c r="CS51" s="1310"/>
      <c r="CT51" s="1310"/>
      <c r="CU51" s="1310"/>
      <c r="CV51" s="1322"/>
      <c r="CW51" s="1310"/>
      <c r="CX51" s="1310"/>
      <c r="CY51" s="1310"/>
      <c r="CZ51" s="1310"/>
      <c r="DA51" s="1310"/>
      <c r="DB51" s="1310"/>
      <c r="DC51" s="1310"/>
    </row>
    <row r="52" spans="1:109" x14ac:dyDescent="0.15">
      <c r="B52" s="394"/>
      <c r="G52" s="1318"/>
      <c r="H52" s="1318"/>
      <c r="I52" s="1332"/>
      <c r="J52" s="1332"/>
      <c r="K52" s="1317"/>
      <c r="L52" s="1317"/>
      <c r="M52" s="1317"/>
      <c r="N52" s="1317"/>
      <c r="AM52" s="403"/>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18"/>
      <c r="H53" s="1318"/>
      <c r="I53" s="1316"/>
      <c r="J53" s="1316"/>
      <c r="K53" s="1317"/>
      <c r="L53" s="1317"/>
      <c r="M53" s="1317"/>
      <c r="N53" s="1317"/>
      <c r="AM53" s="403"/>
      <c r="AN53" s="1313"/>
      <c r="AO53" s="1313"/>
      <c r="AP53" s="1313"/>
      <c r="AQ53" s="1313"/>
      <c r="AR53" s="1313"/>
      <c r="AS53" s="1313"/>
      <c r="AT53" s="1313"/>
      <c r="AU53" s="1313"/>
      <c r="AV53" s="1313"/>
      <c r="AW53" s="1313"/>
      <c r="AX53" s="1313"/>
      <c r="AY53" s="1313"/>
      <c r="AZ53" s="1313"/>
      <c r="BA53" s="1313"/>
      <c r="BB53" s="1313" t="s">
        <v>603</v>
      </c>
      <c r="BC53" s="1313"/>
      <c r="BD53" s="1313"/>
      <c r="BE53" s="1313"/>
      <c r="BF53" s="1313"/>
      <c r="BG53" s="1313"/>
      <c r="BH53" s="1313"/>
      <c r="BI53" s="1313"/>
      <c r="BJ53" s="1313"/>
      <c r="BK53" s="1313"/>
      <c r="BL53" s="1313"/>
      <c r="BM53" s="1313"/>
      <c r="BN53" s="1313"/>
      <c r="BO53" s="1313"/>
      <c r="BP53" s="1322"/>
      <c r="BQ53" s="1310"/>
      <c r="BR53" s="1310"/>
      <c r="BS53" s="1310"/>
      <c r="BT53" s="1310"/>
      <c r="BU53" s="1310"/>
      <c r="BV53" s="1310"/>
      <c r="BW53" s="1310"/>
      <c r="BX53" s="1310">
        <v>80.599999999999994</v>
      </c>
      <c r="BY53" s="1310"/>
      <c r="BZ53" s="1310"/>
      <c r="CA53" s="1310"/>
      <c r="CB53" s="1310"/>
      <c r="CC53" s="1310"/>
      <c r="CD53" s="1310"/>
      <c r="CE53" s="1310"/>
      <c r="CF53" s="1310">
        <v>81.400000000000006</v>
      </c>
      <c r="CG53" s="1310"/>
      <c r="CH53" s="1310"/>
      <c r="CI53" s="1310"/>
      <c r="CJ53" s="1310"/>
      <c r="CK53" s="1310"/>
      <c r="CL53" s="1310"/>
      <c r="CM53" s="1310"/>
      <c r="CN53" s="1322"/>
      <c r="CO53" s="1310"/>
      <c r="CP53" s="1310"/>
      <c r="CQ53" s="1310"/>
      <c r="CR53" s="1310"/>
      <c r="CS53" s="1310"/>
      <c r="CT53" s="1310"/>
      <c r="CU53" s="1310"/>
      <c r="CV53" s="1322"/>
      <c r="CW53" s="1310"/>
      <c r="CX53" s="1310"/>
      <c r="CY53" s="1310"/>
      <c r="CZ53" s="1310"/>
      <c r="DA53" s="1310"/>
      <c r="DB53" s="1310"/>
      <c r="DC53" s="1310"/>
    </row>
    <row r="54" spans="1:109" x14ac:dyDescent="0.15">
      <c r="A54" s="402"/>
      <c r="B54" s="394"/>
      <c r="G54" s="1318"/>
      <c r="H54" s="1318"/>
      <c r="I54" s="1316"/>
      <c r="J54" s="1316"/>
      <c r="K54" s="1317"/>
      <c r="L54" s="1317"/>
      <c r="M54" s="1317"/>
      <c r="N54" s="1317"/>
      <c r="AM54" s="403"/>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16"/>
      <c r="H55" s="1316"/>
      <c r="I55" s="1316"/>
      <c r="J55" s="1316"/>
      <c r="K55" s="1317"/>
      <c r="L55" s="1317"/>
      <c r="M55" s="1317"/>
      <c r="N55" s="1317"/>
      <c r="AN55" s="1315" t="s">
        <v>604</v>
      </c>
      <c r="AO55" s="1315"/>
      <c r="AP55" s="1315"/>
      <c r="AQ55" s="1315"/>
      <c r="AR55" s="1315"/>
      <c r="AS55" s="1315"/>
      <c r="AT55" s="1315"/>
      <c r="AU55" s="1315"/>
      <c r="AV55" s="1315"/>
      <c r="AW55" s="1315"/>
      <c r="AX55" s="1315"/>
      <c r="AY55" s="1315"/>
      <c r="AZ55" s="1315"/>
      <c r="BA55" s="1315"/>
      <c r="BB55" s="1313" t="s">
        <v>602</v>
      </c>
      <c r="BC55" s="1313"/>
      <c r="BD55" s="1313"/>
      <c r="BE55" s="1313"/>
      <c r="BF55" s="1313"/>
      <c r="BG55" s="1313"/>
      <c r="BH55" s="1313"/>
      <c r="BI55" s="1313"/>
      <c r="BJ55" s="1313"/>
      <c r="BK55" s="1313"/>
      <c r="BL55" s="1313"/>
      <c r="BM55" s="1313"/>
      <c r="BN55" s="1313"/>
      <c r="BO55" s="1313"/>
      <c r="BP55" s="1322"/>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22"/>
      <c r="CO55" s="1310"/>
      <c r="CP55" s="1310"/>
      <c r="CQ55" s="1310"/>
      <c r="CR55" s="1310"/>
      <c r="CS55" s="1310"/>
      <c r="CT55" s="1310"/>
      <c r="CU55" s="1310"/>
      <c r="CV55" s="1322"/>
      <c r="CW55" s="1310"/>
      <c r="CX55" s="1310"/>
      <c r="CY55" s="1310"/>
      <c r="CZ55" s="1310"/>
      <c r="DA55" s="1310"/>
      <c r="DB55" s="1310"/>
      <c r="DC55" s="1310"/>
    </row>
    <row r="56" spans="1:109" x14ac:dyDescent="0.15">
      <c r="A56" s="402"/>
      <c r="B56" s="394"/>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16"/>
      <c r="H57" s="1316"/>
      <c r="I57" s="1311"/>
      <c r="J57" s="1311"/>
      <c r="K57" s="1317"/>
      <c r="L57" s="1317"/>
      <c r="M57" s="1317"/>
      <c r="N57" s="1317"/>
      <c r="AM57" s="387"/>
      <c r="AN57" s="1315"/>
      <c r="AO57" s="1315"/>
      <c r="AP57" s="1315"/>
      <c r="AQ57" s="1315"/>
      <c r="AR57" s="1315"/>
      <c r="AS57" s="1315"/>
      <c r="AT57" s="1315"/>
      <c r="AU57" s="1315"/>
      <c r="AV57" s="1315"/>
      <c r="AW57" s="1315"/>
      <c r="AX57" s="1315"/>
      <c r="AY57" s="1315"/>
      <c r="AZ57" s="1315"/>
      <c r="BA57" s="1315"/>
      <c r="BB57" s="1313" t="s">
        <v>603</v>
      </c>
      <c r="BC57" s="1313"/>
      <c r="BD57" s="1313"/>
      <c r="BE57" s="1313"/>
      <c r="BF57" s="1313"/>
      <c r="BG57" s="1313"/>
      <c r="BH57" s="1313"/>
      <c r="BI57" s="1313"/>
      <c r="BJ57" s="1313"/>
      <c r="BK57" s="1313"/>
      <c r="BL57" s="1313"/>
      <c r="BM57" s="1313"/>
      <c r="BN57" s="1313"/>
      <c r="BO57" s="1313"/>
      <c r="BP57" s="1322"/>
      <c r="BQ57" s="1310"/>
      <c r="BR57" s="1310"/>
      <c r="BS57" s="1310"/>
      <c r="BT57" s="1310"/>
      <c r="BU57" s="1310"/>
      <c r="BV57" s="1310"/>
      <c r="BW57" s="1310"/>
      <c r="BX57" s="1310">
        <v>55.3</v>
      </c>
      <c r="BY57" s="1310"/>
      <c r="BZ57" s="1310"/>
      <c r="CA57" s="1310"/>
      <c r="CB57" s="1310"/>
      <c r="CC57" s="1310"/>
      <c r="CD57" s="1310"/>
      <c r="CE57" s="1310"/>
      <c r="CF57" s="1310">
        <v>56.3</v>
      </c>
      <c r="CG57" s="1310"/>
      <c r="CH57" s="1310"/>
      <c r="CI57" s="1310"/>
      <c r="CJ57" s="1310"/>
      <c r="CK57" s="1310"/>
      <c r="CL57" s="1310"/>
      <c r="CM57" s="1310"/>
      <c r="CN57" s="1322"/>
      <c r="CO57" s="1310"/>
      <c r="CP57" s="1310"/>
      <c r="CQ57" s="1310"/>
      <c r="CR57" s="1310"/>
      <c r="CS57" s="1310"/>
      <c r="CT57" s="1310"/>
      <c r="CU57" s="1310"/>
      <c r="CV57" s="1322"/>
      <c r="CW57" s="1310"/>
      <c r="CX57" s="1310"/>
      <c r="CY57" s="1310"/>
      <c r="CZ57" s="1310"/>
      <c r="DA57" s="1310"/>
      <c r="DB57" s="1310"/>
      <c r="DC57" s="1310"/>
      <c r="DD57" s="407"/>
      <c r="DE57" s="406"/>
    </row>
    <row r="58" spans="1:109" s="402" customFormat="1" x14ac:dyDescent="0.15">
      <c r="A58" s="387"/>
      <c r="B58" s="406"/>
      <c r="G58" s="1316"/>
      <c r="H58" s="1316"/>
      <c r="I58" s="1311"/>
      <c r="J58" s="1311"/>
      <c r="K58" s="1317"/>
      <c r="L58" s="1317"/>
      <c r="M58" s="1317"/>
      <c r="N58" s="1317"/>
      <c r="AM58" s="387"/>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3" t="s">
        <v>608</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4"/>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4"/>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4"/>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4"/>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6"/>
      <c r="H72" s="1316"/>
      <c r="I72" s="1316"/>
      <c r="J72" s="1316"/>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552</v>
      </c>
      <c r="BQ72" s="1315"/>
      <c r="BR72" s="1315"/>
      <c r="BS72" s="1315"/>
      <c r="BT72" s="1315"/>
      <c r="BU72" s="1315"/>
      <c r="BV72" s="1315"/>
      <c r="BW72" s="1315"/>
      <c r="BX72" s="1315" t="s">
        <v>553</v>
      </c>
      <c r="BY72" s="1315"/>
      <c r="BZ72" s="1315"/>
      <c r="CA72" s="1315"/>
      <c r="CB72" s="1315"/>
      <c r="CC72" s="1315"/>
      <c r="CD72" s="1315"/>
      <c r="CE72" s="1315"/>
      <c r="CF72" s="1315" t="s">
        <v>554</v>
      </c>
      <c r="CG72" s="1315"/>
      <c r="CH72" s="1315"/>
      <c r="CI72" s="1315"/>
      <c r="CJ72" s="1315"/>
      <c r="CK72" s="1315"/>
      <c r="CL72" s="1315"/>
      <c r="CM72" s="1315"/>
      <c r="CN72" s="1315" t="s">
        <v>555</v>
      </c>
      <c r="CO72" s="1315"/>
      <c r="CP72" s="1315"/>
      <c r="CQ72" s="1315"/>
      <c r="CR72" s="1315"/>
      <c r="CS72" s="1315"/>
      <c r="CT72" s="1315"/>
      <c r="CU72" s="1315"/>
      <c r="CV72" s="1315" t="s">
        <v>556</v>
      </c>
      <c r="CW72" s="1315"/>
      <c r="CX72" s="1315"/>
      <c r="CY72" s="1315"/>
      <c r="CZ72" s="1315"/>
      <c r="DA72" s="1315"/>
      <c r="DB72" s="1315"/>
      <c r="DC72" s="1315"/>
    </row>
    <row r="73" spans="2:107" x14ac:dyDescent="0.15">
      <c r="B73" s="394"/>
      <c r="G73" s="1318"/>
      <c r="H73" s="1318"/>
      <c r="I73" s="1318"/>
      <c r="J73" s="1318"/>
      <c r="K73" s="1314"/>
      <c r="L73" s="1314"/>
      <c r="M73" s="1314"/>
      <c r="N73" s="1314"/>
      <c r="AM73" s="403"/>
      <c r="AN73" s="1313" t="s">
        <v>601</v>
      </c>
      <c r="AO73" s="1313"/>
      <c r="AP73" s="1313"/>
      <c r="AQ73" s="1313"/>
      <c r="AR73" s="1313"/>
      <c r="AS73" s="1313"/>
      <c r="AT73" s="1313"/>
      <c r="AU73" s="1313"/>
      <c r="AV73" s="1313"/>
      <c r="AW73" s="1313"/>
      <c r="AX73" s="1313"/>
      <c r="AY73" s="1313"/>
      <c r="AZ73" s="1313"/>
      <c r="BA73" s="1313"/>
      <c r="BB73" s="1313" t="s">
        <v>602</v>
      </c>
      <c r="BC73" s="1313"/>
      <c r="BD73" s="1313"/>
      <c r="BE73" s="1313"/>
      <c r="BF73" s="1313"/>
      <c r="BG73" s="1313"/>
      <c r="BH73" s="1313"/>
      <c r="BI73" s="1313"/>
      <c r="BJ73" s="1313"/>
      <c r="BK73" s="1313"/>
      <c r="BL73" s="1313"/>
      <c r="BM73" s="1313"/>
      <c r="BN73" s="1313"/>
      <c r="BO73" s="1313"/>
      <c r="BP73" s="1310">
        <v>61.2</v>
      </c>
      <c r="BQ73" s="1310"/>
      <c r="BR73" s="1310"/>
      <c r="BS73" s="1310"/>
      <c r="BT73" s="1310"/>
      <c r="BU73" s="1310"/>
      <c r="BV73" s="1310"/>
      <c r="BW73" s="1310"/>
      <c r="BX73" s="1310">
        <v>36.700000000000003</v>
      </c>
      <c r="BY73" s="1310"/>
      <c r="BZ73" s="1310"/>
      <c r="CA73" s="1310"/>
      <c r="CB73" s="1310"/>
      <c r="CC73" s="1310"/>
      <c r="CD73" s="1310"/>
      <c r="CE73" s="1310"/>
      <c r="CF73" s="1310">
        <v>9.6999999999999993</v>
      </c>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18"/>
      <c r="H74" s="1318"/>
      <c r="I74" s="1318"/>
      <c r="J74" s="1318"/>
      <c r="K74" s="1314"/>
      <c r="L74" s="1314"/>
      <c r="M74" s="1314"/>
      <c r="N74" s="1314"/>
      <c r="AM74" s="403"/>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18"/>
      <c r="H75" s="1318"/>
      <c r="I75" s="1316"/>
      <c r="J75" s="1316"/>
      <c r="K75" s="1317"/>
      <c r="L75" s="1317"/>
      <c r="M75" s="1317"/>
      <c r="N75" s="1317"/>
      <c r="AM75" s="403"/>
      <c r="AN75" s="1313"/>
      <c r="AO75" s="1313"/>
      <c r="AP75" s="1313"/>
      <c r="AQ75" s="1313"/>
      <c r="AR75" s="1313"/>
      <c r="AS75" s="1313"/>
      <c r="AT75" s="1313"/>
      <c r="AU75" s="1313"/>
      <c r="AV75" s="1313"/>
      <c r="AW75" s="1313"/>
      <c r="AX75" s="1313"/>
      <c r="AY75" s="1313"/>
      <c r="AZ75" s="1313"/>
      <c r="BA75" s="1313"/>
      <c r="BB75" s="1313" t="s">
        <v>606</v>
      </c>
      <c r="BC75" s="1313"/>
      <c r="BD75" s="1313"/>
      <c r="BE75" s="1313"/>
      <c r="BF75" s="1313"/>
      <c r="BG75" s="1313"/>
      <c r="BH75" s="1313"/>
      <c r="BI75" s="1313"/>
      <c r="BJ75" s="1313"/>
      <c r="BK75" s="1313"/>
      <c r="BL75" s="1313"/>
      <c r="BM75" s="1313"/>
      <c r="BN75" s="1313"/>
      <c r="BO75" s="1313"/>
      <c r="BP75" s="1310">
        <v>17.5</v>
      </c>
      <c r="BQ75" s="1310"/>
      <c r="BR75" s="1310"/>
      <c r="BS75" s="1310"/>
      <c r="BT75" s="1310"/>
      <c r="BU75" s="1310"/>
      <c r="BV75" s="1310"/>
      <c r="BW75" s="1310"/>
      <c r="BX75" s="1310">
        <v>14.7</v>
      </c>
      <c r="BY75" s="1310"/>
      <c r="BZ75" s="1310"/>
      <c r="CA75" s="1310"/>
      <c r="CB75" s="1310"/>
      <c r="CC75" s="1310"/>
      <c r="CD75" s="1310"/>
      <c r="CE75" s="1310"/>
      <c r="CF75" s="1310">
        <v>11.2</v>
      </c>
      <c r="CG75" s="1310"/>
      <c r="CH75" s="1310"/>
      <c r="CI75" s="1310"/>
      <c r="CJ75" s="1310"/>
      <c r="CK75" s="1310"/>
      <c r="CL75" s="1310"/>
      <c r="CM75" s="1310"/>
      <c r="CN75" s="1310">
        <v>9</v>
      </c>
      <c r="CO75" s="1310"/>
      <c r="CP75" s="1310"/>
      <c r="CQ75" s="1310"/>
      <c r="CR75" s="1310"/>
      <c r="CS75" s="1310"/>
      <c r="CT75" s="1310"/>
      <c r="CU75" s="1310"/>
      <c r="CV75" s="1310">
        <v>7.6</v>
      </c>
      <c r="CW75" s="1310"/>
      <c r="CX75" s="1310"/>
      <c r="CY75" s="1310"/>
      <c r="CZ75" s="1310"/>
      <c r="DA75" s="1310"/>
      <c r="DB75" s="1310"/>
      <c r="DC75" s="1310"/>
    </row>
    <row r="76" spans="2:107" x14ac:dyDescent="0.15">
      <c r="B76" s="394"/>
      <c r="G76" s="1318"/>
      <c r="H76" s="1318"/>
      <c r="I76" s="1316"/>
      <c r="J76" s="1316"/>
      <c r="K76" s="1317"/>
      <c r="L76" s="1317"/>
      <c r="M76" s="1317"/>
      <c r="N76" s="1317"/>
      <c r="AM76" s="403"/>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16"/>
      <c r="H77" s="1316"/>
      <c r="I77" s="1316"/>
      <c r="J77" s="1316"/>
      <c r="K77" s="1314"/>
      <c r="L77" s="1314"/>
      <c r="M77" s="1314"/>
      <c r="N77" s="1314"/>
      <c r="AN77" s="1315" t="s">
        <v>604</v>
      </c>
      <c r="AO77" s="1315"/>
      <c r="AP77" s="1315"/>
      <c r="AQ77" s="1315"/>
      <c r="AR77" s="1315"/>
      <c r="AS77" s="1315"/>
      <c r="AT77" s="1315"/>
      <c r="AU77" s="1315"/>
      <c r="AV77" s="1315"/>
      <c r="AW77" s="1315"/>
      <c r="AX77" s="1315"/>
      <c r="AY77" s="1315"/>
      <c r="AZ77" s="1315"/>
      <c r="BA77" s="1315"/>
      <c r="BB77" s="1313" t="s">
        <v>602</v>
      </c>
      <c r="BC77" s="1313"/>
      <c r="BD77" s="1313"/>
      <c r="BE77" s="1313"/>
      <c r="BF77" s="1313"/>
      <c r="BG77" s="1313"/>
      <c r="BH77" s="1313"/>
      <c r="BI77" s="1313"/>
      <c r="BJ77" s="1313"/>
      <c r="BK77" s="1313"/>
      <c r="BL77" s="1313"/>
      <c r="BM77" s="1313"/>
      <c r="BN77" s="1313"/>
      <c r="BO77" s="1313"/>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606</v>
      </c>
      <c r="BC79" s="1313"/>
      <c r="BD79" s="1313"/>
      <c r="BE79" s="1313"/>
      <c r="BF79" s="1313"/>
      <c r="BG79" s="1313"/>
      <c r="BH79" s="1313"/>
      <c r="BI79" s="1313"/>
      <c r="BJ79" s="1313"/>
      <c r="BK79" s="1313"/>
      <c r="BL79" s="1313"/>
      <c r="BM79" s="1313"/>
      <c r="BN79" s="1313"/>
      <c r="BO79" s="1313"/>
      <c r="BP79" s="1310">
        <v>9.1</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8.5</v>
      </c>
      <c r="CO79" s="1310"/>
      <c r="CP79" s="1310"/>
      <c r="CQ79" s="1310"/>
      <c r="CR79" s="1310"/>
      <c r="CS79" s="1310"/>
      <c r="CT79" s="1310"/>
      <c r="CU79" s="1310"/>
      <c r="CV79" s="1310">
        <v>8.6</v>
      </c>
      <c r="CW79" s="1310"/>
      <c r="CX79" s="1310"/>
      <c r="CY79" s="1310"/>
      <c r="CZ79" s="1310"/>
      <c r="DA79" s="1310"/>
      <c r="DB79" s="1310"/>
      <c r="DC79" s="1310"/>
    </row>
    <row r="80" spans="2:107" x14ac:dyDescent="0.15">
      <c r="B80" s="394"/>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jP5RNUvNBbaz4SmEsCkqr2G3QFxyqa61HGf2fbJooimT/B80ZBkl2QyI5sTkQkL2jHr8D9XhLtSSStgPXlk/Q==" saltValue="26sjfhihg4AvAyhQppyea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1rldk2ODgFJJ7q0RtpnrKU1AHjDh20f855tiIt2JSIlksXIne2A/aiM4M2wiz+bqv1RPqjmNKPjeyKt8GeISg==" saltValue="YL/uhW2qYXogW68qJnH7S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PZLFM4MXfIN4Kd1Dxltz1zWDC22xpQ0Uz4f6z8CHUDOFBCOQciwW4tivo3FvIVGReVjTVxvIYQhKy5X+qEqqQ==" saltValue="0iEDkU4qKv5QrubjyZ2C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37161</v>
      </c>
      <c r="E3" s="161"/>
      <c r="F3" s="162">
        <v>175675</v>
      </c>
      <c r="G3" s="163"/>
      <c r="H3" s="164"/>
    </row>
    <row r="4" spans="1:8" x14ac:dyDescent="0.15">
      <c r="A4" s="165"/>
      <c r="B4" s="166"/>
      <c r="C4" s="167"/>
      <c r="D4" s="168">
        <v>29656</v>
      </c>
      <c r="E4" s="169"/>
      <c r="F4" s="170">
        <v>87698</v>
      </c>
      <c r="G4" s="171"/>
      <c r="H4" s="172"/>
    </row>
    <row r="5" spans="1:8" x14ac:dyDescent="0.15">
      <c r="A5" s="153" t="s">
        <v>544</v>
      </c>
      <c r="B5" s="158"/>
      <c r="C5" s="159"/>
      <c r="D5" s="160">
        <v>51598</v>
      </c>
      <c r="E5" s="161"/>
      <c r="F5" s="162">
        <v>162193</v>
      </c>
      <c r="G5" s="163"/>
      <c r="H5" s="164"/>
    </row>
    <row r="6" spans="1:8" x14ac:dyDescent="0.15">
      <c r="A6" s="165"/>
      <c r="B6" s="166"/>
      <c r="C6" s="167"/>
      <c r="D6" s="168">
        <v>20313</v>
      </c>
      <c r="E6" s="169"/>
      <c r="F6" s="170">
        <v>79985</v>
      </c>
      <c r="G6" s="171"/>
      <c r="H6" s="172"/>
    </row>
    <row r="7" spans="1:8" x14ac:dyDescent="0.15">
      <c r="A7" s="153" t="s">
        <v>545</v>
      </c>
      <c r="B7" s="158"/>
      <c r="C7" s="159"/>
      <c r="D7" s="160">
        <v>40685</v>
      </c>
      <c r="E7" s="161"/>
      <c r="F7" s="162">
        <v>168868</v>
      </c>
      <c r="G7" s="163"/>
      <c r="H7" s="164"/>
    </row>
    <row r="8" spans="1:8" x14ac:dyDescent="0.15">
      <c r="A8" s="165"/>
      <c r="B8" s="166"/>
      <c r="C8" s="167"/>
      <c r="D8" s="168">
        <v>32468</v>
      </c>
      <c r="E8" s="169"/>
      <c r="F8" s="170">
        <v>79360</v>
      </c>
      <c r="G8" s="171"/>
      <c r="H8" s="172"/>
    </row>
    <row r="9" spans="1:8" x14ac:dyDescent="0.15">
      <c r="A9" s="153" t="s">
        <v>546</v>
      </c>
      <c r="B9" s="158"/>
      <c r="C9" s="159"/>
      <c r="D9" s="160">
        <v>38287</v>
      </c>
      <c r="E9" s="161"/>
      <c r="F9" s="162">
        <v>202870</v>
      </c>
      <c r="G9" s="163"/>
      <c r="H9" s="164"/>
    </row>
    <row r="10" spans="1:8" x14ac:dyDescent="0.15">
      <c r="A10" s="165"/>
      <c r="B10" s="166"/>
      <c r="C10" s="167"/>
      <c r="D10" s="168">
        <v>31983</v>
      </c>
      <c r="E10" s="169"/>
      <c r="F10" s="170">
        <v>79735</v>
      </c>
      <c r="G10" s="171"/>
      <c r="H10" s="172"/>
    </row>
    <row r="11" spans="1:8" x14ac:dyDescent="0.15">
      <c r="A11" s="153" t="s">
        <v>547</v>
      </c>
      <c r="B11" s="158"/>
      <c r="C11" s="159"/>
      <c r="D11" s="160">
        <v>78042</v>
      </c>
      <c r="E11" s="161"/>
      <c r="F11" s="162">
        <v>167497</v>
      </c>
      <c r="G11" s="163"/>
      <c r="H11" s="164"/>
    </row>
    <row r="12" spans="1:8" x14ac:dyDescent="0.15">
      <c r="A12" s="165"/>
      <c r="B12" s="166"/>
      <c r="C12" s="173"/>
      <c r="D12" s="168">
        <v>72499</v>
      </c>
      <c r="E12" s="169"/>
      <c r="F12" s="170">
        <v>82571</v>
      </c>
      <c r="G12" s="171"/>
      <c r="H12" s="172"/>
    </row>
    <row r="13" spans="1:8" x14ac:dyDescent="0.15">
      <c r="A13" s="153"/>
      <c r="B13" s="158"/>
      <c r="C13" s="174"/>
      <c r="D13" s="175">
        <v>49155</v>
      </c>
      <c r="E13" s="176"/>
      <c r="F13" s="177">
        <v>175421</v>
      </c>
      <c r="G13" s="178"/>
      <c r="H13" s="164"/>
    </row>
    <row r="14" spans="1:8" x14ac:dyDescent="0.15">
      <c r="A14" s="165"/>
      <c r="B14" s="166"/>
      <c r="C14" s="167"/>
      <c r="D14" s="168">
        <v>37384</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16.23</v>
      </c>
      <c r="C19" s="179">
        <f>ROUND(VALUE(SUBSTITUTE(実質収支比率等に係る経年分析!G$48,"▲","-")),2)</f>
        <v>16.84</v>
      </c>
      <c r="D19" s="179">
        <f>ROUND(VALUE(SUBSTITUTE(実質収支比率等に係る経年分析!H$48,"▲","-")),2)</f>
        <v>18.43</v>
      </c>
      <c r="E19" s="179">
        <f>ROUND(VALUE(SUBSTITUTE(実質収支比率等に係る経年分析!I$48,"▲","-")),2)</f>
        <v>7.69</v>
      </c>
      <c r="F19" s="179">
        <f>ROUND(VALUE(SUBSTITUTE(実質収支比率等に係る経年分析!J$48,"▲","-")),2)</f>
        <v>9.33</v>
      </c>
    </row>
    <row r="20" spans="1:11" x14ac:dyDescent="0.15">
      <c r="A20" s="179" t="s">
        <v>55</v>
      </c>
      <c r="B20" s="179">
        <f>ROUND(VALUE(SUBSTITUTE(実質収支比率等に係る経年分析!F$47,"▲","-")),2)</f>
        <v>43.13</v>
      </c>
      <c r="C20" s="179">
        <f>ROUND(VALUE(SUBSTITUTE(実質収支比率等に係る経年分析!G$47,"▲","-")),2)</f>
        <v>50.87</v>
      </c>
      <c r="D20" s="179">
        <f>ROUND(VALUE(SUBSTITUTE(実質収支比率等に係る経年分析!H$47,"▲","-")),2)</f>
        <v>61.66</v>
      </c>
      <c r="E20" s="179">
        <f>ROUND(VALUE(SUBSTITUTE(実質収支比率等に係る経年分析!I$47,"▲","-")),2)</f>
        <v>79.849999999999994</v>
      </c>
      <c r="F20" s="179">
        <f>ROUND(VALUE(SUBSTITUTE(実質収支比率等に係る経年分析!J$47,"▲","-")),2)</f>
        <v>83.78</v>
      </c>
    </row>
    <row r="21" spans="1:11" x14ac:dyDescent="0.15">
      <c r="A21" s="179" t="s">
        <v>56</v>
      </c>
      <c r="B21" s="179">
        <f>IF(ISNUMBER(VALUE(SUBSTITUTE(実質収支比率等に係る経年分析!F$49,"▲","-"))),ROUND(VALUE(SUBSTITUTE(実質収支比率等に係る経年分析!F$49,"▲","-")),2),NA())</f>
        <v>2.5099999999999998</v>
      </c>
      <c r="C21" s="179">
        <f>IF(ISNUMBER(VALUE(SUBSTITUTE(実質収支比率等に係る経年分析!G$49,"▲","-"))),ROUND(VALUE(SUBSTITUTE(実質収支比率等に係る経年分析!G$49,"▲","-")),2),NA())</f>
        <v>-5.31</v>
      </c>
      <c r="D21" s="179">
        <f>IF(ISNUMBER(VALUE(SUBSTITUTE(実質収支比率等に係る経年分析!H$49,"▲","-"))),ROUND(VALUE(SUBSTITUTE(実質収支比率等に係る経年分析!H$49,"▲","-")),2),NA())</f>
        <v>-4.41</v>
      </c>
      <c r="E21" s="179">
        <f>IF(ISNUMBER(VALUE(SUBSTITUTE(実質収支比率等に係る経年分析!I$49,"▲","-"))),ROUND(VALUE(SUBSTITUTE(実質収支比率等に係る経年分析!I$49,"▲","-")),2),NA())</f>
        <v>-10.93</v>
      </c>
      <c r="F21" s="179">
        <f>IF(ISNUMBER(VALUE(SUBSTITUTE(実質収支比率等に係る経年分析!J$49,"▲","-"))),ROUND(VALUE(SUBSTITUTE(実質収支比率等に係る経年分析!J$49,"▲","-")),2),NA())</f>
        <v>-2.48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1.71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0.98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2.99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1.06</v>
      </c>
    </row>
    <row r="32" spans="1:11" x14ac:dyDescent="0.15">
      <c r="A32" s="180" t="str">
        <f>IF(連結実質赤字比率に係る赤字・黒字の構成分析!C$38="",NA(),連結実質赤字比率に係る赤字・黒字の構成分析!C$38)</f>
        <v>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1.62</v>
      </c>
    </row>
    <row r="33" spans="1:16" x14ac:dyDescent="0.15">
      <c r="A33" s="180" t="str">
        <f>IF(連結実質赤字比率に係る赤字・黒字の構成分析!C$37="",NA(),連結実質赤字比率に係る赤字・黒字の構成分析!C$37)</f>
        <v>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1.86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2.2200000000000002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2.34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5.64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6.17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6.89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7.48</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6.08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8.6999999999999993</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16.22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16.84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18.420000000000002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7.69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390</v>
      </c>
      <c r="E42" s="181"/>
      <c r="F42" s="181"/>
      <c r="G42" s="181">
        <f>'実質公債費比率（分子）の構造'!L$52</f>
        <v>361</v>
      </c>
      <c r="H42" s="181"/>
      <c r="I42" s="181"/>
      <c r="J42" s="181">
        <f>'実質公債費比率（分子）の構造'!M$52</f>
        <v>354</v>
      </c>
      <c r="K42" s="181"/>
      <c r="L42" s="181"/>
      <c r="M42" s="181">
        <f>'実質公債費比率（分子）の構造'!N$52</f>
        <v>346</v>
      </c>
      <c r="N42" s="181"/>
      <c r="O42" s="181"/>
      <c r="P42" s="181">
        <f>'実質公債費比率（分子）の構造'!O$52</f>
        <v>333</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26</v>
      </c>
      <c r="C44" s="181"/>
      <c r="D44" s="181"/>
      <c r="E44" s="181">
        <f>'実質公債費比率（分子）の構造'!L$50</f>
        <v>29</v>
      </c>
      <c r="F44" s="181"/>
      <c r="G44" s="181"/>
      <c r="H44" s="181">
        <f>'実質公債費比率（分子）の構造'!M$50</f>
        <v>19</v>
      </c>
      <c r="I44" s="181"/>
      <c r="J44" s="181"/>
      <c r="K44" s="181">
        <f>'実質公債費比率（分子）の構造'!N$50</f>
        <v>18</v>
      </c>
      <c r="L44" s="181"/>
      <c r="M44" s="181"/>
      <c r="N44" s="181">
        <f>'実質公債費比率（分子）の構造'!O$50</f>
        <v>18</v>
      </c>
      <c r="O44" s="181"/>
      <c r="P44" s="181"/>
    </row>
    <row r="45" spans="1:16" x14ac:dyDescent="0.15">
      <c r="A45" s="181" t="s">
        <v>66</v>
      </c>
      <c r="B45" s="181">
        <f>'実質公債費比率（分子）の構造'!K$49</f>
        <v>4</v>
      </c>
      <c r="C45" s="181"/>
      <c r="D45" s="181"/>
      <c r="E45" s="181">
        <f>'実質公債費比率（分子）の構造'!L$49</f>
        <v>5</v>
      </c>
      <c r="F45" s="181"/>
      <c r="G45" s="181"/>
      <c r="H45" s="181">
        <f>'実質公債費比率（分子）の構造'!M$49</f>
        <v>9</v>
      </c>
      <c r="I45" s="181"/>
      <c r="J45" s="181"/>
      <c r="K45" s="181">
        <f>'実質公債費比率（分子）の構造'!N$49</f>
        <v>13</v>
      </c>
      <c r="L45" s="181"/>
      <c r="M45" s="181"/>
      <c r="N45" s="181">
        <f>'実質公債費比率（分子）の構造'!O$49</f>
        <v>13</v>
      </c>
      <c r="O45" s="181"/>
      <c r="P45" s="181"/>
    </row>
    <row r="46" spans="1:16" x14ac:dyDescent="0.15">
      <c r="A46" s="181" t="s">
        <v>67</v>
      </c>
      <c r="B46" s="181">
        <f>'実質公債費比率（分子）の構造'!K$48</f>
        <v>175</v>
      </c>
      <c r="C46" s="181"/>
      <c r="D46" s="181"/>
      <c r="E46" s="181">
        <f>'実質公債費比率（分子）の構造'!L$48</f>
        <v>182</v>
      </c>
      <c r="F46" s="181"/>
      <c r="G46" s="181"/>
      <c r="H46" s="181">
        <f>'実質公債費比率（分子）の構造'!M$48</f>
        <v>153</v>
      </c>
      <c r="I46" s="181"/>
      <c r="J46" s="181"/>
      <c r="K46" s="181">
        <f>'実質公債費比率（分子）の構造'!N$48</f>
        <v>147</v>
      </c>
      <c r="L46" s="181"/>
      <c r="M46" s="181"/>
      <c r="N46" s="181">
        <f>'実質公債費比率（分子）の構造'!O$48</f>
        <v>124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493</v>
      </c>
      <c r="C49" s="181"/>
      <c r="D49" s="181"/>
      <c r="E49" s="181">
        <f>'実質公債費比率（分子）の構造'!L$45</f>
        <v>374</v>
      </c>
      <c r="F49" s="181"/>
      <c r="G49" s="181"/>
      <c r="H49" s="181">
        <f>'実質公債費比率（分子）の構造'!M$45</f>
        <v>351</v>
      </c>
      <c r="I49" s="181"/>
      <c r="J49" s="181"/>
      <c r="K49" s="181">
        <f>'実質公債費比率（分子）の構造'!N$45</f>
        <v>340</v>
      </c>
      <c r="L49" s="181"/>
      <c r="M49" s="181"/>
      <c r="N49" s="181">
        <f>'実質公債費比率（分子）の構造'!O$45</f>
        <v>316</v>
      </c>
      <c r="O49" s="181"/>
      <c r="P49" s="181"/>
    </row>
    <row r="50" spans="1:16" x14ac:dyDescent="0.15">
      <c r="A50" s="181" t="s">
        <v>71</v>
      </c>
      <c r="B50" s="181" t="e">
        <f>NA()</f>
        <v>#N/A</v>
      </c>
      <c r="C50" s="181">
        <f>IF(ISNUMBER('実質公債費比率（分子）の構造'!K$53),'実質公債費比率（分子）の構造'!K$53,NA())</f>
        <v>308</v>
      </c>
      <c r="D50" s="181" t="e">
        <f>NA()</f>
        <v>#N/A</v>
      </c>
      <c r="E50" s="181" t="e">
        <f>NA()</f>
        <v>#N/A</v>
      </c>
      <c r="F50" s="181">
        <f>IF(ISNUMBER('実質公債費比率（分子）の構造'!L$53),'実質公債費比率（分子）の構造'!L$53,NA())</f>
        <v>229</v>
      </c>
      <c r="G50" s="181" t="e">
        <f>NA()</f>
        <v>#N/A</v>
      </c>
      <c r="H50" s="181" t="e">
        <f>NA()</f>
        <v>#N/A</v>
      </c>
      <c r="I50" s="181">
        <f>IF(ISNUMBER('実質公債費比率（分子）の構造'!M$53),'実質公債費比率（分子）の構造'!M$53,NA())</f>
        <v>178</v>
      </c>
      <c r="J50" s="181" t="e">
        <f>NA()</f>
        <v>#N/A</v>
      </c>
      <c r="K50" s="181" t="e">
        <f>NA()</f>
        <v>#N/A</v>
      </c>
      <c r="L50" s="181">
        <f>IF(ISNUMBER('実質公債費比率（分子）の構造'!N$53),'実質公債費比率（分子）の構造'!N$53,NA())</f>
        <v>172</v>
      </c>
      <c r="M50" s="181" t="e">
        <f>NA()</f>
        <v>#N/A</v>
      </c>
      <c r="N50" s="181" t="e">
        <f>NA()</f>
        <v>#N/A</v>
      </c>
      <c r="O50" s="181">
        <f>IF(ISNUMBER('実質公債費比率（分子）の構造'!O$53),'実質公債費比率（分子）の構造'!O$53,NA())</f>
        <v>138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4105</v>
      </c>
      <c r="E56" s="180"/>
      <c r="F56" s="180"/>
      <c r="G56" s="180">
        <f>'将来負担比率（分子）の構造'!J$52</f>
        <v>3963</v>
      </c>
      <c r="H56" s="180"/>
      <c r="I56" s="180"/>
      <c r="J56" s="180">
        <f>'将来負担比率（分子）の構造'!K$52</f>
        <v>3790</v>
      </c>
      <c r="K56" s="180"/>
      <c r="L56" s="180"/>
      <c r="M56" s="180">
        <f>'将来負担比率（分子）の構造'!L$52</f>
        <v>3612</v>
      </c>
      <c r="N56" s="180"/>
      <c r="O56" s="180"/>
      <c r="P56" s="180">
        <f>'将来負担比率（分子）の構造'!M$52</f>
        <v>3722</v>
      </c>
    </row>
    <row r="57" spans="1:16" x14ac:dyDescent="0.15">
      <c r="A57" s="180" t="s">
        <v>42</v>
      </c>
      <c r="B57" s="180"/>
      <c r="C57" s="180"/>
      <c r="D57" s="180">
        <f>'将来負担比率（分子）の構造'!I$51</f>
        <v>18</v>
      </c>
      <c r="E57" s="180"/>
      <c r="F57" s="180"/>
      <c r="G57" s="180">
        <f>'将来負担比率（分子）の構造'!J$51</f>
        <v>14</v>
      </c>
      <c r="H57" s="180"/>
      <c r="I57" s="180"/>
      <c r="J57" s="180">
        <f>'将来負担比率（分子）の構造'!K$51</f>
        <v>9</v>
      </c>
      <c r="K57" s="180"/>
      <c r="L57" s="180"/>
      <c r="M57" s="180">
        <f>'将来負担比率（分子）の構造'!L$51</f>
        <v>4</v>
      </c>
      <c r="N57" s="180"/>
      <c r="O57" s="180"/>
      <c r="P57" s="180" t="str">
        <f>'将来負担比率（分子）の構造'!M$51</f>
        <v>-</v>
      </c>
    </row>
    <row r="58" spans="1:16" x14ac:dyDescent="0.15">
      <c r="A58" s="180" t="s">
        <v>41</v>
      </c>
      <c r="B58" s="180"/>
      <c r="C58" s="180"/>
      <c r="D58" s="180">
        <f>'将来負担比率（分子）の構造'!I$50</f>
        <v>1066</v>
      </c>
      <c r="E58" s="180"/>
      <c r="F58" s="180"/>
      <c r="G58" s="180">
        <f>'将来負担比率（分子）の構造'!J$50</f>
        <v>1282</v>
      </c>
      <c r="H58" s="180"/>
      <c r="I58" s="180"/>
      <c r="J58" s="180">
        <f>'将来負担比率（分子）の構造'!K$50</f>
        <v>1526</v>
      </c>
      <c r="K58" s="180"/>
      <c r="L58" s="180"/>
      <c r="M58" s="180">
        <f>'将来負担比率（分子）の構造'!L$50</f>
        <v>1954</v>
      </c>
      <c r="N58" s="180"/>
      <c r="O58" s="180"/>
      <c r="P58" s="180">
        <f>'将来負担比率（分子）の構造'!M$50</f>
        <v>2034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7</v>
      </c>
      <c r="C61" s="180"/>
      <c r="D61" s="180"/>
      <c r="E61" s="180">
        <f>'将来負担比率（分子）の構造'!J$46</f>
        <v>6</v>
      </c>
      <c r="F61" s="180"/>
      <c r="G61" s="180"/>
      <c r="H61" s="180">
        <f>'将来負担比率（分子）の構造'!K$46</f>
        <v>5</v>
      </c>
      <c r="I61" s="180"/>
      <c r="J61" s="180"/>
      <c r="K61" s="180">
        <f>'将来負担比率（分子）の構造'!L$46</f>
        <v>4</v>
      </c>
      <c r="L61" s="180"/>
      <c r="M61" s="180"/>
      <c r="N61" s="180">
        <f>'将来負担比率（分子）の構造'!M$46</f>
        <v>4</v>
      </c>
      <c r="O61" s="180"/>
      <c r="P61" s="180"/>
    </row>
    <row r="62" spans="1:16" x14ac:dyDescent="0.15">
      <c r="A62" s="180" t="s">
        <v>35</v>
      </c>
      <c r="B62" s="180">
        <f>'将来負担比率（分子）の構造'!I$45</f>
        <v>616</v>
      </c>
      <c r="C62" s="180"/>
      <c r="D62" s="180"/>
      <c r="E62" s="180">
        <f>'将来負担比率（分子）の構造'!J$45</f>
        <v>547</v>
      </c>
      <c r="F62" s="180"/>
      <c r="G62" s="180"/>
      <c r="H62" s="180">
        <f>'将来負担比率（分子）の構造'!K$45</f>
        <v>517</v>
      </c>
      <c r="I62" s="180"/>
      <c r="J62" s="180"/>
      <c r="K62" s="180">
        <f>'将来負担比率（分子）の構造'!L$45</f>
        <v>472</v>
      </c>
      <c r="L62" s="180"/>
      <c r="M62" s="180"/>
      <c r="N62" s="180">
        <f>'将来負担比率（分子）の構造'!M$45</f>
        <v>452</v>
      </c>
      <c r="O62" s="180"/>
      <c r="P62" s="180"/>
    </row>
    <row r="63" spans="1:16" x14ac:dyDescent="0.15">
      <c r="A63" s="180" t="s">
        <v>34</v>
      </c>
      <c r="B63" s="180">
        <f>'将来負担比率（分子）の構造'!I$44</f>
        <v>84</v>
      </c>
      <c r="C63" s="180"/>
      <c r="D63" s="180"/>
      <c r="E63" s="180">
        <f>'将来負担比率（分子）の構造'!J$44</f>
        <v>106</v>
      </c>
      <c r="F63" s="180"/>
      <c r="G63" s="180"/>
      <c r="H63" s="180">
        <f>'将来負担比率（分子）の構造'!K$44</f>
        <v>97</v>
      </c>
      <c r="I63" s="180"/>
      <c r="J63" s="180"/>
      <c r="K63" s="180">
        <f>'将来負担比率（分子）の構造'!L$44</f>
        <v>84</v>
      </c>
      <c r="L63" s="180"/>
      <c r="M63" s="180"/>
      <c r="N63" s="180">
        <f>'将来負担比率（分子）の構造'!M$44</f>
        <v>125</v>
      </c>
      <c r="O63" s="180"/>
      <c r="P63" s="180"/>
    </row>
    <row r="64" spans="1:16" x14ac:dyDescent="0.15">
      <c r="A64" s="180" t="s">
        <v>33</v>
      </c>
      <c r="B64" s="180">
        <f>'将来負担比率（分子）の構造'!I$43</f>
        <v>2371</v>
      </c>
      <c r="C64" s="180"/>
      <c r="D64" s="180"/>
      <c r="E64" s="180">
        <f>'将来負担比率（分子）の構造'!J$43</f>
        <v>2211</v>
      </c>
      <c r="F64" s="180"/>
      <c r="G64" s="180"/>
      <c r="H64" s="180">
        <f>'将来負担比率（分子）の構造'!K$43</f>
        <v>1892</v>
      </c>
      <c r="I64" s="180"/>
      <c r="J64" s="180"/>
      <c r="K64" s="180">
        <f>'将来負担比率（分子）の構造'!L$43</f>
        <v>1753</v>
      </c>
      <c r="L64" s="180"/>
      <c r="M64" s="180"/>
      <c r="N64" s="180">
        <f>'将来負担比率（分子）の構造'!M$43</f>
        <v>1513</v>
      </c>
      <c r="O64" s="180"/>
      <c r="P64" s="180"/>
    </row>
    <row r="65" spans="1:16" x14ac:dyDescent="0.15">
      <c r="A65" s="180" t="s">
        <v>32</v>
      </c>
      <c r="B65" s="180">
        <f>'将来負担比率（分子）の構造'!I$42</f>
        <v>118</v>
      </c>
      <c r="C65" s="180"/>
      <c r="D65" s="180"/>
      <c r="E65" s="180">
        <f>'将来負担比率（分子）の構造'!J$42</f>
        <v>89</v>
      </c>
      <c r="F65" s="180"/>
      <c r="G65" s="180"/>
      <c r="H65" s="180">
        <f>'将来負担比率（分子）の構造'!K$42</f>
        <v>70</v>
      </c>
      <c r="I65" s="180"/>
      <c r="J65" s="180"/>
      <c r="K65" s="180">
        <f>'将来負担比率（分子）の構造'!L$42</f>
        <v>52</v>
      </c>
      <c r="L65" s="180"/>
      <c r="M65" s="180"/>
      <c r="N65" s="180">
        <f>'将来負担比率（分子）の構造'!M$42</f>
        <v>34</v>
      </c>
      <c r="O65" s="180"/>
      <c r="P65" s="180"/>
    </row>
    <row r="66" spans="1:16" x14ac:dyDescent="0.15">
      <c r="A66" s="180" t="s">
        <v>31</v>
      </c>
      <c r="B66" s="180">
        <f>'将来負担比率（分子）の構造'!I$41</f>
        <v>3267</v>
      </c>
      <c r="C66" s="180"/>
      <c r="D66" s="180"/>
      <c r="E66" s="180">
        <f>'将来負担比率（分子）の構造'!J$41</f>
        <v>3091</v>
      </c>
      <c r="F66" s="180"/>
      <c r="G66" s="180"/>
      <c r="H66" s="180">
        <f>'将来負担比率（分子）の構造'!K$41</f>
        <v>2952</v>
      </c>
      <c r="I66" s="180"/>
      <c r="J66" s="180"/>
      <c r="K66" s="180">
        <f>'将来負担比率（分子）の構造'!L$41</f>
        <v>2787</v>
      </c>
      <c r="L66" s="180"/>
      <c r="M66" s="180"/>
      <c r="N66" s="180">
        <f>'将来負担比率（分子）の構造'!M$41</f>
        <v>2909</v>
      </c>
      <c r="O66" s="180"/>
      <c r="P66" s="180"/>
    </row>
    <row r="67" spans="1:16" x14ac:dyDescent="0.15">
      <c r="A67" s="180" t="s">
        <v>75</v>
      </c>
      <c r="B67" s="180" t="e">
        <f>NA()</f>
        <v>#N/A</v>
      </c>
      <c r="C67" s="180">
        <f>IF(ISNUMBER('将来負担比率（分子）の構造'!I$53), IF('将来負担比率（分子）の構造'!I$53 &lt; 0, 0, '将来負担比率（分子）の構造'!I$53), NA())</f>
        <v>1275</v>
      </c>
      <c r="D67" s="180" t="e">
        <f>NA()</f>
        <v>#N/A</v>
      </c>
      <c r="E67" s="180" t="e">
        <f>NA()</f>
        <v>#N/A</v>
      </c>
      <c r="F67" s="180">
        <f>IF(ISNUMBER('将来負担比率（分子）の構造'!J$53), IF('将来負担比率（分子）の構造'!J$53 &lt; 0, 0, '将来負担比率（分子）の構造'!J$53), NA())</f>
        <v>792</v>
      </c>
      <c r="G67" s="180" t="e">
        <f>NA()</f>
        <v>#N/A</v>
      </c>
      <c r="H67" s="180" t="e">
        <f>NA()</f>
        <v>#N/A</v>
      </c>
      <c r="I67" s="180">
        <f>IF(ISNUMBER('将来負担比率（分子）の構造'!K$53), IF('将来負担比率（分子）の構造'!K$53 &lt; 0, 0, '将来負担比率（分子）の構造'!K$53), NA())</f>
        <v>208</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1524</v>
      </c>
      <c r="C72" s="184">
        <f>基金残高に係る経年分析!G55</f>
        <v>1951</v>
      </c>
      <c r="D72" s="184">
        <f>基金残高に係る経年分析!H55</f>
        <v>2031</v>
      </c>
    </row>
    <row r="73" spans="1:16" x14ac:dyDescent="0.15">
      <c r="A73" s="183" t="s">
        <v>78</v>
      </c>
      <c r="B73" s="184">
        <f>基金残高に係る経年分析!F56</f>
        <v>3</v>
      </c>
      <c r="C73" s="184">
        <f>基金残高に係る経年分析!G56</f>
        <v>3</v>
      </c>
      <c r="D73" s="184">
        <f>基金残高に係る経年分析!H56</f>
        <v>3</v>
      </c>
    </row>
    <row r="74" spans="1:16" x14ac:dyDescent="0.15">
      <c r="A74" s="183" t="s">
        <v>79</v>
      </c>
      <c r="B74" s="184">
        <f>基金残高に係る経年分析!F57</f>
        <v>20</v>
      </c>
      <c r="C74" s="184">
        <f>基金残高に係る経年分析!G57</f>
        <v>20</v>
      </c>
      <c r="D74" s="184">
        <f>基金残高に係る経年分析!H57</f>
        <v>38</v>
      </c>
    </row>
  </sheetData>
  <sheetProtection algorithmName="SHA-512" hashValue="3Fhq4e7+5PdTfa+s2pMADa499Jz2Vw8mW2/dozxS7RY3Q6irxbG8O182uUoy3YTH5Ahvh3F1HlL57JT7LzuLGw==" saltValue="LsspGOY2dzWwH5DbXzw4j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585266</v>
      </c>
      <c r="S5" s="669"/>
      <c r="T5" s="669"/>
      <c r="U5" s="669"/>
      <c r="V5" s="669"/>
      <c r="W5" s="669"/>
      <c r="X5" s="669"/>
      <c r="Y5" s="670"/>
      <c r="Z5" s="671">
        <v>14.4</v>
      </c>
      <c r="AA5" s="671"/>
      <c r="AB5" s="671"/>
      <c r="AC5" s="671"/>
      <c r="AD5" s="672">
        <v>585266</v>
      </c>
      <c r="AE5" s="672"/>
      <c r="AF5" s="672"/>
      <c r="AG5" s="672"/>
      <c r="AH5" s="672"/>
      <c r="AI5" s="672"/>
      <c r="AJ5" s="672"/>
      <c r="AK5" s="672"/>
      <c r="AL5" s="673">
        <v>25.2</v>
      </c>
      <c r="AM5" s="674"/>
      <c r="AN5" s="674"/>
      <c r="AO5" s="675"/>
      <c r="AP5" s="665" t="s">
        <v>229</v>
      </c>
      <c r="AQ5" s="666"/>
      <c r="AR5" s="666"/>
      <c r="AS5" s="666"/>
      <c r="AT5" s="666"/>
      <c r="AU5" s="666"/>
      <c r="AV5" s="666"/>
      <c r="AW5" s="666"/>
      <c r="AX5" s="666"/>
      <c r="AY5" s="666"/>
      <c r="AZ5" s="666"/>
      <c r="BA5" s="666"/>
      <c r="BB5" s="666"/>
      <c r="BC5" s="666"/>
      <c r="BD5" s="666"/>
      <c r="BE5" s="666"/>
      <c r="BF5" s="667"/>
      <c r="BG5" s="679">
        <v>585198</v>
      </c>
      <c r="BH5" s="680"/>
      <c r="BI5" s="680"/>
      <c r="BJ5" s="680"/>
      <c r="BK5" s="680"/>
      <c r="BL5" s="680"/>
      <c r="BM5" s="680"/>
      <c r="BN5" s="681"/>
      <c r="BO5" s="682">
        <v>100</v>
      </c>
      <c r="BP5" s="682"/>
      <c r="BQ5" s="682"/>
      <c r="BR5" s="682"/>
      <c r="BS5" s="683" t="s">
        <v>174</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42379</v>
      </c>
      <c r="S6" s="680"/>
      <c r="T6" s="680"/>
      <c r="U6" s="680"/>
      <c r="V6" s="680"/>
      <c r="W6" s="680"/>
      <c r="X6" s="680"/>
      <c r="Y6" s="681"/>
      <c r="Z6" s="682">
        <v>1</v>
      </c>
      <c r="AA6" s="682"/>
      <c r="AB6" s="682"/>
      <c r="AC6" s="682"/>
      <c r="AD6" s="683">
        <v>42379</v>
      </c>
      <c r="AE6" s="683"/>
      <c r="AF6" s="683"/>
      <c r="AG6" s="683"/>
      <c r="AH6" s="683"/>
      <c r="AI6" s="683"/>
      <c r="AJ6" s="683"/>
      <c r="AK6" s="683"/>
      <c r="AL6" s="684">
        <v>1.8</v>
      </c>
      <c r="AM6" s="685"/>
      <c r="AN6" s="685"/>
      <c r="AO6" s="686"/>
      <c r="AP6" s="676" t="s">
        <v>234</v>
      </c>
      <c r="AQ6" s="677"/>
      <c r="AR6" s="677"/>
      <c r="AS6" s="677"/>
      <c r="AT6" s="677"/>
      <c r="AU6" s="677"/>
      <c r="AV6" s="677"/>
      <c r="AW6" s="677"/>
      <c r="AX6" s="677"/>
      <c r="AY6" s="677"/>
      <c r="AZ6" s="677"/>
      <c r="BA6" s="677"/>
      <c r="BB6" s="677"/>
      <c r="BC6" s="677"/>
      <c r="BD6" s="677"/>
      <c r="BE6" s="677"/>
      <c r="BF6" s="678"/>
      <c r="BG6" s="679">
        <v>585198</v>
      </c>
      <c r="BH6" s="680"/>
      <c r="BI6" s="680"/>
      <c r="BJ6" s="680"/>
      <c r="BK6" s="680"/>
      <c r="BL6" s="680"/>
      <c r="BM6" s="680"/>
      <c r="BN6" s="681"/>
      <c r="BO6" s="682">
        <v>100</v>
      </c>
      <c r="BP6" s="682"/>
      <c r="BQ6" s="682"/>
      <c r="BR6" s="682"/>
      <c r="BS6" s="683" t="s">
        <v>235</v>
      </c>
      <c r="BT6" s="683"/>
      <c r="BU6" s="683"/>
      <c r="BV6" s="683"/>
      <c r="BW6" s="683"/>
      <c r="BX6" s="683"/>
      <c r="BY6" s="683"/>
      <c r="BZ6" s="683"/>
      <c r="CA6" s="683"/>
      <c r="CB6" s="687"/>
      <c r="CD6" s="690" t="s">
        <v>236</v>
      </c>
      <c r="CE6" s="691"/>
      <c r="CF6" s="691"/>
      <c r="CG6" s="691"/>
      <c r="CH6" s="691"/>
      <c r="CI6" s="691"/>
      <c r="CJ6" s="691"/>
      <c r="CK6" s="691"/>
      <c r="CL6" s="691"/>
      <c r="CM6" s="691"/>
      <c r="CN6" s="691"/>
      <c r="CO6" s="691"/>
      <c r="CP6" s="691"/>
      <c r="CQ6" s="692"/>
      <c r="CR6" s="679">
        <v>51104</v>
      </c>
      <c r="CS6" s="680"/>
      <c r="CT6" s="680"/>
      <c r="CU6" s="680"/>
      <c r="CV6" s="680"/>
      <c r="CW6" s="680"/>
      <c r="CX6" s="680"/>
      <c r="CY6" s="681"/>
      <c r="CZ6" s="673">
        <v>1.3</v>
      </c>
      <c r="DA6" s="674"/>
      <c r="DB6" s="674"/>
      <c r="DC6" s="693"/>
      <c r="DD6" s="688" t="s">
        <v>235</v>
      </c>
      <c r="DE6" s="680"/>
      <c r="DF6" s="680"/>
      <c r="DG6" s="680"/>
      <c r="DH6" s="680"/>
      <c r="DI6" s="680"/>
      <c r="DJ6" s="680"/>
      <c r="DK6" s="680"/>
      <c r="DL6" s="680"/>
      <c r="DM6" s="680"/>
      <c r="DN6" s="680"/>
      <c r="DO6" s="680"/>
      <c r="DP6" s="681"/>
      <c r="DQ6" s="688">
        <v>51104</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898</v>
      </c>
      <c r="S7" s="680"/>
      <c r="T7" s="680"/>
      <c r="U7" s="680"/>
      <c r="V7" s="680"/>
      <c r="W7" s="680"/>
      <c r="X7" s="680"/>
      <c r="Y7" s="681"/>
      <c r="Z7" s="682">
        <v>0</v>
      </c>
      <c r="AA7" s="682"/>
      <c r="AB7" s="682"/>
      <c r="AC7" s="682"/>
      <c r="AD7" s="683">
        <v>898</v>
      </c>
      <c r="AE7" s="683"/>
      <c r="AF7" s="683"/>
      <c r="AG7" s="683"/>
      <c r="AH7" s="683"/>
      <c r="AI7" s="683"/>
      <c r="AJ7" s="683"/>
      <c r="AK7" s="683"/>
      <c r="AL7" s="684">
        <v>0</v>
      </c>
      <c r="AM7" s="685"/>
      <c r="AN7" s="685"/>
      <c r="AO7" s="686"/>
      <c r="AP7" s="676" t="s">
        <v>238</v>
      </c>
      <c r="AQ7" s="677"/>
      <c r="AR7" s="677"/>
      <c r="AS7" s="677"/>
      <c r="AT7" s="677"/>
      <c r="AU7" s="677"/>
      <c r="AV7" s="677"/>
      <c r="AW7" s="677"/>
      <c r="AX7" s="677"/>
      <c r="AY7" s="677"/>
      <c r="AZ7" s="677"/>
      <c r="BA7" s="677"/>
      <c r="BB7" s="677"/>
      <c r="BC7" s="677"/>
      <c r="BD7" s="677"/>
      <c r="BE7" s="677"/>
      <c r="BF7" s="678"/>
      <c r="BG7" s="679">
        <v>245963</v>
      </c>
      <c r="BH7" s="680"/>
      <c r="BI7" s="680"/>
      <c r="BJ7" s="680"/>
      <c r="BK7" s="680"/>
      <c r="BL7" s="680"/>
      <c r="BM7" s="680"/>
      <c r="BN7" s="681"/>
      <c r="BO7" s="682">
        <v>42</v>
      </c>
      <c r="BP7" s="682"/>
      <c r="BQ7" s="682"/>
      <c r="BR7" s="682"/>
      <c r="BS7" s="683" t="s">
        <v>137</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502684</v>
      </c>
      <c r="CS7" s="680"/>
      <c r="CT7" s="680"/>
      <c r="CU7" s="680"/>
      <c r="CV7" s="680"/>
      <c r="CW7" s="680"/>
      <c r="CX7" s="680"/>
      <c r="CY7" s="681"/>
      <c r="CZ7" s="682">
        <v>13.2</v>
      </c>
      <c r="DA7" s="682"/>
      <c r="DB7" s="682"/>
      <c r="DC7" s="682"/>
      <c r="DD7" s="688">
        <v>17282</v>
      </c>
      <c r="DE7" s="680"/>
      <c r="DF7" s="680"/>
      <c r="DG7" s="680"/>
      <c r="DH7" s="680"/>
      <c r="DI7" s="680"/>
      <c r="DJ7" s="680"/>
      <c r="DK7" s="680"/>
      <c r="DL7" s="680"/>
      <c r="DM7" s="680"/>
      <c r="DN7" s="680"/>
      <c r="DO7" s="680"/>
      <c r="DP7" s="681"/>
      <c r="DQ7" s="688">
        <v>467090</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851</v>
      </c>
      <c r="S8" s="680"/>
      <c r="T8" s="680"/>
      <c r="U8" s="680"/>
      <c r="V8" s="680"/>
      <c r="W8" s="680"/>
      <c r="X8" s="680"/>
      <c r="Y8" s="681"/>
      <c r="Z8" s="682">
        <v>0</v>
      </c>
      <c r="AA8" s="682"/>
      <c r="AB8" s="682"/>
      <c r="AC8" s="682"/>
      <c r="AD8" s="683">
        <v>851</v>
      </c>
      <c r="AE8" s="683"/>
      <c r="AF8" s="683"/>
      <c r="AG8" s="683"/>
      <c r="AH8" s="683"/>
      <c r="AI8" s="683"/>
      <c r="AJ8" s="683"/>
      <c r="AK8" s="683"/>
      <c r="AL8" s="684">
        <v>0</v>
      </c>
      <c r="AM8" s="685"/>
      <c r="AN8" s="685"/>
      <c r="AO8" s="686"/>
      <c r="AP8" s="676" t="s">
        <v>241</v>
      </c>
      <c r="AQ8" s="677"/>
      <c r="AR8" s="677"/>
      <c r="AS8" s="677"/>
      <c r="AT8" s="677"/>
      <c r="AU8" s="677"/>
      <c r="AV8" s="677"/>
      <c r="AW8" s="677"/>
      <c r="AX8" s="677"/>
      <c r="AY8" s="677"/>
      <c r="AZ8" s="677"/>
      <c r="BA8" s="677"/>
      <c r="BB8" s="677"/>
      <c r="BC8" s="677"/>
      <c r="BD8" s="677"/>
      <c r="BE8" s="677"/>
      <c r="BF8" s="678"/>
      <c r="BG8" s="679">
        <v>12851</v>
      </c>
      <c r="BH8" s="680"/>
      <c r="BI8" s="680"/>
      <c r="BJ8" s="680"/>
      <c r="BK8" s="680"/>
      <c r="BL8" s="680"/>
      <c r="BM8" s="680"/>
      <c r="BN8" s="681"/>
      <c r="BO8" s="682">
        <v>2.2000000000000002</v>
      </c>
      <c r="BP8" s="682"/>
      <c r="BQ8" s="682"/>
      <c r="BR8" s="682"/>
      <c r="BS8" s="688" t="s">
        <v>235</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1328811</v>
      </c>
      <c r="CS8" s="680"/>
      <c r="CT8" s="680"/>
      <c r="CU8" s="680"/>
      <c r="CV8" s="680"/>
      <c r="CW8" s="680"/>
      <c r="CX8" s="680"/>
      <c r="CY8" s="681"/>
      <c r="CZ8" s="682">
        <v>35</v>
      </c>
      <c r="DA8" s="682"/>
      <c r="DB8" s="682"/>
      <c r="DC8" s="682"/>
      <c r="DD8" s="688">
        <v>216789</v>
      </c>
      <c r="DE8" s="680"/>
      <c r="DF8" s="680"/>
      <c r="DG8" s="680"/>
      <c r="DH8" s="680"/>
      <c r="DI8" s="680"/>
      <c r="DJ8" s="680"/>
      <c r="DK8" s="680"/>
      <c r="DL8" s="680"/>
      <c r="DM8" s="680"/>
      <c r="DN8" s="680"/>
      <c r="DO8" s="680"/>
      <c r="DP8" s="681"/>
      <c r="DQ8" s="688">
        <v>576652</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685</v>
      </c>
      <c r="S9" s="680"/>
      <c r="T9" s="680"/>
      <c r="U9" s="680"/>
      <c r="V9" s="680"/>
      <c r="W9" s="680"/>
      <c r="X9" s="680"/>
      <c r="Y9" s="681"/>
      <c r="Z9" s="682">
        <v>0</v>
      </c>
      <c r="AA9" s="682"/>
      <c r="AB9" s="682"/>
      <c r="AC9" s="682"/>
      <c r="AD9" s="683">
        <v>685</v>
      </c>
      <c r="AE9" s="683"/>
      <c r="AF9" s="683"/>
      <c r="AG9" s="683"/>
      <c r="AH9" s="683"/>
      <c r="AI9" s="683"/>
      <c r="AJ9" s="683"/>
      <c r="AK9" s="683"/>
      <c r="AL9" s="684">
        <v>0</v>
      </c>
      <c r="AM9" s="685"/>
      <c r="AN9" s="685"/>
      <c r="AO9" s="686"/>
      <c r="AP9" s="676" t="s">
        <v>244</v>
      </c>
      <c r="AQ9" s="677"/>
      <c r="AR9" s="677"/>
      <c r="AS9" s="677"/>
      <c r="AT9" s="677"/>
      <c r="AU9" s="677"/>
      <c r="AV9" s="677"/>
      <c r="AW9" s="677"/>
      <c r="AX9" s="677"/>
      <c r="AY9" s="677"/>
      <c r="AZ9" s="677"/>
      <c r="BA9" s="677"/>
      <c r="BB9" s="677"/>
      <c r="BC9" s="677"/>
      <c r="BD9" s="677"/>
      <c r="BE9" s="677"/>
      <c r="BF9" s="678"/>
      <c r="BG9" s="679">
        <v>210860</v>
      </c>
      <c r="BH9" s="680"/>
      <c r="BI9" s="680"/>
      <c r="BJ9" s="680"/>
      <c r="BK9" s="680"/>
      <c r="BL9" s="680"/>
      <c r="BM9" s="680"/>
      <c r="BN9" s="681"/>
      <c r="BO9" s="682">
        <v>36</v>
      </c>
      <c r="BP9" s="682"/>
      <c r="BQ9" s="682"/>
      <c r="BR9" s="682"/>
      <c r="BS9" s="688" t="s">
        <v>235</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181580</v>
      </c>
      <c r="CS9" s="680"/>
      <c r="CT9" s="680"/>
      <c r="CU9" s="680"/>
      <c r="CV9" s="680"/>
      <c r="CW9" s="680"/>
      <c r="CX9" s="680"/>
      <c r="CY9" s="681"/>
      <c r="CZ9" s="682">
        <v>4.8</v>
      </c>
      <c r="DA9" s="682"/>
      <c r="DB9" s="682"/>
      <c r="DC9" s="682"/>
      <c r="DD9" s="688" t="s">
        <v>235</v>
      </c>
      <c r="DE9" s="680"/>
      <c r="DF9" s="680"/>
      <c r="DG9" s="680"/>
      <c r="DH9" s="680"/>
      <c r="DI9" s="680"/>
      <c r="DJ9" s="680"/>
      <c r="DK9" s="680"/>
      <c r="DL9" s="680"/>
      <c r="DM9" s="680"/>
      <c r="DN9" s="680"/>
      <c r="DO9" s="680"/>
      <c r="DP9" s="681"/>
      <c r="DQ9" s="688">
        <v>174806</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137</v>
      </c>
      <c r="AA10" s="682"/>
      <c r="AB10" s="682"/>
      <c r="AC10" s="682"/>
      <c r="AD10" s="683" t="s">
        <v>235</v>
      </c>
      <c r="AE10" s="683"/>
      <c r="AF10" s="683"/>
      <c r="AG10" s="683"/>
      <c r="AH10" s="683"/>
      <c r="AI10" s="683"/>
      <c r="AJ10" s="683"/>
      <c r="AK10" s="683"/>
      <c r="AL10" s="684" t="s">
        <v>235</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12339</v>
      </c>
      <c r="BH10" s="680"/>
      <c r="BI10" s="680"/>
      <c r="BJ10" s="680"/>
      <c r="BK10" s="680"/>
      <c r="BL10" s="680"/>
      <c r="BM10" s="680"/>
      <c r="BN10" s="681"/>
      <c r="BO10" s="682">
        <v>2.1</v>
      </c>
      <c r="BP10" s="682"/>
      <c r="BQ10" s="682"/>
      <c r="BR10" s="682"/>
      <c r="BS10" s="688" t="s">
        <v>137</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8370</v>
      </c>
      <c r="CS10" s="680"/>
      <c r="CT10" s="680"/>
      <c r="CU10" s="680"/>
      <c r="CV10" s="680"/>
      <c r="CW10" s="680"/>
      <c r="CX10" s="680"/>
      <c r="CY10" s="681"/>
      <c r="CZ10" s="682">
        <v>0.2</v>
      </c>
      <c r="DA10" s="682"/>
      <c r="DB10" s="682"/>
      <c r="DC10" s="682"/>
      <c r="DD10" s="688" t="s">
        <v>235</v>
      </c>
      <c r="DE10" s="680"/>
      <c r="DF10" s="680"/>
      <c r="DG10" s="680"/>
      <c r="DH10" s="680"/>
      <c r="DI10" s="680"/>
      <c r="DJ10" s="680"/>
      <c r="DK10" s="680"/>
      <c r="DL10" s="680"/>
      <c r="DM10" s="680"/>
      <c r="DN10" s="680"/>
      <c r="DO10" s="680"/>
      <c r="DP10" s="681"/>
      <c r="DQ10" s="688">
        <v>6370</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137</v>
      </c>
      <c r="AA11" s="682"/>
      <c r="AB11" s="682"/>
      <c r="AC11" s="682"/>
      <c r="AD11" s="683" t="s">
        <v>235</v>
      </c>
      <c r="AE11" s="683"/>
      <c r="AF11" s="683"/>
      <c r="AG11" s="683"/>
      <c r="AH11" s="683"/>
      <c r="AI11" s="683"/>
      <c r="AJ11" s="683"/>
      <c r="AK11" s="683"/>
      <c r="AL11" s="684" t="s">
        <v>137</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9913</v>
      </c>
      <c r="BH11" s="680"/>
      <c r="BI11" s="680"/>
      <c r="BJ11" s="680"/>
      <c r="BK11" s="680"/>
      <c r="BL11" s="680"/>
      <c r="BM11" s="680"/>
      <c r="BN11" s="681"/>
      <c r="BO11" s="682">
        <v>1.7</v>
      </c>
      <c r="BP11" s="682"/>
      <c r="BQ11" s="682"/>
      <c r="BR11" s="682"/>
      <c r="BS11" s="688" t="s">
        <v>137</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274062</v>
      </c>
      <c r="CS11" s="680"/>
      <c r="CT11" s="680"/>
      <c r="CU11" s="680"/>
      <c r="CV11" s="680"/>
      <c r="CW11" s="680"/>
      <c r="CX11" s="680"/>
      <c r="CY11" s="681"/>
      <c r="CZ11" s="682">
        <v>7.2</v>
      </c>
      <c r="DA11" s="682"/>
      <c r="DB11" s="682"/>
      <c r="DC11" s="682"/>
      <c r="DD11" s="688">
        <v>93533</v>
      </c>
      <c r="DE11" s="680"/>
      <c r="DF11" s="680"/>
      <c r="DG11" s="680"/>
      <c r="DH11" s="680"/>
      <c r="DI11" s="680"/>
      <c r="DJ11" s="680"/>
      <c r="DK11" s="680"/>
      <c r="DL11" s="680"/>
      <c r="DM11" s="680"/>
      <c r="DN11" s="680"/>
      <c r="DO11" s="680"/>
      <c r="DP11" s="681"/>
      <c r="DQ11" s="688">
        <v>197104</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127796</v>
      </c>
      <c r="S12" s="680"/>
      <c r="T12" s="680"/>
      <c r="U12" s="680"/>
      <c r="V12" s="680"/>
      <c r="W12" s="680"/>
      <c r="X12" s="680"/>
      <c r="Y12" s="681"/>
      <c r="Z12" s="682">
        <v>3.2</v>
      </c>
      <c r="AA12" s="682"/>
      <c r="AB12" s="682"/>
      <c r="AC12" s="682"/>
      <c r="AD12" s="683">
        <v>127796</v>
      </c>
      <c r="AE12" s="683"/>
      <c r="AF12" s="683"/>
      <c r="AG12" s="683"/>
      <c r="AH12" s="683"/>
      <c r="AI12" s="683"/>
      <c r="AJ12" s="683"/>
      <c r="AK12" s="683"/>
      <c r="AL12" s="684">
        <v>5.5</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264429</v>
      </c>
      <c r="BH12" s="680"/>
      <c r="BI12" s="680"/>
      <c r="BJ12" s="680"/>
      <c r="BK12" s="680"/>
      <c r="BL12" s="680"/>
      <c r="BM12" s="680"/>
      <c r="BN12" s="681"/>
      <c r="BO12" s="682">
        <v>45.2</v>
      </c>
      <c r="BP12" s="682"/>
      <c r="BQ12" s="682"/>
      <c r="BR12" s="682"/>
      <c r="BS12" s="688" t="s">
        <v>137</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131986</v>
      </c>
      <c r="CS12" s="680"/>
      <c r="CT12" s="680"/>
      <c r="CU12" s="680"/>
      <c r="CV12" s="680"/>
      <c r="CW12" s="680"/>
      <c r="CX12" s="680"/>
      <c r="CY12" s="681"/>
      <c r="CZ12" s="682">
        <v>3.5</v>
      </c>
      <c r="DA12" s="682"/>
      <c r="DB12" s="682"/>
      <c r="DC12" s="682"/>
      <c r="DD12" s="688">
        <v>21896</v>
      </c>
      <c r="DE12" s="680"/>
      <c r="DF12" s="680"/>
      <c r="DG12" s="680"/>
      <c r="DH12" s="680"/>
      <c r="DI12" s="680"/>
      <c r="DJ12" s="680"/>
      <c r="DK12" s="680"/>
      <c r="DL12" s="680"/>
      <c r="DM12" s="680"/>
      <c r="DN12" s="680"/>
      <c r="DO12" s="680"/>
      <c r="DP12" s="681"/>
      <c r="DQ12" s="688">
        <v>51896</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t="s">
        <v>235</v>
      </c>
      <c r="S13" s="680"/>
      <c r="T13" s="680"/>
      <c r="U13" s="680"/>
      <c r="V13" s="680"/>
      <c r="W13" s="680"/>
      <c r="X13" s="680"/>
      <c r="Y13" s="681"/>
      <c r="Z13" s="682" t="s">
        <v>235</v>
      </c>
      <c r="AA13" s="682"/>
      <c r="AB13" s="682"/>
      <c r="AC13" s="682"/>
      <c r="AD13" s="683" t="s">
        <v>235</v>
      </c>
      <c r="AE13" s="683"/>
      <c r="AF13" s="683"/>
      <c r="AG13" s="683"/>
      <c r="AH13" s="683"/>
      <c r="AI13" s="683"/>
      <c r="AJ13" s="683"/>
      <c r="AK13" s="683"/>
      <c r="AL13" s="684" t="s">
        <v>137</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264429</v>
      </c>
      <c r="BH13" s="680"/>
      <c r="BI13" s="680"/>
      <c r="BJ13" s="680"/>
      <c r="BK13" s="680"/>
      <c r="BL13" s="680"/>
      <c r="BM13" s="680"/>
      <c r="BN13" s="681"/>
      <c r="BO13" s="682">
        <v>45.2</v>
      </c>
      <c r="BP13" s="682"/>
      <c r="BQ13" s="682"/>
      <c r="BR13" s="682"/>
      <c r="BS13" s="688" t="s">
        <v>137</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391389</v>
      </c>
      <c r="CS13" s="680"/>
      <c r="CT13" s="680"/>
      <c r="CU13" s="680"/>
      <c r="CV13" s="680"/>
      <c r="CW13" s="680"/>
      <c r="CX13" s="680"/>
      <c r="CY13" s="681"/>
      <c r="CZ13" s="682">
        <v>10.3</v>
      </c>
      <c r="DA13" s="682"/>
      <c r="DB13" s="682"/>
      <c r="DC13" s="682"/>
      <c r="DD13" s="688">
        <v>176757</v>
      </c>
      <c r="DE13" s="680"/>
      <c r="DF13" s="680"/>
      <c r="DG13" s="680"/>
      <c r="DH13" s="680"/>
      <c r="DI13" s="680"/>
      <c r="DJ13" s="680"/>
      <c r="DK13" s="680"/>
      <c r="DL13" s="680"/>
      <c r="DM13" s="680"/>
      <c r="DN13" s="680"/>
      <c r="DO13" s="680"/>
      <c r="DP13" s="681"/>
      <c r="DQ13" s="688">
        <v>309672</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235</v>
      </c>
      <c r="S14" s="680"/>
      <c r="T14" s="680"/>
      <c r="U14" s="680"/>
      <c r="V14" s="680"/>
      <c r="W14" s="680"/>
      <c r="X14" s="680"/>
      <c r="Y14" s="681"/>
      <c r="Z14" s="682" t="s">
        <v>235</v>
      </c>
      <c r="AA14" s="682"/>
      <c r="AB14" s="682"/>
      <c r="AC14" s="682"/>
      <c r="AD14" s="683" t="s">
        <v>137</v>
      </c>
      <c r="AE14" s="683"/>
      <c r="AF14" s="683"/>
      <c r="AG14" s="683"/>
      <c r="AH14" s="683"/>
      <c r="AI14" s="683"/>
      <c r="AJ14" s="683"/>
      <c r="AK14" s="683"/>
      <c r="AL14" s="684" t="s">
        <v>137</v>
      </c>
      <c r="AM14" s="685"/>
      <c r="AN14" s="685"/>
      <c r="AO14" s="686"/>
      <c r="AP14" s="676" t="s">
        <v>259</v>
      </c>
      <c r="AQ14" s="677"/>
      <c r="AR14" s="677"/>
      <c r="AS14" s="677"/>
      <c r="AT14" s="677"/>
      <c r="AU14" s="677"/>
      <c r="AV14" s="677"/>
      <c r="AW14" s="677"/>
      <c r="AX14" s="677"/>
      <c r="AY14" s="677"/>
      <c r="AZ14" s="677"/>
      <c r="BA14" s="677"/>
      <c r="BB14" s="677"/>
      <c r="BC14" s="677"/>
      <c r="BD14" s="677"/>
      <c r="BE14" s="677"/>
      <c r="BF14" s="678"/>
      <c r="BG14" s="679">
        <v>27750</v>
      </c>
      <c r="BH14" s="680"/>
      <c r="BI14" s="680"/>
      <c r="BJ14" s="680"/>
      <c r="BK14" s="680"/>
      <c r="BL14" s="680"/>
      <c r="BM14" s="680"/>
      <c r="BN14" s="681"/>
      <c r="BO14" s="682">
        <v>4.7</v>
      </c>
      <c r="BP14" s="682"/>
      <c r="BQ14" s="682"/>
      <c r="BR14" s="682"/>
      <c r="BS14" s="688" t="s">
        <v>235</v>
      </c>
      <c r="BT14" s="680"/>
      <c r="BU14" s="680"/>
      <c r="BV14" s="680"/>
      <c r="BW14" s="680"/>
      <c r="BX14" s="680"/>
      <c r="BY14" s="680"/>
      <c r="BZ14" s="680"/>
      <c r="CA14" s="680"/>
      <c r="CB14" s="689"/>
      <c r="CD14" s="694" t="s">
        <v>260</v>
      </c>
      <c r="CE14" s="695"/>
      <c r="CF14" s="695"/>
      <c r="CG14" s="695"/>
      <c r="CH14" s="695"/>
      <c r="CI14" s="695"/>
      <c r="CJ14" s="695"/>
      <c r="CK14" s="695"/>
      <c r="CL14" s="695"/>
      <c r="CM14" s="695"/>
      <c r="CN14" s="695"/>
      <c r="CO14" s="695"/>
      <c r="CP14" s="695"/>
      <c r="CQ14" s="696"/>
      <c r="CR14" s="679">
        <v>173737</v>
      </c>
      <c r="CS14" s="680"/>
      <c r="CT14" s="680"/>
      <c r="CU14" s="680"/>
      <c r="CV14" s="680"/>
      <c r="CW14" s="680"/>
      <c r="CX14" s="680"/>
      <c r="CY14" s="681"/>
      <c r="CZ14" s="682">
        <v>4.5999999999999996</v>
      </c>
      <c r="DA14" s="682"/>
      <c r="DB14" s="682"/>
      <c r="DC14" s="682"/>
      <c r="DD14" s="688">
        <v>8439</v>
      </c>
      <c r="DE14" s="680"/>
      <c r="DF14" s="680"/>
      <c r="DG14" s="680"/>
      <c r="DH14" s="680"/>
      <c r="DI14" s="680"/>
      <c r="DJ14" s="680"/>
      <c r="DK14" s="680"/>
      <c r="DL14" s="680"/>
      <c r="DM14" s="680"/>
      <c r="DN14" s="680"/>
      <c r="DO14" s="680"/>
      <c r="DP14" s="681"/>
      <c r="DQ14" s="688">
        <v>168059</v>
      </c>
      <c r="DR14" s="680"/>
      <c r="DS14" s="680"/>
      <c r="DT14" s="680"/>
      <c r="DU14" s="680"/>
      <c r="DV14" s="680"/>
      <c r="DW14" s="680"/>
      <c r="DX14" s="680"/>
      <c r="DY14" s="680"/>
      <c r="DZ14" s="680"/>
      <c r="EA14" s="680"/>
      <c r="EB14" s="680"/>
      <c r="EC14" s="689"/>
    </row>
    <row r="15" spans="2:143" ht="11.25" customHeight="1" x14ac:dyDescent="0.15">
      <c r="B15" s="676" t="s">
        <v>261</v>
      </c>
      <c r="C15" s="677"/>
      <c r="D15" s="677"/>
      <c r="E15" s="677"/>
      <c r="F15" s="677"/>
      <c r="G15" s="677"/>
      <c r="H15" s="677"/>
      <c r="I15" s="677"/>
      <c r="J15" s="677"/>
      <c r="K15" s="677"/>
      <c r="L15" s="677"/>
      <c r="M15" s="677"/>
      <c r="N15" s="677"/>
      <c r="O15" s="677"/>
      <c r="P15" s="677"/>
      <c r="Q15" s="678"/>
      <c r="R15" s="679">
        <v>10380</v>
      </c>
      <c r="S15" s="680"/>
      <c r="T15" s="680"/>
      <c r="U15" s="680"/>
      <c r="V15" s="680"/>
      <c r="W15" s="680"/>
      <c r="X15" s="680"/>
      <c r="Y15" s="681"/>
      <c r="Z15" s="682">
        <v>0.3</v>
      </c>
      <c r="AA15" s="682"/>
      <c r="AB15" s="682"/>
      <c r="AC15" s="682"/>
      <c r="AD15" s="683">
        <v>10380</v>
      </c>
      <c r="AE15" s="683"/>
      <c r="AF15" s="683"/>
      <c r="AG15" s="683"/>
      <c r="AH15" s="683"/>
      <c r="AI15" s="683"/>
      <c r="AJ15" s="683"/>
      <c r="AK15" s="683"/>
      <c r="AL15" s="684">
        <v>0.4</v>
      </c>
      <c r="AM15" s="685"/>
      <c r="AN15" s="685"/>
      <c r="AO15" s="686"/>
      <c r="AP15" s="676" t="s">
        <v>262</v>
      </c>
      <c r="AQ15" s="677"/>
      <c r="AR15" s="677"/>
      <c r="AS15" s="677"/>
      <c r="AT15" s="677"/>
      <c r="AU15" s="677"/>
      <c r="AV15" s="677"/>
      <c r="AW15" s="677"/>
      <c r="AX15" s="677"/>
      <c r="AY15" s="677"/>
      <c r="AZ15" s="677"/>
      <c r="BA15" s="677"/>
      <c r="BB15" s="677"/>
      <c r="BC15" s="677"/>
      <c r="BD15" s="677"/>
      <c r="BE15" s="677"/>
      <c r="BF15" s="678"/>
      <c r="BG15" s="679">
        <v>47056</v>
      </c>
      <c r="BH15" s="680"/>
      <c r="BI15" s="680"/>
      <c r="BJ15" s="680"/>
      <c r="BK15" s="680"/>
      <c r="BL15" s="680"/>
      <c r="BM15" s="680"/>
      <c r="BN15" s="681"/>
      <c r="BO15" s="682">
        <v>8</v>
      </c>
      <c r="BP15" s="682"/>
      <c r="BQ15" s="682"/>
      <c r="BR15" s="682"/>
      <c r="BS15" s="688" t="s">
        <v>235</v>
      </c>
      <c r="BT15" s="680"/>
      <c r="BU15" s="680"/>
      <c r="BV15" s="680"/>
      <c r="BW15" s="680"/>
      <c r="BX15" s="680"/>
      <c r="BY15" s="680"/>
      <c r="BZ15" s="680"/>
      <c r="CA15" s="680"/>
      <c r="CB15" s="689"/>
      <c r="CD15" s="694" t="s">
        <v>263</v>
      </c>
      <c r="CE15" s="695"/>
      <c r="CF15" s="695"/>
      <c r="CG15" s="695"/>
      <c r="CH15" s="695"/>
      <c r="CI15" s="695"/>
      <c r="CJ15" s="695"/>
      <c r="CK15" s="695"/>
      <c r="CL15" s="695"/>
      <c r="CM15" s="695"/>
      <c r="CN15" s="695"/>
      <c r="CO15" s="695"/>
      <c r="CP15" s="695"/>
      <c r="CQ15" s="696"/>
      <c r="CR15" s="679">
        <v>437025</v>
      </c>
      <c r="CS15" s="680"/>
      <c r="CT15" s="680"/>
      <c r="CU15" s="680"/>
      <c r="CV15" s="680"/>
      <c r="CW15" s="680"/>
      <c r="CX15" s="680"/>
      <c r="CY15" s="681"/>
      <c r="CZ15" s="682">
        <v>11.5</v>
      </c>
      <c r="DA15" s="682"/>
      <c r="DB15" s="682"/>
      <c r="DC15" s="682"/>
      <c r="DD15" s="688">
        <v>79804</v>
      </c>
      <c r="DE15" s="680"/>
      <c r="DF15" s="680"/>
      <c r="DG15" s="680"/>
      <c r="DH15" s="680"/>
      <c r="DI15" s="680"/>
      <c r="DJ15" s="680"/>
      <c r="DK15" s="680"/>
      <c r="DL15" s="680"/>
      <c r="DM15" s="680"/>
      <c r="DN15" s="680"/>
      <c r="DO15" s="680"/>
      <c r="DP15" s="681"/>
      <c r="DQ15" s="688">
        <v>319275</v>
      </c>
      <c r="DR15" s="680"/>
      <c r="DS15" s="680"/>
      <c r="DT15" s="680"/>
      <c r="DU15" s="680"/>
      <c r="DV15" s="680"/>
      <c r="DW15" s="680"/>
      <c r="DX15" s="680"/>
      <c r="DY15" s="680"/>
      <c r="DZ15" s="680"/>
      <c r="EA15" s="680"/>
      <c r="EB15" s="680"/>
      <c r="EC15" s="689"/>
    </row>
    <row r="16" spans="2:143" ht="11.25" customHeight="1" x14ac:dyDescent="0.15">
      <c r="B16" s="676" t="s">
        <v>264</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235</v>
      </c>
      <c r="AA16" s="682"/>
      <c r="AB16" s="682"/>
      <c r="AC16" s="682"/>
      <c r="AD16" s="683" t="s">
        <v>235</v>
      </c>
      <c r="AE16" s="683"/>
      <c r="AF16" s="683"/>
      <c r="AG16" s="683"/>
      <c r="AH16" s="683"/>
      <c r="AI16" s="683"/>
      <c r="AJ16" s="683"/>
      <c r="AK16" s="683"/>
      <c r="AL16" s="684" t="s">
        <v>137</v>
      </c>
      <c r="AM16" s="685"/>
      <c r="AN16" s="685"/>
      <c r="AO16" s="686"/>
      <c r="AP16" s="676" t="s">
        <v>265</v>
      </c>
      <c r="AQ16" s="677"/>
      <c r="AR16" s="677"/>
      <c r="AS16" s="677"/>
      <c r="AT16" s="677"/>
      <c r="AU16" s="677"/>
      <c r="AV16" s="677"/>
      <c r="AW16" s="677"/>
      <c r="AX16" s="677"/>
      <c r="AY16" s="677"/>
      <c r="AZ16" s="677"/>
      <c r="BA16" s="677"/>
      <c r="BB16" s="677"/>
      <c r="BC16" s="677"/>
      <c r="BD16" s="677"/>
      <c r="BE16" s="677"/>
      <c r="BF16" s="678"/>
      <c r="BG16" s="679" t="s">
        <v>137</v>
      </c>
      <c r="BH16" s="680"/>
      <c r="BI16" s="680"/>
      <c r="BJ16" s="680"/>
      <c r="BK16" s="680"/>
      <c r="BL16" s="680"/>
      <c r="BM16" s="680"/>
      <c r="BN16" s="681"/>
      <c r="BO16" s="682" t="s">
        <v>137</v>
      </c>
      <c r="BP16" s="682"/>
      <c r="BQ16" s="682"/>
      <c r="BR16" s="682"/>
      <c r="BS16" s="688" t="s">
        <v>235</v>
      </c>
      <c r="BT16" s="680"/>
      <c r="BU16" s="680"/>
      <c r="BV16" s="680"/>
      <c r="BW16" s="680"/>
      <c r="BX16" s="680"/>
      <c r="BY16" s="680"/>
      <c r="BZ16" s="680"/>
      <c r="CA16" s="680"/>
      <c r="CB16" s="689"/>
      <c r="CD16" s="694" t="s">
        <v>266</v>
      </c>
      <c r="CE16" s="695"/>
      <c r="CF16" s="695"/>
      <c r="CG16" s="695"/>
      <c r="CH16" s="695"/>
      <c r="CI16" s="695"/>
      <c r="CJ16" s="695"/>
      <c r="CK16" s="695"/>
      <c r="CL16" s="695"/>
      <c r="CM16" s="695"/>
      <c r="CN16" s="695"/>
      <c r="CO16" s="695"/>
      <c r="CP16" s="695"/>
      <c r="CQ16" s="696"/>
      <c r="CR16" s="679" t="s">
        <v>137</v>
      </c>
      <c r="CS16" s="680"/>
      <c r="CT16" s="680"/>
      <c r="CU16" s="680"/>
      <c r="CV16" s="680"/>
      <c r="CW16" s="680"/>
      <c r="CX16" s="680"/>
      <c r="CY16" s="681"/>
      <c r="CZ16" s="682" t="s">
        <v>235</v>
      </c>
      <c r="DA16" s="682"/>
      <c r="DB16" s="682"/>
      <c r="DC16" s="682"/>
      <c r="DD16" s="688" t="s">
        <v>235</v>
      </c>
      <c r="DE16" s="680"/>
      <c r="DF16" s="680"/>
      <c r="DG16" s="680"/>
      <c r="DH16" s="680"/>
      <c r="DI16" s="680"/>
      <c r="DJ16" s="680"/>
      <c r="DK16" s="680"/>
      <c r="DL16" s="680"/>
      <c r="DM16" s="680"/>
      <c r="DN16" s="680"/>
      <c r="DO16" s="680"/>
      <c r="DP16" s="681"/>
      <c r="DQ16" s="688" t="s">
        <v>137</v>
      </c>
      <c r="DR16" s="680"/>
      <c r="DS16" s="680"/>
      <c r="DT16" s="680"/>
      <c r="DU16" s="680"/>
      <c r="DV16" s="680"/>
      <c r="DW16" s="680"/>
      <c r="DX16" s="680"/>
      <c r="DY16" s="680"/>
      <c r="DZ16" s="680"/>
      <c r="EA16" s="680"/>
      <c r="EB16" s="680"/>
      <c r="EC16" s="689"/>
    </row>
    <row r="17" spans="2:133" ht="11.25" customHeight="1" x14ac:dyDescent="0.15">
      <c r="B17" s="676" t="s">
        <v>267</v>
      </c>
      <c r="C17" s="677"/>
      <c r="D17" s="677"/>
      <c r="E17" s="677"/>
      <c r="F17" s="677"/>
      <c r="G17" s="677"/>
      <c r="H17" s="677"/>
      <c r="I17" s="677"/>
      <c r="J17" s="677"/>
      <c r="K17" s="677"/>
      <c r="L17" s="677"/>
      <c r="M17" s="677"/>
      <c r="N17" s="677"/>
      <c r="O17" s="677"/>
      <c r="P17" s="677"/>
      <c r="Q17" s="678"/>
      <c r="R17" s="679">
        <v>5370</v>
      </c>
      <c r="S17" s="680"/>
      <c r="T17" s="680"/>
      <c r="U17" s="680"/>
      <c r="V17" s="680"/>
      <c r="W17" s="680"/>
      <c r="X17" s="680"/>
      <c r="Y17" s="681"/>
      <c r="Z17" s="682">
        <v>0.1</v>
      </c>
      <c r="AA17" s="682"/>
      <c r="AB17" s="682"/>
      <c r="AC17" s="682"/>
      <c r="AD17" s="683">
        <v>5370</v>
      </c>
      <c r="AE17" s="683"/>
      <c r="AF17" s="683"/>
      <c r="AG17" s="683"/>
      <c r="AH17" s="683"/>
      <c r="AI17" s="683"/>
      <c r="AJ17" s="683"/>
      <c r="AK17" s="683"/>
      <c r="AL17" s="684">
        <v>0.2</v>
      </c>
      <c r="AM17" s="685"/>
      <c r="AN17" s="685"/>
      <c r="AO17" s="686"/>
      <c r="AP17" s="676" t="s">
        <v>268</v>
      </c>
      <c r="AQ17" s="677"/>
      <c r="AR17" s="677"/>
      <c r="AS17" s="677"/>
      <c r="AT17" s="677"/>
      <c r="AU17" s="677"/>
      <c r="AV17" s="677"/>
      <c r="AW17" s="677"/>
      <c r="AX17" s="677"/>
      <c r="AY17" s="677"/>
      <c r="AZ17" s="677"/>
      <c r="BA17" s="677"/>
      <c r="BB17" s="677"/>
      <c r="BC17" s="677"/>
      <c r="BD17" s="677"/>
      <c r="BE17" s="677"/>
      <c r="BF17" s="678"/>
      <c r="BG17" s="679" t="s">
        <v>137</v>
      </c>
      <c r="BH17" s="680"/>
      <c r="BI17" s="680"/>
      <c r="BJ17" s="680"/>
      <c r="BK17" s="680"/>
      <c r="BL17" s="680"/>
      <c r="BM17" s="680"/>
      <c r="BN17" s="681"/>
      <c r="BO17" s="682" t="s">
        <v>137</v>
      </c>
      <c r="BP17" s="682"/>
      <c r="BQ17" s="682"/>
      <c r="BR17" s="682"/>
      <c r="BS17" s="688" t="s">
        <v>235</v>
      </c>
      <c r="BT17" s="680"/>
      <c r="BU17" s="680"/>
      <c r="BV17" s="680"/>
      <c r="BW17" s="680"/>
      <c r="BX17" s="680"/>
      <c r="BY17" s="680"/>
      <c r="BZ17" s="680"/>
      <c r="CA17" s="680"/>
      <c r="CB17" s="689"/>
      <c r="CD17" s="694" t="s">
        <v>269</v>
      </c>
      <c r="CE17" s="695"/>
      <c r="CF17" s="695"/>
      <c r="CG17" s="695"/>
      <c r="CH17" s="695"/>
      <c r="CI17" s="695"/>
      <c r="CJ17" s="695"/>
      <c r="CK17" s="695"/>
      <c r="CL17" s="695"/>
      <c r="CM17" s="695"/>
      <c r="CN17" s="695"/>
      <c r="CO17" s="695"/>
      <c r="CP17" s="695"/>
      <c r="CQ17" s="696"/>
      <c r="CR17" s="679">
        <v>316258</v>
      </c>
      <c r="CS17" s="680"/>
      <c r="CT17" s="680"/>
      <c r="CU17" s="680"/>
      <c r="CV17" s="680"/>
      <c r="CW17" s="680"/>
      <c r="CX17" s="680"/>
      <c r="CY17" s="681"/>
      <c r="CZ17" s="682">
        <v>8.3000000000000007</v>
      </c>
      <c r="DA17" s="682"/>
      <c r="DB17" s="682"/>
      <c r="DC17" s="682"/>
      <c r="DD17" s="688" t="s">
        <v>137</v>
      </c>
      <c r="DE17" s="680"/>
      <c r="DF17" s="680"/>
      <c r="DG17" s="680"/>
      <c r="DH17" s="680"/>
      <c r="DI17" s="680"/>
      <c r="DJ17" s="680"/>
      <c r="DK17" s="680"/>
      <c r="DL17" s="680"/>
      <c r="DM17" s="680"/>
      <c r="DN17" s="680"/>
      <c r="DO17" s="680"/>
      <c r="DP17" s="681"/>
      <c r="DQ17" s="688">
        <v>312769</v>
      </c>
      <c r="DR17" s="680"/>
      <c r="DS17" s="680"/>
      <c r="DT17" s="680"/>
      <c r="DU17" s="680"/>
      <c r="DV17" s="680"/>
      <c r="DW17" s="680"/>
      <c r="DX17" s="680"/>
      <c r="DY17" s="680"/>
      <c r="DZ17" s="680"/>
      <c r="EA17" s="680"/>
      <c r="EB17" s="680"/>
      <c r="EC17" s="689"/>
    </row>
    <row r="18" spans="2:133" ht="11.25" customHeight="1" x14ac:dyDescent="0.15">
      <c r="B18" s="676" t="s">
        <v>270</v>
      </c>
      <c r="C18" s="677"/>
      <c r="D18" s="677"/>
      <c r="E18" s="677"/>
      <c r="F18" s="677"/>
      <c r="G18" s="677"/>
      <c r="H18" s="677"/>
      <c r="I18" s="677"/>
      <c r="J18" s="677"/>
      <c r="K18" s="677"/>
      <c r="L18" s="677"/>
      <c r="M18" s="677"/>
      <c r="N18" s="677"/>
      <c r="O18" s="677"/>
      <c r="P18" s="677"/>
      <c r="Q18" s="678"/>
      <c r="R18" s="679">
        <v>1710131</v>
      </c>
      <c r="S18" s="680"/>
      <c r="T18" s="680"/>
      <c r="U18" s="680"/>
      <c r="V18" s="680"/>
      <c r="W18" s="680"/>
      <c r="X18" s="680"/>
      <c r="Y18" s="681"/>
      <c r="Z18" s="682">
        <v>42.2</v>
      </c>
      <c r="AA18" s="682"/>
      <c r="AB18" s="682"/>
      <c r="AC18" s="682"/>
      <c r="AD18" s="683">
        <v>1542488</v>
      </c>
      <c r="AE18" s="683"/>
      <c r="AF18" s="683"/>
      <c r="AG18" s="683"/>
      <c r="AH18" s="683"/>
      <c r="AI18" s="683"/>
      <c r="AJ18" s="683"/>
      <c r="AK18" s="683"/>
      <c r="AL18" s="684">
        <v>66.5</v>
      </c>
      <c r="AM18" s="685"/>
      <c r="AN18" s="685"/>
      <c r="AO18" s="686"/>
      <c r="AP18" s="676" t="s">
        <v>271</v>
      </c>
      <c r="AQ18" s="677"/>
      <c r="AR18" s="677"/>
      <c r="AS18" s="677"/>
      <c r="AT18" s="677"/>
      <c r="AU18" s="677"/>
      <c r="AV18" s="677"/>
      <c r="AW18" s="677"/>
      <c r="AX18" s="677"/>
      <c r="AY18" s="677"/>
      <c r="AZ18" s="677"/>
      <c r="BA18" s="677"/>
      <c r="BB18" s="677"/>
      <c r="BC18" s="677"/>
      <c r="BD18" s="677"/>
      <c r="BE18" s="677"/>
      <c r="BF18" s="678"/>
      <c r="BG18" s="679" t="s">
        <v>235</v>
      </c>
      <c r="BH18" s="680"/>
      <c r="BI18" s="680"/>
      <c r="BJ18" s="680"/>
      <c r="BK18" s="680"/>
      <c r="BL18" s="680"/>
      <c r="BM18" s="680"/>
      <c r="BN18" s="681"/>
      <c r="BO18" s="682" t="s">
        <v>137</v>
      </c>
      <c r="BP18" s="682"/>
      <c r="BQ18" s="682"/>
      <c r="BR18" s="682"/>
      <c r="BS18" s="688" t="s">
        <v>235</v>
      </c>
      <c r="BT18" s="680"/>
      <c r="BU18" s="680"/>
      <c r="BV18" s="680"/>
      <c r="BW18" s="680"/>
      <c r="BX18" s="680"/>
      <c r="BY18" s="680"/>
      <c r="BZ18" s="680"/>
      <c r="CA18" s="680"/>
      <c r="CB18" s="689"/>
      <c r="CD18" s="694" t="s">
        <v>272</v>
      </c>
      <c r="CE18" s="695"/>
      <c r="CF18" s="695"/>
      <c r="CG18" s="695"/>
      <c r="CH18" s="695"/>
      <c r="CI18" s="695"/>
      <c r="CJ18" s="695"/>
      <c r="CK18" s="695"/>
      <c r="CL18" s="695"/>
      <c r="CM18" s="695"/>
      <c r="CN18" s="695"/>
      <c r="CO18" s="695"/>
      <c r="CP18" s="695"/>
      <c r="CQ18" s="696"/>
      <c r="CR18" s="679" t="s">
        <v>235</v>
      </c>
      <c r="CS18" s="680"/>
      <c r="CT18" s="680"/>
      <c r="CU18" s="680"/>
      <c r="CV18" s="680"/>
      <c r="CW18" s="680"/>
      <c r="CX18" s="680"/>
      <c r="CY18" s="681"/>
      <c r="CZ18" s="682" t="s">
        <v>137</v>
      </c>
      <c r="DA18" s="682"/>
      <c r="DB18" s="682"/>
      <c r="DC18" s="682"/>
      <c r="DD18" s="688" t="s">
        <v>235</v>
      </c>
      <c r="DE18" s="680"/>
      <c r="DF18" s="680"/>
      <c r="DG18" s="680"/>
      <c r="DH18" s="680"/>
      <c r="DI18" s="680"/>
      <c r="DJ18" s="680"/>
      <c r="DK18" s="680"/>
      <c r="DL18" s="680"/>
      <c r="DM18" s="680"/>
      <c r="DN18" s="680"/>
      <c r="DO18" s="680"/>
      <c r="DP18" s="681"/>
      <c r="DQ18" s="688" t="s">
        <v>137</v>
      </c>
      <c r="DR18" s="680"/>
      <c r="DS18" s="680"/>
      <c r="DT18" s="680"/>
      <c r="DU18" s="680"/>
      <c r="DV18" s="680"/>
      <c r="DW18" s="680"/>
      <c r="DX18" s="680"/>
      <c r="DY18" s="680"/>
      <c r="DZ18" s="680"/>
      <c r="EA18" s="680"/>
      <c r="EB18" s="680"/>
      <c r="EC18" s="689"/>
    </row>
    <row r="19" spans="2:133" ht="11.25" customHeight="1" x14ac:dyDescent="0.15">
      <c r="B19" s="676" t="s">
        <v>273</v>
      </c>
      <c r="C19" s="677"/>
      <c r="D19" s="677"/>
      <c r="E19" s="677"/>
      <c r="F19" s="677"/>
      <c r="G19" s="677"/>
      <c r="H19" s="677"/>
      <c r="I19" s="677"/>
      <c r="J19" s="677"/>
      <c r="K19" s="677"/>
      <c r="L19" s="677"/>
      <c r="M19" s="677"/>
      <c r="N19" s="677"/>
      <c r="O19" s="677"/>
      <c r="P19" s="677"/>
      <c r="Q19" s="678"/>
      <c r="R19" s="679">
        <v>1542488</v>
      </c>
      <c r="S19" s="680"/>
      <c r="T19" s="680"/>
      <c r="U19" s="680"/>
      <c r="V19" s="680"/>
      <c r="W19" s="680"/>
      <c r="X19" s="680"/>
      <c r="Y19" s="681"/>
      <c r="Z19" s="682">
        <v>38</v>
      </c>
      <c r="AA19" s="682"/>
      <c r="AB19" s="682"/>
      <c r="AC19" s="682"/>
      <c r="AD19" s="683">
        <v>1542488</v>
      </c>
      <c r="AE19" s="683"/>
      <c r="AF19" s="683"/>
      <c r="AG19" s="683"/>
      <c r="AH19" s="683"/>
      <c r="AI19" s="683"/>
      <c r="AJ19" s="683"/>
      <c r="AK19" s="683"/>
      <c r="AL19" s="684">
        <v>66.5</v>
      </c>
      <c r="AM19" s="685"/>
      <c r="AN19" s="685"/>
      <c r="AO19" s="686"/>
      <c r="AP19" s="676" t="s">
        <v>274</v>
      </c>
      <c r="AQ19" s="677"/>
      <c r="AR19" s="677"/>
      <c r="AS19" s="677"/>
      <c r="AT19" s="677"/>
      <c r="AU19" s="677"/>
      <c r="AV19" s="677"/>
      <c r="AW19" s="677"/>
      <c r="AX19" s="677"/>
      <c r="AY19" s="677"/>
      <c r="AZ19" s="677"/>
      <c r="BA19" s="677"/>
      <c r="BB19" s="677"/>
      <c r="BC19" s="677"/>
      <c r="BD19" s="677"/>
      <c r="BE19" s="677"/>
      <c r="BF19" s="678"/>
      <c r="BG19" s="679">
        <v>68</v>
      </c>
      <c r="BH19" s="680"/>
      <c r="BI19" s="680"/>
      <c r="BJ19" s="680"/>
      <c r="BK19" s="680"/>
      <c r="BL19" s="680"/>
      <c r="BM19" s="680"/>
      <c r="BN19" s="681"/>
      <c r="BO19" s="682">
        <v>0</v>
      </c>
      <c r="BP19" s="682"/>
      <c r="BQ19" s="682"/>
      <c r="BR19" s="682"/>
      <c r="BS19" s="688" t="s">
        <v>137</v>
      </c>
      <c r="BT19" s="680"/>
      <c r="BU19" s="680"/>
      <c r="BV19" s="680"/>
      <c r="BW19" s="680"/>
      <c r="BX19" s="680"/>
      <c r="BY19" s="680"/>
      <c r="BZ19" s="680"/>
      <c r="CA19" s="680"/>
      <c r="CB19" s="689"/>
      <c r="CD19" s="694" t="s">
        <v>275</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235</v>
      </c>
      <c r="DA19" s="682"/>
      <c r="DB19" s="682"/>
      <c r="DC19" s="682"/>
      <c r="DD19" s="688" t="s">
        <v>137</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276</v>
      </c>
      <c r="C20" s="677"/>
      <c r="D20" s="677"/>
      <c r="E20" s="677"/>
      <c r="F20" s="677"/>
      <c r="G20" s="677"/>
      <c r="H20" s="677"/>
      <c r="I20" s="677"/>
      <c r="J20" s="677"/>
      <c r="K20" s="677"/>
      <c r="L20" s="677"/>
      <c r="M20" s="677"/>
      <c r="N20" s="677"/>
      <c r="O20" s="677"/>
      <c r="P20" s="677"/>
      <c r="Q20" s="678"/>
      <c r="R20" s="679">
        <v>167643</v>
      </c>
      <c r="S20" s="680"/>
      <c r="T20" s="680"/>
      <c r="U20" s="680"/>
      <c r="V20" s="680"/>
      <c r="W20" s="680"/>
      <c r="X20" s="680"/>
      <c r="Y20" s="681"/>
      <c r="Z20" s="682">
        <v>4.0999999999999996</v>
      </c>
      <c r="AA20" s="682"/>
      <c r="AB20" s="682"/>
      <c r="AC20" s="682"/>
      <c r="AD20" s="683" t="s">
        <v>137</v>
      </c>
      <c r="AE20" s="683"/>
      <c r="AF20" s="683"/>
      <c r="AG20" s="683"/>
      <c r="AH20" s="683"/>
      <c r="AI20" s="683"/>
      <c r="AJ20" s="683"/>
      <c r="AK20" s="683"/>
      <c r="AL20" s="684" t="s">
        <v>137</v>
      </c>
      <c r="AM20" s="685"/>
      <c r="AN20" s="685"/>
      <c r="AO20" s="686"/>
      <c r="AP20" s="676" t="s">
        <v>277</v>
      </c>
      <c r="AQ20" s="677"/>
      <c r="AR20" s="677"/>
      <c r="AS20" s="677"/>
      <c r="AT20" s="677"/>
      <c r="AU20" s="677"/>
      <c r="AV20" s="677"/>
      <c r="AW20" s="677"/>
      <c r="AX20" s="677"/>
      <c r="AY20" s="677"/>
      <c r="AZ20" s="677"/>
      <c r="BA20" s="677"/>
      <c r="BB20" s="677"/>
      <c r="BC20" s="677"/>
      <c r="BD20" s="677"/>
      <c r="BE20" s="677"/>
      <c r="BF20" s="678"/>
      <c r="BG20" s="679">
        <v>68</v>
      </c>
      <c r="BH20" s="680"/>
      <c r="BI20" s="680"/>
      <c r="BJ20" s="680"/>
      <c r="BK20" s="680"/>
      <c r="BL20" s="680"/>
      <c r="BM20" s="680"/>
      <c r="BN20" s="681"/>
      <c r="BO20" s="682">
        <v>0</v>
      </c>
      <c r="BP20" s="682"/>
      <c r="BQ20" s="682"/>
      <c r="BR20" s="682"/>
      <c r="BS20" s="688" t="s">
        <v>137</v>
      </c>
      <c r="BT20" s="680"/>
      <c r="BU20" s="680"/>
      <c r="BV20" s="680"/>
      <c r="BW20" s="680"/>
      <c r="BX20" s="680"/>
      <c r="BY20" s="680"/>
      <c r="BZ20" s="680"/>
      <c r="CA20" s="680"/>
      <c r="CB20" s="689"/>
      <c r="CD20" s="694" t="s">
        <v>278</v>
      </c>
      <c r="CE20" s="695"/>
      <c r="CF20" s="695"/>
      <c r="CG20" s="695"/>
      <c r="CH20" s="695"/>
      <c r="CI20" s="695"/>
      <c r="CJ20" s="695"/>
      <c r="CK20" s="695"/>
      <c r="CL20" s="695"/>
      <c r="CM20" s="695"/>
      <c r="CN20" s="695"/>
      <c r="CO20" s="695"/>
      <c r="CP20" s="695"/>
      <c r="CQ20" s="696"/>
      <c r="CR20" s="679">
        <v>3797006</v>
      </c>
      <c r="CS20" s="680"/>
      <c r="CT20" s="680"/>
      <c r="CU20" s="680"/>
      <c r="CV20" s="680"/>
      <c r="CW20" s="680"/>
      <c r="CX20" s="680"/>
      <c r="CY20" s="681"/>
      <c r="CZ20" s="682">
        <v>100</v>
      </c>
      <c r="DA20" s="682"/>
      <c r="DB20" s="682"/>
      <c r="DC20" s="682"/>
      <c r="DD20" s="688">
        <v>614500</v>
      </c>
      <c r="DE20" s="680"/>
      <c r="DF20" s="680"/>
      <c r="DG20" s="680"/>
      <c r="DH20" s="680"/>
      <c r="DI20" s="680"/>
      <c r="DJ20" s="680"/>
      <c r="DK20" s="680"/>
      <c r="DL20" s="680"/>
      <c r="DM20" s="680"/>
      <c r="DN20" s="680"/>
      <c r="DO20" s="680"/>
      <c r="DP20" s="681"/>
      <c r="DQ20" s="688">
        <v>2634797</v>
      </c>
      <c r="DR20" s="680"/>
      <c r="DS20" s="680"/>
      <c r="DT20" s="680"/>
      <c r="DU20" s="680"/>
      <c r="DV20" s="680"/>
      <c r="DW20" s="680"/>
      <c r="DX20" s="680"/>
      <c r="DY20" s="680"/>
      <c r="DZ20" s="680"/>
      <c r="EA20" s="680"/>
      <c r="EB20" s="680"/>
      <c r="EC20" s="689"/>
    </row>
    <row r="21" spans="2:133" ht="11.25" customHeight="1" x14ac:dyDescent="0.15">
      <c r="B21" s="676" t="s">
        <v>279</v>
      </c>
      <c r="C21" s="677"/>
      <c r="D21" s="677"/>
      <c r="E21" s="677"/>
      <c r="F21" s="677"/>
      <c r="G21" s="677"/>
      <c r="H21" s="677"/>
      <c r="I21" s="677"/>
      <c r="J21" s="677"/>
      <c r="K21" s="677"/>
      <c r="L21" s="677"/>
      <c r="M21" s="677"/>
      <c r="N21" s="677"/>
      <c r="O21" s="677"/>
      <c r="P21" s="677"/>
      <c r="Q21" s="678"/>
      <c r="R21" s="679" t="s">
        <v>235</v>
      </c>
      <c r="S21" s="680"/>
      <c r="T21" s="680"/>
      <c r="U21" s="680"/>
      <c r="V21" s="680"/>
      <c r="W21" s="680"/>
      <c r="X21" s="680"/>
      <c r="Y21" s="681"/>
      <c r="Z21" s="682" t="s">
        <v>137</v>
      </c>
      <c r="AA21" s="682"/>
      <c r="AB21" s="682"/>
      <c r="AC21" s="682"/>
      <c r="AD21" s="683" t="s">
        <v>235</v>
      </c>
      <c r="AE21" s="683"/>
      <c r="AF21" s="683"/>
      <c r="AG21" s="683"/>
      <c r="AH21" s="683"/>
      <c r="AI21" s="683"/>
      <c r="AJ21" s="683"/>
      <c r="AK21" s="683"/>
      <c r="AL21" s="684" t="s">
        <v>137</v>
      </c>
      <c r="AM21" s="685"/>
      <c r="AN21" s="685"/>
      <c r="AO21" s="686"/>
      <c r="AP21" s="697" t="s">
        <v>280</v>
      </c>
      <c r="AQ21" s="698"/>
      <c r="AR21" s="698"/>
      <c r="AS21" s="698"/>
      <c r="AT21" s="698"/>
      <c r="AU21" s="698"/>
      <c r="AV21" s="698"/>
      <c r="AW21" s="698"/>
      <c r="AX21" s="698"/>
      <c r="AY21" s="698"/>
      <c r="AZ21" s="698"/>
      <c r="BA21" s="698"/>
      <c r="BB21" s="698"/>
      <c r="BC21" s="698"/>
      <c r="BD21" s="698"/>
      <c r="BE21" s="698"/>
      <c r="BF21" s="699"/>
      <c r="BG21" s="679">
        <v>68</v>
      </c>
      <c r="BH21" s="680"/>
      <c r="BI21" s="680"/>
      <c r="BJ21" s="680"/>
      <c r="BK21" s="680"/>
      <c r="BL21" s="680"/>
      <c r="BM21" s="680"/>
      <c r="BN21" s="681"/>
      <c r="BO21" s="682">
        <v>0</v>
      </c>
      <c r="BP21" s="682"/>
      <c r="BQ21" s="682"/>
      <c r="BR21" s="682"/>
      <c r="BS21" s="688" t="s">
        <v>137</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281</v>
      </c>
      <c r="C22" s="677"/>
      <c r="D22" s="677"/>
      <c r="E22" s="677"/>
      <c r="F22" s="677"/>
      <c r="G22" s="677"/>
      <c r="H22" s="677"/>
      <c r="I22" s="677"/>
      <c r="J22" s="677"/>
      <c r="K22" s="677"/>
      <c r="L22" s="677"/>
      <c r="M22" s="677"/>
      <c r="N22" s="677"/>
      <c r="O22" s="677"/>
      <c r="P22" s="677"/>
      <c r="Q22" s="678"/>
      <c r="R22" s="679">
        <v>2483756</v>
      </c>
      <c r="S22" s="680"/>
      <c r="T22" s="680"/>
      <c r="U22" s="680"/>
      <c r="V22" s="680"/>
      <c r="W22" s="680"/>
      <c r="X22" s="680"/>
      <c r="Y22" s="681"/>
      <c r="Z22" s="682">
        <v>61.3</v>
      </c>
      <c r="AA22" s="682"/>
      <c r="AB22" s="682"/>
      <c r="AC22" s="682"/>
      <c r="AD22" s="683">
        <v>2316113</v>
      </c>
      <c r="AE22" s="683"/>
      <c r="AF22" s="683"/>
      <c r="AG22" s="683"/>
      <c r="AH22" s="683"/>
      <c r="AI22" s="683"/>
      <c r="AJ22" s="683"/>
      <c r="AK22" s="683"/>
      <c r="AL22" s="684">
        <v>99.9</v>
      </c>
      <c r="AM22" s="685"/>
      <c r="AN22" s="685"/>
      <c r="AO22" s="686"/>
      <c r="AP22" s="697" t="s">
        <v>282</v>
      </c>
      <c r="AQ22" s="698"/>
      <c r="AR22" s="698"/>
      <c r="AS22" s="698"/>
      <c r="AT22" s="698"/>
      <c r="AU22" s="698"/>
      <c r="AV22" s="698"/>
      <c r="AW22" s="698"/>
      <c r="AX22" s="698"/>
      <c r="AY22" s="698"/>
      <c r="AZ22" s="698"/>
      <c r="BA22" s="698"/>
      <c r="BB22" s="698"/>
      <c r="BC22" s="698"/>
      <c r="BD22" s="698"/>
      <c r="BE22" s="698"/>
      <c r="BF22" s="699"/>
      <c r="BG22" s="679" t="s">
        <v>235</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283</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284</v>
      </c>
      <c r="C23" s="677"/>
      <c r="D23" s="677"/>
      <c r="E23" s="677"/>
      <c r="F23" s="677"/>
      <c r="G23" s="677"/>
      <c r="H23" s="677"/>
      <c r="I23" s="677"/>
      <c r="J23" s="677"/>
      <c r="K23" s="677"/>
      <c r="L23" s="677"/>
      <c r="M23" s="677"/>
      <c r="N23" s="677"/>
      <c r="O23" s="677"/>
      <c r="P23" s="677"/>
      <c r="Q23" s="678"/>
      <c r="R23" s="679">
        <v>1286</v>
      </c>
      <c r="S23" s="680"/>
      <c r="T23" s="680"/>
      <c r="U23" s="680"/>
      <c r="V23" s="680"/>
      <c r="W23" s="680"/>
      <c r="X23" s="680"/>
      <c r="Y23" s="681"/>
      <c r="Z23" s="682">
        <v>0</v>
      </c>
      <c r="AA23" s="682"/>
      <c r="AB23" s="682"/>
      <c r="AC23" s="682"/>
      <c r="AD23" s="683">
        <v>1286</v>
      </c>
      <c r="AE23" s="683"/>
      <c r="AF23" s="683"/>
      <c r="AG23" s="683"/>
      <c r="AH23" s="683"/>
      <c r="AI23" s="683"/>
      <c r="AJ23" s="683"/>
      <c r="AK23" s="683"/>
      <c r="AL23" s="684">
        <v>0.1</v>
      </c>
      <c r="AM23" s="685"/>
      <c r="AN23" s="685"/>
      <c r="AO23" s="686"/>
      <c r="AP23" s="697" t="s">
        <v>285</v>
      </c>
      <c r="AQ23" s="698"/>
      <c r="AR23" s="698"/>
      <c r="AS23" s="698"/>
      <c r="AT23" s="698"/>
      <c r="AU23" s="698"/>
      <c r="AV23" s="698"/>
      <c r="AW23" s="698"/>
      <c r="AX23" s="698"/>
      <c r="AY23" s="698"/>
      <c r="AZ23" s="698"/>
      <c r="BA23" s="698"/>
      <c r="BB23" s="698"/>
      <c r="BC23" s="698"/>
      <c r="BD23" s="698"/>
      <c r="BE23" s="698"/>
      <c r="BF23" s="699"/>
      <c r="BG23" s="679" t="s">
        <v>137</v>
      </c>
      <c r="BH23" s="680"/>
      <c r="BI23" s="680"/>
      <c r="BJ23" s="680"/>
      <c r="BK23" s="680"/>
      <c r="BL23" s="680"/>
      <c r="BM23" s="680"/>
      <c r="BN23" s="681"/>
      <c r="BO23" s="682" t="s">
        <v>137</v>
      </c>
      <c r="BP23" s="682"/>
      <c r="BQ23" s="682"/>
      <c r="BR23" s="682"/>
      <c r="BS23" s="688" t="s">
        <v>137</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286</v>
      </c>
      <c r="CS23" s="662"/>
      <c r="CT23" s="662"/>
      <c r="CU23" s="662"/>
      <c r="CV23" s="662"/>
      <c r="CW23" s="662"/>
      <c r="CX23" s="662"/>
      <c r="CY23" s="663"/>
      <c r="CZ23" s="661" t="s">
        <v>287</v>
      </c>
      <c r="DA23" s="662"/>
      <c r="DB23" s="662"/>
      <c r="DC23" s="663"/>
      <c r="DD23" s="661" t="s">
        <v>288</v>
      </c>
      <c r="DE23" s="662"/>
      <c r="DF23" s="662"/>
      <c r="DG23" s="662"/>
      <c r="DH23" s="662"/>
      <c r="DI23" s="662"/>
      <c r="DJ23" s="662"/>
      <c r="DK23" s="663"/>
      <c r="DL23" s="711" t="s">
        <v>289</v>
      </c>
      <c r="DM23" s="712"/>
      <c r="DN23" s="712"/>
      <c r="DO23" s="712"/>
      <c r="DP23" s="712"/>
      <c r="DQ23" s="712"/>
      <c r="DR23" s="712"/>
      <c r="DS23" s="712"/>
      <c r="DT23" s="712"/>
      <c r="DU23" s="712"/>
      <c r="DV23" s="713"/>
      <c r="DW23" s="661" t="s">
        <v>290</v>
      </c>
      <c r="DX23" s="662"/>
      <c r="DY23" s="662"/>
      <c r="DZ23" s="662"/>
      <c r="EA23" s="662"/>
      <c r="EB23" s="662"/>
      <c r="EC23" s="663"/>
    </row>
    <row r="24" spans="2:133" ht="11.25" customHeight="1" x14ac:dyDescent="0.15">
      <c r="B24" s="676" t="s">
        <v>291</v>
      </c>
      <c r="C24" s="677"/>
      <c r="D24" s="677"/>
      <c r="E24" s="677"/>
      <c r="F24" s="677"/>
      <c r="G24" s="677"/>
      <c r="H24" s="677"/>
      <c r="I24" s="677"/>
      <c r="J24" s="677"/>
      <c r="K24" s="677"/>
      <c r="L24" s="677"/>
      <c r="M24" s="677"/>
      <c r="N24" s="677"/>
      <c r="O24" s="677"/>
      <c r="P24" s="677"/>
      <c r="Q24" s="678"/>
      <c r="R24" s="679">
        <v>73177</v>
      </c>
      <c r="S24" s="680"/>
      <c r="T24" s="680"/>
      <c r="U24" s="680"/>
      <c r="V24" s="680"/>
      <c r="W24" s="680"/>
      <c r="X24" s="680"/>
      <c r="Y24" s="681"/>
      <c r="Z24" s="682">
        <v>1.8</v>
      </c>
      <c r="AA24" s="682"/>
      <c r="AB24" s="682"/>
      <c r="AC24" s="682"/>
      <c r="AD24" s="683" t="s">
        <v>235</v>
      </c>
      <c r="AE24" s="683"/>
      <c r="AF24" s="683"/>
      <c r="AG24" s="683"/>
      <c r="AH24" s="683"/>
      <c r="AI24" s="683"/>
      <c r="AJ24" s="683"/>
      <c r="AK24" s="683"/>
      <c r="AL24" s="684" t="s">
        <v>137</v>
      </c>
      <c r="AM24" s="685"/>
      <c r="AN24" s="685"/>
      <c r="AO24" s="686"/>
      <c r="AP24" s="697" t="s">
        <v>292</v>
      </c>
      <c r="AQ24" s="698"/>
      <c r="AR24" s="698"/>
      <c r="AS24" s="698"/>
      <c r="AT24" s="698"/>
      <c r="AU24" s="698"/>
      <c r="AV24" s="698"/>
      <c r="AW24" s="698"/>
      <c r="AX24" s="698"/>
      <c r="AY24" s="698"/>
      <c r="AZ24" s="698"/>
      <c r="BA24" s="698"/>
      <c r="BB24" s="698"/>
      <c r="BC24" s="698"/>
      <c r="BD24" s="698"/>
      <c r="BE24" s="698"/>
      <c r="BF24" s="699"/>
      <c r="BG24" s="679" t="s">
        <v>235</v>
      </c>
      <c r="BH24" s="680"/>
      <c r="BI24" s="680"/>
      <c r="BJ24" s="680"/>
      <c r="BK24" s="680"/>
      <c r="BL24" s="680"/>
      <c r="BM24" s="680"/>
      <c r="BN24" s="681"/>
      <c r="BO24" s="682" t="s">
        <v>235</v>
      </c>
      <c r="BP24" s="682"/>
      <c r="BQ24" s="682"/>
      <c r="BR24" s="682"/>
      <c r="BS24" s="688" t="s">
        <v>235</v>
      </c>
      <c r="BT24" s="680"/>
      <c r="BU24" s="680"/>
      <c r="BV24" s="680"/>
      <c r="BW24" s="680"/>
      <c r="BX24" s="680"/>
      <c r="BY24" s="680"/>
      <c r="BZ24" s="680"/>
      <c r="CA24" s="680"/>
      <c r="CB24" s="689"/>
      <c r="CD24" s="690" t="s">
        <v>293</v>
      </c>
      <c r="CE24" s="691"/>
      <c r="CF24" s="691"/>
      <c r="CG24" s="691"/>
      <c r="CH24" s="691"/>
      <c r="CI24" s="691"/>
      <c r="CJ24" s="691"/>
      <c r="CK24" s="691"/>
      <c r="CL24" s="691"/>
      <c r="CM24" s="691"/>
      <c r="CN24" s="691"/>
      <c r="CO24" s="691"/>
      <c r="CP24" s="691"/>
      <c r="CQ24" s="692"/>
      <c r="CR24" s="668">
        <v>1570938</v>
      </c>
      <c r="CS24" s="669"/>
      <c r="CT24" s="669"/>
      <c r="CU24" s="669"/>
      <c r="CV24" s="669"/>
      <c r="CW24" s="669"/>
      <c r="CX24" s="669"/>
      <c r="CY24" s="670"/>
      <c r="CZ24" s="673">
        <v>41.4</v>
      </c>
      <c r="DA24" s="674"/>
      <c r="DB24" s="674"/>
      <c r="DC24" s="693"/>
      <c r="DD24" s="714">
        <v>1075345</v>
      </c>
      <c r="DE24" s="669"/>
      <c r="DF24" s="669"/>
      <c r="DG24" s="669"/>
      <c r="DH24" s="669"/>
      <c r="DI24" s="669"/>
      <c r="DJ24" s="669"/>
      <c r="DK24" s="670"/>
      <c r="DL24" s="714">
        <v>1072801</v>
      </c>
      <c r="DM24" s="669"/>
      <c r="DN24" s="669"/>
      <c r="DO24" s="669"/>
      <c r="DP24" s="669"/>
      <c r="DQ24" s="669"/>
      <c r="DR24" s="669"/>
      <c r="DS24" s="669"/>
      <c r="DT24" s="669"/>
      <c r="DU24" s="669"/>
      <c r="DV24" s="670"/>
      <c r="DW24" s="673">
        <v>44.3</v>
      </c>
      <c r="DX24" s="674"/>
      <c r="DY24" s="674"/>
      <c r="DZ24" s="674"/>
      <c r="EA24" s="674"/>
      <c r="EB24" s="674"/>
      <c r="EC24" s="675"/>
    </row>
    <row r="25" spans="2:133" ht="11.25" customHeight="1" x14ac:dyDescent="0.15">
      <c r="B25" s="676" t="s">
        <v>294</v>
      </c>
      <c r="C25" s="677"/>
      <c r="D25" s="677"/>
      <c r="E25" s="677"/>
      <c r="F25" s="677"/>
      <c r="G25" s="677"/>
      <c r="H25" s="677"/>
      <c r="I25" s="677"/>
      <c r="J25" s="677"/>
      <c r="K25" s="677"/>
      <c r="L25" s="677"/>
      <c r="M25" s="677"/>
      <c r="N25" s="677"/>
      <c r="O25" s="677"/>
      <c r="P25" s="677"/>
      <c r="Q25" s="678"/>
      <c r="R25" s="679">
        <v>76976</v>
      </c>
      <c r="S25" s="680"/>
      <c r="T25" s="680"/>
      <c r="U25" s="680"/>
      <c r="V25" s="680"/>
      <c r="W25" s="680"/>
      <c r="X25" s="680"/>
      <c r="Y25" s="681"/>
      <c r="Z25" s="682">
        <v>1.9</v>
      </c>
      <c r="AA25" s="682"/>
      <c r="AB25" s="682"/>
      <c r="AC25" s="682"/>
      <c r="AD25" s="683" t="s">
        <v>137</v>
      </c>
      <c r="AE25" s="683"/>
      <c r="AF25" s="683"/>
      <c r="AG25" s="683"/>
      <c r="AH25" s="683"/>
      <c r="AI25" s="683"/>
      <c r="AJ25" s="683"/>
      <c r="AK25" s="683"/>
      <c r="AL25" s="684" t="s">
        <v>235</v>
      </c>
      <c r="AM25" s="685"/>
      <c r="AN25" s="685"/>
      <c r="AO25" s="686"/>
      <c r="AP25" s="697" t="s">
        <v>295</v>
      </c>
      <c r="AQ25" s="698"/>
      <c r="AR25" s="698"/>
      <c r="AS25" s="698"/>
      <c r="AT25" s="698"/>
      <c r="AU25" s="698"/>
      <c r="AV25" s="698"/>
      <c r="AW25" s="698"/>
      <c r="AX25" s="698"/>
      <c r="AY25" s="698"/>
      <c r="AZ25" s="698"/>
      <c r="BA25" s="698"/>
      <c r="BB25" s="698"/>
      <c r="BC25" s="698"/>
      <c r="BD25" s="698"/>
      <c r="BE25" s="698"/>
      <c r="BF25" s="699"/>
      <c r="BG25" s="679" t="s">
        <v>235</v>
      </c>
      <c r="BH25" s="680"/>
      <c r="BI25" s="680"/>
      <c r="BJ25" s="680"/>
      <c r="BK25" s="680"/>
      <c r="BL25" s="680"/>
      <c r="BM25" s="680"/>
      <c r="BN25" s="681"/>
      <c r="BO25" s="682" t="s">
        <v>235</v>
      </c>
      <c r="BP25" s="682"/>
      <c r="BQ25" s="682"/>
      <c r="BR25" s="682"/>
      <c r="BS25" s="688" t="s">
        <v>137</v>
      </c>
      <c r="BT25" s="680"/>
      <c r="BU25" s="680"/>
      <c r="BV25" s="680"/>
      <c r="BW25" s="680"/>
      <c r="BX25" s="680"/>
      <c r="BY25" s="680"/>
      <c r="BZ25" s="680"/>
      <c r="CA25" s="680"/>
      <c r="CB25" s="689"/>
      <c r="CD25" s="694" t="s">
        <v>296</v>
      </c>
      <c r="CE25" s="695"/>
      <c r="CF25" s="695"/>
      <c r="CG25" s="695"/>
      <c r="CH25" s="695"/>
      <c r="CI25" s="695"/>
      <c r="CJ25" s="695"/>
      <c r="CK25" s="695"/>
      <c r="CL25" s="695"/>
      <c r="CM25" s="695"/>
      <c r="CN25" s="695"/>
      <c r="CO25" s="695"/>
      <c r="CP25" s="695"/>
      <c r="CQ25" s="696"/>
      <c r="CR25" s="679">
        <v>569763</v>
      </c>
      <c r="CS25" s="703"/>
      <c r="CT25" s="703"/>
      <c r="CU25" s="703"/>
      <c r="CV25" s="703"/>
      <c r="CW25" s="703"/>
      <c r="CX25" s="703"/>
      <c r="CY25" s="704"/>
      <c r="CZ25" s="684">
        <v>15</v>
      </c>
      <c r="DA25" s="715"/>
      <c r="DB25" s="715"/>
      <c r="DC25" s="717"/>
      <c r="DD25" s="688">
        <v>552109</v>
      </c>
      <c r="DE25" s="703"/>
      <c r="DF25" s="703"/>
      <c r="DG25" s="703"/>
      <c r="DH25" s="703"/>
      <c r="DI25" s="703"/>
      <c r="DJ25" s="703"/>
      <c r="DK25" s="704"/>
      <c r="DL25" s="688">
        <v>552109</v>
      </c>
      <c r="DM25" s="703"/>
      <c r="DN25" s="703"/>
      <c r="DO25" s="703"/>
      <c r="DP25" s="703"/>
      <c r="DQ25" s="703"/>
      <c r="DR25" s="703"/>
      <c r="DS25" s="703"/>
      <c r="DT25" s="703"/>
      <c r="DU25" s="703"/>
      <c r="DV25" s="704"/>
      <c r="DW25" s="684">
        <v>22.8</v>
      </c>
      <c r="DX25" s="715"/>
      <c r="DY25" s="715"/>
      <c r="DZ25" s="715"/>
      <c r="EA25" s="715"/>
      <c r="EB25" s="715"/>
      <c r="EC25" s="716"/>
    </row>
    <row r="26" spans="2:133" ht="11.25" customHeight="1" x14ac:dyDescent="0.15">
      <c r="B26" s="676" t="s">
        <v>297</v>
      </c>
      <c r="C26" s="677"/>
      <c r="D26" s="677"/>
      <c r="E26" s="677"/>
      <c r="F26" s="677"/>
      <c r="G26" s="677"/>
      <c r="H26" s="677"/>
      <c r="I26" s="677"/>
      <c r="J26" s="677"/>
      <c r="K26" s="677"/>
      <c r="L26" s="677"/>
      <c r="M26" s="677"/>
      <c r="N26" s="677"/>
      <c r="O26" s="677"/>
      <c r="P26" s="677"/>
      <c r="Q26" s="678"/>
      <c r="R26" s="679">
        <v>3485</v>
      </c>
      <c r="S26" s="680"/>
      <c r="T26" s="680"/>
      <c r="U26" s="680"/>
      <c r="V26" s="680"/>
      <c r="W26" s="680"/>
      <c r="X26" s="680"/>
      <c r="Y26" s="681"/>
      <c r="Z26" s="682">
        <v>0.1</v>
      </c>
      <c r="AA26" s="682"/>
      <c r="AB26" s="682"/>
      <c r="AC26" s="682"/>
      <c r="AD26" s="683" t="s">
        <v>235</v>
      </c>
      <c r="AE26" s="683"/>
      <c r="AF26" s="683"/>
      <c r="AG26" s="683"/>
      <c r="AH26" s="683"/>
      <c r="AI26" s="683"/>
      <c r="AJ26" s="683"/>
      <c r="AK26" s="683"/>
      <c r="AL26" s="684" t="s">
        <v>137</v>
      </c>
      <c r="AM26" s="685"/>
      <c r="AN26" s="685"/>
      <c r="AO26" s="686"/>
      <c r="AP26" s="697" t="s">
        <v>298</v>
      </c>
      <c r="AQ26" s="718"/>
      <c r="AR26" s="718"/>
      <c r="AS26" s="718"/>
      <c r="AT26" s="718"/>
      <c r="AU26" s="718"/>
      <c r="AV26" s="718"/>
      <c r="AW26" s="718"/>
      <c r="AX26" s="718"/>
      <c r="AY26" s="718"/>
      <c r="AZ26" s="718"/>
      <c r="BA26" s="718"/>
      <c r="BB26" s="718"/>
      <c r="BC26" s="718"/>
      <c r="BD26" s="718"/>
      <c r="BE26" s="718"/>
      <c r="BF26" s="699"/>
      <c r="BG26" s="679" t="s">
        <v>137</v>
      </c>
      <c r="BH26" s="680"/>
      <c r="BI26" s="680"/>
      <c r="BJ26" s="680"/>
      <c r="BK26" s="680"/>
      <c r="BL26" s="680"/>
      <c r="BM26" s="680"/>
      <c r="BN26" s="681"/>
      <c r="BO26" s="682" t="s">
        <v>137</v>
      </c>
      <c r="BP26" s="682"/>
      <c r="BQ26" s="682"/>
      <c r="BR26" s="682"/>
      <c r="BS26" s="688" t="s">
        <v>137</v>
      </c>
      <c r="BT26" s="680"/>
      <c r="BU26" s="680"/>
      <c r="BV26" s="680"/>
      <c r="BW26" s="680"/>
      <c r="BX26" s="680"/>
      <c r="BY26" s="680"/>
      <c r="BZ26" s="680"/>
      <c r="CA26" s="680"/>
      <c r="CB26" s="689"/>
      <c r="CD26" s="694" t="s">
        <v>299</v>
      </c>
      <c r="CE26" s="695"/>
      <c r="CF26" s="695"/>
      <c r="CG26" s="695"/>
      <c r="CH26" s="695"/>
      <c r="CI26" s="695"/>
      <c r="CJ26" s="695"/>
      <c r="CK26" s="695"/>
      <c r="CL26" s="695"/>
      <c r="CM26" s="695"/>
      <c r="CN26" s="695"/>
      <c r="CO26" s="695"/>
      <c r="CP26" s="695"/>
      <c r="CQ26" s="696"/>
      <c r="CR26" s="679">
        <v>355412</v>
      </c>
      <c r="CS26" s="680"/>
      <c r="CT26" s="680"/>
      <c r="CU26" s="680"/>
      <c r="CV26" s="680"/>
      <c r="CW26" s="680"/>
      <c r="CX26" s="680"/>
      <c r="CY26" s="681"/>
      <c r="CZ26" s="684">
        <v>9.4</v>
      </c>
      <c r="DA26" s="715"/>
      <c r="DB26" s="715"/>
      <c r="DC26" s="717"/>
      <c r="DD26" s="688">
        <v>339971</v>
      </c>
      <c r="DE26" s="680"/>
      <c r="DF26" s="680"/>
      <c r="DG26" s="680"/>
      <c r="DH26" s="680"/>
      <c r="DI26" s="680"/>
      <c r="DJ26" s="680"/>
      <c r="DK26" s="681"/>
      <c r="DL26" s="688" t="s">
        <v>137</v>
      </c>
      <c r="DM26" s="680"/>
      <c r="DN26" s="680"/>
      <c r="DO26" s="680"/>
      <c r="DP26" s="680"/>
      <c r="DQ26" s="680"/>
      <c r="DR26" s="680"/>
      <c r="DS26" s="680"/>
      <c r="DT26" s="680"/>
      <c r="DU26" s="680"/>
      <c r="DV26" s="681"/>
      <c r="DW26" s="684" t="s">
        <v>137</v>
      </c>
      <c r="DX26" s="715"/>
      <c r="DY26" s="715"/>
      <c r="DZ26" s="715"/>
      <c r="EA26" s="715"/>
      <c r="EB26" s="715"/>
      <c r="EC26" s="716"/>
    </row>
    <row r="27" spans="2:133" ht="11.25" customHeight="1" x14ac:dyDescent="0.15">
      <c r="B27" s="676" t="s">
        <v>300</v>
      </c>
      <c r="C27" s="677"/>
      <c r="D27" s="677"/>
      <c r="E27" s="677"/>
      <c r="F27" s="677"/>
      <c r="G27" s="677"/>
      <c r="H27" s="677"/>
      <c r="I27" s="677"/>
      <c r="J27" s="677"/>
      <c r="K27" s="677"/>
      <c r="L27" s="677"/>
      <c r="M27" s="677"/>
      <c r="N27" s="677"/>
      <c r="O27" s="677"/>
      <c r="P27" s="677"/>
      <c r="Q27" s="678"/>
      <c r="R27" s="679">
        <v>423489</v>
      </c>
      <c r="S27" s="680"/>
      <c r="T27" s="680"/>
      <c r="U27" s="680"/>
      <c r="V27" s="680"/>
      <c r="W27" s="680"/>
      <c r="X27" s="680"/>
      <c r="Y27" s="681"/>
      <c r="Z27" s="682">
        <v>10.4</v>
      </c>
      <c r="AA27" s="682"/>
      <c r="AB27" s="682"/>
      <c r="AC27" s="682"/>
      <c r="AD27" s="683" t="s">
        <v>137</v>
      </c>
      <c r="AE27" s="683"/>
      <c r="AF27" s="683"/>
      <c r="AG27" s="683"/>
      <c r="AH27" s="683"/>
      <c r="AI27" s="683"/>
      <c r="AJ27" s="683"/>
      <c r="AK27" s="683"/>
      <c r="AL27" s="684" t="s">
        <v>137</v>
      </c>
      <c r="AM27" s="685"/>
      <c r="AN27" s="685"/>
      <c r="AO27" s="686"/>
      <c r="AP27" s="676" t="s">
        <v>301</v>
      </c>
      <c r="AQ27" s="677"/>
      <c r="AR27" s="677"/>
      <c r="AS27" s="677"/>
      <c r="AT27" s="677"/>
      <c r="AU27" s="677"/>
      <c r="AV27" s="677"/>
      <c r="AW27" s="677"/>
      <c r="AX27" s="677"/>
      <c r="AY27" s="677"/>
      <c r="AZ27" s="677"/>
      <c r="BA27" s="677"/>
      <c r="BB27" s="677"/>
      <c r="BC27" s="677"/>
      <c r="BD27" s="677"/>
      <c r="BE27" s="677"/>
      <c r="BF27" s="678"/>
      <c r="BG27" s="679">
        <v>585266</v>
      </c>
      <c r="BH27" s="680"/>
      <c r="BI27" s="680"/>
      <c r="BJ27" s="680"/>
      <c r="BK27" s="680"/>
      <c r="BL27" s="680"/>
      <c r="BM27" s="680"/>
      <c r="BN27" s="681"/>
      <c r="BO27" s="682">
        <v>100</v>
      </c>
      <c r="BP27" s="682"/>
      <c r="BQ27" s="682"/>
      <c r="BR27" s="682"/>
      <c r="BS27" s="688" t="s">
        <v>235</v>
      </c>
      <c r="BT27" s="680"/>
      <c r="BU27" s="680"/>
      <c r="BV27" s="680"/>
      <c r="BW27" s="680"/>
      <c r="BX27" s="680"/>
      <c r="BY27" s="680"/>
      <c r="BZ27" s="680"/>
      <c r="CA27" s="680"/>
      <c r="CB27" s="689"/>
      <c r="CD27" s="694" t="s">
        <v>302</v>
      </c>
      <c r="CE27" s="695"/>
      <c r="CF27" s="695"/>
      <c r="CG27" s="695"/>
      <c r="CH27" s="695"/>
      <c r="CI27" s="695"/>
      <c r="CJ27" s="695"/>
      <c r="CK27" s="695"/>
      <c r="CL27" s="695"/>
      <c r="CM27" s="695"/>
      <c r="CN27" s="695"/>
      <c r="CO27" s="695"/>
      <c r="CP27" s="695"/>
      <c r="CQ27" s="696"/>
      <c r="CR27" s="679">
        <v>684917</v>
      </c>
      <c r="CS27" s="703"/>
      <c r="CT27" s="703"/>
      <c r="CU27" s="703"/>
      <c r="CV27" s="703"/>
      <c r="CW27" s="703"/>
      <c r="CX27" s="703"/>
      <c r="CY27" s="704"/>
      <c r="CZ27" s="684">
        <v>18</v>
      </c>
      <c r="DA27" s="715"/>
      <c r="DB27" s="715"/>
      <c r="DC27" s="717"/>
      <c r="DD27" s="688">
        <v>210467</v>
      </c>
      <c r="DE27" s="703"/>
      <c r="DF27" s="703"/>
      <c r="DG27" s="703"/>
      <c r="DH27" s="703"/>
      <c r="DI27" s="703"/>
      <c r="DJ27" s="703"/>
      <c r="DK27" s="704"/>
      <c r="DL27" s="688">
        <v>207923</v>
      </c>
      <c r="DM27" s="703"/>
      <c r="DN27" s="703"/>
      <c r="DO27" s="703"/>
      <c r="DP27" s="703"/>
      <c r="DQ27" s="703"/>
      <c r="DR27" s="703"/>
      <c r="DS27" s="703"/>
      <c r="DT27" s="703"/>
      <c r="DU27" s="703"/>
      <c r="DV27" s="704"/>
      <c r="DW27" s="684">
        <v>8.6</v>
      </c>
      <c r="DX27" s="715"/>
      <c r="DY27" s="715"/>
      <c r="DZ27" s="715"/>
      <c r="EA27" s="715"/>
      <c r="EB27" s="715"/>
      <c r="EC27" s="716"/>
    </row>
    <row r="28" spans="2:133" ht="11.25" customHeight="1" x14ac:dyDescent="0.15">
      <c r="B28" s="721" t="s">
        <v>303</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137</v>
      </c>
      <c r="AA28" s="682"/>
      <c r="AB28" s="682"/>
      <c r="AC28" s="682"/>
      <c r="AD28" s="683" t="s">
        <v>235</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304</v>
      </c>
      <c r="CE28" s="695"/>
      <c r="CF28" s="695"/>
      <c r="CG28" s="695"/>
      <c r="CH28" s="695"/>
      <c r="CI28" s="695"/>
      <c r="CJ28" s="695"/>
      <c r="CK28" s="695"/>
      <c r="CL28" s="695"/>
      <c r="CM28" s="695"/>
      <c r="CN28" s="695"/>
      <c r="CO28" s="695"/>
      <c r="CP28" s="695"/>
      <c r="CQ28" s="696"/>
      <c r="CR28" s="679">
        <v>316258</v>
      </c>
      <c r="CS28" s="680"/>
      <c r="CT28" s="680"/>
      <c r="CU28" s="680"/>
      <c r="CV28" s="680"/>
      <c r="CW28" s="680"/>
      <c r="CX28" s="680"/>
      <c r="CY28" s="681"/>
      <c r="CZ28" s="684">
        <v>8.3000000000000007</v>
      </c>
      <c r="DA28" s="715"/>
      <c r="DB28" s="715"/>
      <c r="DC28" s="717"/>
      <c r="DD28" s="688">
        <v>312769</v>
      </c>
      <c r="DE28" s="680"/>
      <c r="DF28" s="680"/>
      <c r="DG28" s="680"/>
      <c r="DH28" s="680"/>
      <c r="DI28" s="680"/>
      <c r="DJ28" s="680"/>
      <c r="DK28" s="681"/>
      <c r="DL28" s="688">
        <v>312769</v>
      </c>
      <c r="DM28" s="680"/>
      <c r="DN28" s="680"/>
      <c r="DO28" s="680"/>
      <c r="DP28" s="680"/>
      <c r="DQ28" s="680"/>
      <c r="DR28" s="680"/>
      <c r="DS28" s="680"/>
      <c r="DT28" s="680"/>
      <c r="DU28" s="680"/>
      <c r="DV28" s="681"/>
      <c r="DW28" s="684">
        <v>12.9</v>
      </c>
      <c r="DX28" s="715"/>
      <c r="DY28" s="715"/>
      <c r="DZ28" s="715"/>
      <c r="EA28" s="715"/>
      <c r="EB28" s="715"/>
      <c r="EC28" s="716"/>
    </row>
    <row r="29" spans="2:133" ht="11.25" customHeight="1" x14ac:dyDescent="0.15">
      <c r="B29" s="676" t="s">
        <v>305</v>
      </c>
      <c r="C29" s="677"/>
      <c r="D29" s="677"/>
      <c r="E29" s="677"/>
      <c r="F29" s="677"/>
      <c r="G29" s="677"/>
      <c r="H29" s="677"/>
      <c r="I29" s="677"/>
      <c r="J29" s="677"/>
      <c r="K29" s="677"/>
      <c r="L29" s="677"/>
      <c r="M29" s="677"/>
      <c r="N29" s="677"/>
      <c r="O29" s="677"/>
      <c r="P29" s="677"/>
      <c r="Q29" s="678"/>
      <c r="R29" s="679">
        <v>273701</v>
      </c>
      <c r="S29" s="680"/>
      <c r="T29" s="680"/>
      <c r="U29" s="680"/>
      <c r="V29" s="680"/>
      <c r="W29" s="680"/>
      <c r="X29" s="680"/>
      <c r="Y29" s="681"/>
      <c r="Z29" s="682">
        <v>6.8</v>
      </c>
      <c r="AA29" s="682"/>
      <c r="AB29" s="682"/>
      <c r="AC29" s="682"/>
      <c r="AD29" s="683" t="s">
        <v>137</v>
      </c>
      <c r="AE29" s="683"/>
      <c r="AF29" s="683"/>
      <c r="AG29" s="683"/>
      <c r="AH29" s="683"/>
      <c r="AI29" s="683"/>
      <c r="AJ29" s="683"/>
      <c r="AK29" s="683"/>
      <c r="AL29" s="684" t="s">
        <v>137</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306</v>
      </c>
      <c r="BH29" s="719"/>
      <c r="BI29" s="719"/>
      <c r="BJ29" s="719"/>
      <c r="BK29" s="719"/>
      <c r="BL29" s="719"/>
      <c r="BM29" s="719"/>
      <c r="BN29" s="719"/>
      <c r="BO29" s="719"/>
      <c r="BP29" s="719"/>
      <c r="BQ29" s="720"/>
      <c r="BR29" s="658" t="s">
        <v>307</v>
      </c>
      <c r="BS29" s="719"/>
      <c r="BT29" s="719"/>
      <c r="BU29" s="719"/>
      <c r="BV29" s="719"/>
      <c r="BW29" s="719"/>
      <c r="BX29" s="719"/>
      <c r="BY29" s="719"/>
      <c r="BZ29" s="719"/>
      <c r="CA29" s="719"/>
      <c r="CB29" s="720"/>
      <c r="CD29" s="742" t="s">
        <v>308</v>
      </c>
      <c r="CE29" s="743"/>
      <c r="CF29" s="694" t="s">
        <v>70</v>
      </c>
      <c r="CG29" s="695"/>
      <c r="CH29" s="695"/>
      <c r="CI29" s="695"/>
      <c r="CJ29" s="695"/>
      <c r="CK29" s="695"/>
      <c r="CL29" s="695"/>
      <c r="CM29" s="695"/>
      <c r="CN29" s="695"/>
      <c r="CO29" s="695"/>
      <c r="CP29" s="695"/>
      <c r="CQ29" s="696"/>
      <c r="CR29" s="679">
        <v>316258</v>
      </c>
      <c r="CS29" s="703"/>
      <c r="CT29" s="703"/>
      <c r="CU29" s="703"/>
      <c r="CV29" s="703"/>
      <c r="CW29" s="703"/>
      <c r="CX29" s="703"/>
      <c r="CY29" s="704"/>
      <c r="CZ29" s="684">
        <v>8.3000000000000007</v>
      </c>
      <c r="DA29" s="715"/>
      <c r="DB29" s="715"/>
      <c r="DC29" s="717"/>
      <c r="DD29" s="688">
        <v>312769</v>
      </c>
      <c r="DE29" s="703"/>
      <c r="DF29" s="703"/>
      <c r="DG29" s="703"/>
      <c r="DH29" s="703"/>
      <c r="DI29" s="703"/>
      <c r="DJ29" s="703"/>
      <c r="DK29" s="704"/>
      <c r="DL29" s="688">
        <v>312769</v>
      </c>
      <c r="DM29" s="703"/>
      <c r="DN29" s="703"/>
      <c r="DO29" s="703"/>
      <c r="DP29" s="703"/>
      <c r="DQ29" s="703"/>
      <c r="DR29" s="703"/>
      <c r="DS29" s="703"/>
      <c r="DT29" s="703"/>
      <c r="DU29" s="703"/>
      <c r="DV29" s="704"/>
      <c r="DW29" s="684">
        <v>12.9</v>
      </c>
      <c r="DX29" s="715"/>
      <c r="DY29" s="715"/>
      <c r="DZ29" s="715"/>
      <c r="EA29" s="715"/>
      <c r="EB29" s="715"/>
      <c r="EC29" s="716"/>
    </row>
    <row r="30" spans="2:133" ht="11.25" customHeight="1" x14ac:dyDescent="0.15">
      <c r="B30" s="676" t="s">
        <v>309</v>
      </c>
      <c r="C30" s="677"/>
      <c r="D30" s="677"/>
      <c r="E30" s="677"/>
      <c r="F30" s="677"/>
      <c r="G30" s="677"/>
      <c r="H30" s="677"/>
      <c r="I30" s="677"/>
      <c r="J30" s="677"/>
      <c r="K30" s="677"/>
      <c r="L30" s="677"/>
      <c r="M30" s="677"/>
      <c r="N30" s="677"/>
      <c r="O30" s="677"/>
      <c r="P30" s="677"/>
      <c r="Q30" s="678"/>
      <c r="R30" s="679">
        <v>108988</v>
      </c>
      <c r="S30" s="680"/>
      <c r="T30" s="680"/>
      <c r="U30" s="680"/>
      <c r="V30" s="680"/>
      <c r="W30" s="680"/>
      <c r="X30" s="680"/>
      <c r="Y30" s="681"/>
      <c r="Z30" s="682">
        <v>2.7</v>
      </c>
      <c r="AA30" s="682"/>
      <c r="AB30" s="682"/>
      <c r="AC30" s="682"/>
      <c r="AD30" s="683">
        <v>701</v>
      </c>
      <c r="AE30" s="683"/>
      <c r="AF30" s="683"/>
      <c r="AG30" s="683"/>
      <c r="AH30" s="683"/>
      <c r="AI30" s="683"/>
      <c r="AJ30" s="683"/>
      <c r="AK30" s="683"/>
      <c r="AL30" s="684">
        <v>0</v>
      </c>
      <c r="AM30" s="685"/>
      <c r="AN30" s="685"/>
      <c r="AO30" s="686"/>
      <c r="AP30" s="727" t="s">
        <v>310</v>
      </c>
      <c r="AQ30" s="728"/>
      <c r="AR30" s="728"/>
      <c r="AS30" s="728"/>
      <c r="AT30" s="733" t="s">
        <v>311</v>
      </c>
      <c r="AU30" s="230"/>
      <c r="AV30" s="230"/>
      <c r="AW30" s="230"/>
      <c r="AX30" s="665" t="s">
        <v>188</v>
      </c>
      <c r="AY30" s="666"/>
      <c r="AZ30" s="666"/>
      <c r="BA30" s="666"/>
      <c r="BB30" s="666"/>
      <c r="BC30" s="666"/>
      <c r="BD30" s="666"/>
      <c r="BE30" s="666"/>
      <c r="BF30" s="667"/>
      <c r="BG30" s="739">
        <v>99.1</v>
      </c>
      <c r="BH30" s="740"/>
      <c r="BI30" s="740"/>
      <c r="BJ30" s="740"/>
      <c r="BK30" s="740"/>
      <c r="BL30" s="740"/>
      <c r="BM30" s="674">
        <v>95.6</v>
      </c>
      <c r="BN30" s="740"/>
      <c r="BO30" s="740"/>
      <c r="BP30" s="740"/>
      <c r="BQ30" s="741"/>
      <c r="BR30" s="739">
        <v>99</v>
      </c>
      <c r="BS30" s="740"/>
      <c r="BT30" s="740"/>
      <c r="BU30" s="740"/>
      <c r="BV30" s="740"/>
      <c r="BW30" s="740"/>
      <c r="BX30" s="674">
        <v>95.5</v>
      </c>
      <c r="BY30" s="740"/>
      <c r="BZ30" s="740"/>
      <c r="CA30" s="740"/>
      <c r="CB30" s="741"/>
      <c r="CD30" s="744"/>
      <c r="CE30" s="745"/>
      <c r="CF30" s="694" t="s">
        <v>312</v>
      </c>
      <c r="CG30" s="695"/>
      <c r="CH30" s="695"/>
      <c r="CI30" s="695"/>
      <c r="CJ30" s="695"/>
      <c r="CK30" s="695"/>
      <c r="CL30" s="695"/>
      <c r="CM30" s="695"/>
      <c r="CN30" s="695"/>
      <c r="CO30" s="695"/>
      <c r="CP30" s="695"/>
      <c r="CQ30" s="696"/>
      <c r="CR30" s="679">
        <v>289623</v>
      </c>
      <c r="CS30" s="680"/>
      <c r="CT30" s="680"/>
      <c r="CU30" s="680"/>
      <c r="CV30" s="680"/>
      <c r="CW30" s="680"/>
      <c r="CX30" s="680"/>
      <c r="CY30" s="681"/>
      <c r="CZ30" s="684">
        <v>7.6</v>
      </c>
      <c r="DA30" s="715"/>
      <c r="DB30" s="715"/>
      <c r="DC30" s="717"/>
      <c r="DD30" s="688">
        <v>286134</v>
      </c>
      <c r="DE30" s="680"/>
      <c r="DF30" s="680"/>
      <c r="DG30" s="680"/>
      <c r="DH30" s="680"/>
      <c r="DI30" s="680"/>
      <c r="DJ30" s="680"/>
      <c r="DK30" s="681"/>
      <c r="DL30" s="688">
        <v>286134</v>
      </c>
      <c r="DM30" s="680"/>
      <c r="DN30" s="680"/>
      <c r="DO30" s="680"/>
      <c r="DP30" s="680"/>
      <c r="DQ30" s="680"/>
      <c r="DR30" s="680"/>
      <c r="DS30" s="680"/>
      <c r="DT30" s="680"/>
      <c r="DU30" s="680"/>
      <c r="DV30" s="681"/>
      <c r="DW30" s="684">
        <v>11.8</v>
      </c>
      <c r="DX30" s="715"/>
      <c r="DY30" s="715"/>
      <c r="DZ30" s="715"/>
      <c r="EA30" s="715"/>
      <c r="EB30" s="715"/>
      <c r="EC30" s="716"/>
    </row>
    <row r="31" spans="2:133" ht="11.25" customHeight="1" x14ac:dyDescent="0.15">
      <c r="B31" s="676" t="s">
        <v>313</v>
      </c>
      <c r="C31" s="677"/>
      <c r="D31" s="677"/>
      <c r="E31" s="677"/>
      <c r="F31" s="677"/>
      <c r="G31" s="677"/>
      <c r="H31" s="677"/>
      <c r="I31" s="677"/>
      <c r="J31" s="677"/>
      <c r="K31" s="677"/>
      <c r="L31" s="677"/>
      <c r="M31" s="677"/>
      <c r="N31" s="677"/>
      <c r="O31" s="677"/>
      <c r="P31" s="677"/>
      <c r="Q31" s="678"/>
      <c r="R31" s="679">
        <v>6353</v>
      </c>
      <c r="S31" s="680"/>
      <c r="T31" s="680"/>
      <c r="U31" s="680"/>
      <c r="V31" s="680"/>
      <c r="W31" s="680"/>
      <c r="X31" s="680"/>
      <c r="Y31" s="681"/>
      <c r="Z31" s="682">
        <v>0.2</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314</v>
      </c>
      <c r="AV31" s="229"/>
      <c r="AW31" s="229"/>
      <c r="AX31" s="676" t="s">
        <v>315</v>
      </c>
      <c r="AY31" s="677"/>
      <c r="AZ31" s="677"/>
      <c r="BA31" s="677"/>
      <c r="BB31" s="677"/>
      <c r="BC31" s="677"/>
      <c r="BD31" s="677"/>
      <c r="BE31" s="677"/>
      <c r="BF31" s="678"/>
      <c r="BG31" s="736">
        <v>99.3</v>
      </c>
      <c r="BH31" s="703"/>
      <c r="BI31" s="703"/>
      <c r="BJ31" s="703"/>
      <c r="BK31" s="703"/>
      <c r="BL31" s="703"/>
      <c r="BM31" s="685">
        <v>97.3</v>
      </c>
      <c r="BN31" s="737"/>
      <c r="BO31" s="737"/>
      <c r="BP31" s="737"/>
      <c r="BQ31" s="738"/>
      <c r="BR31" s="736">
        <v>99.3</v>
      </c>
      <c r="BS31" s="703"/>
      <c r="BT31" s="703"/>
      <c r="BU31" s="703"/>
      <c r="BV31" s="703"/>
      <c r="BW31" s="703"/>
      <c r="BX31" s="685">
        <v>97</v>
      </c>
      <c r="BY31" s="737"/>
      <c r="BZ31" s="737"/>
      <c r="CA31" s="737"/>
      <c r="CB31" s="738"/>
      <c r="CD31" s="744"/>
      <c r="CE31" s="745"/>
      <c r="CF31" s="694" t="s">
        <v>316</v>
      </c>
      <c r="CG31" s="695"/>
      <c r="CH31" s="695"/>
      <c r="CI31" s="695"/>
      <c r="CJ31" s="695"/>
      <c r="CK31" s="695"/>
      <c r="CL31" s="695"/>
      <c r="CM31" s="695"/>
      <c r="CN31" s="695"/>
      <c r="CO31" s="695"/>
      <c r="CP31" s="695"/>
      <c r="CQ31" s="696"/>
      <c r="CR31" s="679">
        <v>26635</v>
      </c>
      <c r="CS31" s="703"/>
      <c r="CT31" s="703"/>
      <c r="CU31" s="703"/>
      <c r="CV31" s="703"/>
      <c r="CW31" s="703"/>
      <c r="CX31" s="703"/>
      <c r="CY31" s="704"/>
      <c r="CZ31" s="684">
        <v>0.7</v>
      </c>
      <c r="DA31" s="715"/>
      <c r="DB31" s="715"/>
      <c r="DC31" s="717"/>
      <c r="DD31" s="688">
        <v>26635</v>
      </c>
      <c r="DE31" s="703"/>
      <c r="DF31" s="703"/>
      <c r="DG31" s="703"/>
      <c r="DH31" s="703"/>
      <c r="DI31" s="703"/>
      <c r="DJ31" s="703"/>
      <c r="DK31" s="704"/>
      <c r="DL31" s="688">
        <v>26635</v>
      </c>
      <c r="DM31" s="703"/>
      <c r="DN31" s="703"/>
      <c r="DO31" s="703"/>
      <c r="DP31" s="703"/>
      <c r="DQ31" s="703"/>
      <c r="DR31" s="703"/>
      <c r="DS31" s="703"/>
      <c r="DT31" s="703"/>
      <c r="DU31" s="703"/>
      <c r="DV31" s="704"/>
      <c r="DW31" s="684">
        <v>1.1000000000000001</v>
      </c>
      <c r="DX31" s="715"/>
      <c r="DY31" s="715"/>
      <c r="DZ31" s="715"/>
      <c r="EA31" s="715"/>
      <c r="EB31" s="715"/>
      <c r="EC31" s="716"/>
    </row>
    <row r="32" spans="2:133" ht="11.25" customHeight="1" x14ac:dyDescent="0.15">
      <c r="B32" s="676" t="s">
        <v>317</v>
      </c>
      <c r="C32" s="677"/>
      <c r="D32" s="677"/>
      <c r="E32" s="677"/>
      <c r="F32" s="677"/>
      <c r="G32" s="677"/>
      <c r="H32" s="677"/>
      <c r="I32" s="677"/>
      <c r="J32" s="677"/>
      <c r="K32" s="677"/>
      <c r="L32" s="677"/>
      <c r="M32" s="677"/>
      <c r="N32" s="677"/>
      <c r="O32" s="677"/>
      <c r="P32" s="677"/>
      <c r="Q32" s="678"/>
      <c r="R32" s="679">
        <v>105351</v>
      </c>
      <c r="S32" s="680"/>
      <c r="T32" s="680"/>
      <c r="U32" s="680"/>
      <c r="V32" s="680"/>
      <c r="W32" s="680"/>
      <c r="X32" s="680"/>
      <c r="Y32" s="681"/>
      <c r="Z32" s="682">
        <v>2.6</v>
      </c>
      <c r="AA32" s="682"/>
      <c r="AB32" s="682"/>
      <c r="AC32" s="682"/>
      <c r="AD32" s="683" t="s">
        <v>235</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318</v>
      </c>
      <c r="AY32" s="725"/>
      <c r="AZ32" s="725"/>
      <c r="BA32" s="725"/>
      <c r="BB32" s="725"/>
      <c r="BC32" s="725"/>
      <c r="BD32" s="725"/>
      <c r="BE32" s="725"/>
      <c r="BF32" s="726"/>
      <c r="BG32" s="748">
        <v>98.7</v>
      </c>
      <c r="BH32" s="749"/>
      <c r="BI32" s="749"/>
      <c r="BJ32" s="749"/>
      <c r="BK32" s="749"/>
      <c r="BL32" s="749"/>
      <c r="BM32" s="750">
        <v>93.2</v>
      </c>
      <c r="BN32" s="749"/>
      <c r="BO32" s="749"/>
      <c r="BP32" s="749"/>
      <c r="BQ32" s="751"/>
      <c r="BR32" s="748">
        <v>98.6</v>
      </c>
      <c r="BS32" s="749"/>
      <c r="BT32" s="749"/>
      <c r="BU32" s="749"/>
      <c r="BV32" s="749"/>
      <c r="BW32" s="749"/>
      <c r="BX32" s="750">
        <v>93.1</v>
      </c>
      <c r="BY32" s="749"/>
      <c r="BZ32" s="749"/>
      <c r="CA32" s="749"/>
      <c r="CB32" s="751"/>
      <c r="CD32" s="746"/>
      <c r="CE32" s="747"/>
      <c r="CF32" s="694" t="s">
        <v>319</v>
      </c>
      <c r="CG32" s="695"/>
      <c r="CH32" s="695"/>
      <c r="CI32" s="695"/>
      <c r="CJ32" s="695"/>
      <c r="CK32" s="695"/>
      <c r="CL32" s="695"/>
      <c r="CM32" s="695"/>
      <c r="CN32" s="695"/>
      <c r="CO32" s="695"/>
      <c r="CP32" s="695"/>
      <c r="CQ32" s="696"/>
      <c r="CR32" s="679" t="s">
        <v>235</v>
      </c>
      <c r="CS32" s="680"/>
      <c r="CT32" s="680"/>
      <c r="CU32" s="680"/>
      <c r="CV32" s="680"/>
      <c r="CW32" s="680"/>
      <c r="CX32" s="680"/>
      <c r="CY32" s="681"/>
      <c r="CZ32" s="684" t="s">
        <v>137</v>
      </c>
      <c r="DA32" s="715"/>
      <c r="DB32" s="715"/>
      <c r="DC32" s="717"/>
      <c r="DD32" s="688" t="s">
        <v>235</v>
      </c>
      <c r="DE32" s="680"/>
      <c r="DF32" s="680"/>
      <c r="DG32" s="680"/>
      <c r="DH32" s="680"/>
      <c r="DI32" s="680"/>
      <c r="DJ32" s="680"/>
      <c r="DK32" s="681"/>
      <c r="DL32" s="688" t="s">
        <v>235</v>
      </c>
      <c r="DM32" s="680"/>
      <c r="DN32" s="680"/>
      <c r="DO32" s="680"/>
      <c r="DP32" s="680"/>
      <c r="DQ32" s="680"/>
      <c r="DR32" s="680"/>
      <c r="DS32" s="680"/>
      <c r="DT32" s="680"/>
      <c r="DU32" s="680"/>
      <c r="DV32" s="681"/>
      <c r="DW32" s="684" t="s">
        <v>137</v>
      </c>
      <c r="DX32" s="715"/>
      <c r="DY32" s="715"/>
      <c r="DZ32" s="715"/>
      <c r="EA32" s="715"/>
      <c r="EB32" s="715"/>
      <c r="EC32" s="716"/>
    </row>
    <row r="33" spans="2:133" ht="11.25" customHeight="1" x14ac:dyDescent="0.15">
      <c r="B33" s="676" t="s">
        <v>320</v>
      </c>
      <c r="C33" s="677"/>
      <c r="D33" s="677"/>
      <c r="E33" s="677"/>
      <c r="F33" s="677"/>
      <c r="G33" s="677"/>
      <c r="H33" s="677"/>
      <c r="I33" s="677"/>
      <c r="J33" s="677"/>
      <c r="K33" s="677"/>
      <c r="L33" s="677"/>
      <c r="M33" s="677"/>
      <c r="N33" s="677"/>
      <c r="O33" s="677"/>
      <c r="P33" s="677"/>
      <c r="Q33" s="678"/>
      <c r="R33" s="679">
        <v>16504</v>
      </c>
      <c r="S33" s="680"/>
      <c r="T33" s="680"/>
      <c r="U33" s="680"/>
      <c r="V33" s="680"/>
      <c r="W33" s="680"/>
      <c r="X33" s="680"/>
      <c r="Y33" s="681"/>
      <c r="Z33" s="682">
        <v>0.4</v>
      </c>
      <c r="AA33" s="682"/>
      <c r="AB33" s="682"/>
      <c r="AC33" s="682"/>
      <c r="AD33" s="683" t="s">
        <v>137</v>
      </c>
      <c r="AE33" s="683"/>
      <c r="AF33" s="683"/>
      <c r="AG33" s="683"/>
      <c r="AH33" s="683"/>
      <c r="AI33" s="683"/>
      <c r="AJ33" s="683"/>
      <c r="AK33" s="683"/>
      <c r="AL33" s="684" t="s">
        <v>235</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321</v>
      </c>
      <c r="CE33" s="695"/>
      <c r="CF33" s="695"/>
      <c r="CG33" s="695"/>
      <c r="CH33" s="695"/>
      <c r="CI33" s="695"/>
      <c r="CJ33" s="695"/>
      <c r="CK33" s="695"/>
      <c r="CL33" s="695"/>
      <c r="CM33" s="695"/>
      <c r="CN33" s="695"/>
      <c r="CO33" s="695"/>
      <c r="CP33" s="695"/>
      <c r="CQ33" s="696"/>
      <c r="CR33" s="679">
        <v>1611568</v>
      </c>
      <c r="CS33" s="703"/>
      <c r="CT33" s="703"/>
      <c r="CU33" s="703"/>
      <c r="CV33" s="703"/>
      <c r="CW33" s="703"/>
      <c r="CX33" s="703"/>
      <c r="CY33" s="704"/>
      <c r="CZ33" s="684">
        <v>42.4</v>
      </c>
      <c r="DA33" s="715"/>
      <c r="DB33" s="715"/>
      <c r="DC33" s="717"/>
      <c r="DD33" s="688">
        <v>1317608</v>
      </c>
      <c r="DE33" s="703"/>
      <c r="DF33" s="703"/>
      <c r="DG33" s="703"/>
      <c r="DH33" s="703"/>
      <c r="DI33" s="703"/>
      <c r="DJ33" s="703"/>
      <c r="DK33" s="704"/>
      <c r="DL33" s="688">
        <v>1068795</v>
      </c>
      <c r="DM33" s="703"/>
      <c r="DN33" s="703"/>
      <c r="DO33" s="703"/>
      <c r="DP33" s="703"/>
      <c r="DQ33" s="703"/>
      <c r="DR33" s="703"/>
      <c r="DS33" s="703"/>
      <c r="DT33" s="703"/>
      <c r="DU33" s="703"/>
      <c r="DV33" s="704"/>
      <c r="DW33" s="684">
        <v>44.1</v>
      </c>
      <c r="DX33" s="715"/>
      <c r="DY33" s="715"/>
      <c r="DZ33" s="715"/>
      <c r="EA33" s="715"/>
      <c r="EB33" s="715"/>
      <c r="EC33" s="716"/>
    </row>
    <row r="34" spans="2:133" ht="11.25" customHeight="1" x14ac:dyDescent="0.15">
      <c r="B34" s="676" t="s">
        <v>322</v>
      </c>
      <c r="C34" s="677"/>
      <c r="D34" s="677"/>
      <c r="E34" s="677"/>
      <c r="F34" s="677"/>
      <c r="G34" s="677"/>
      <c r="H34" s="677"/>
      <c r="I34" s="677"/>
      <c r="J34" s="677"/>
      <c r="K34" s="677"/>
      <c r="L34" s="677"/>
      <c r="M34" s="677"/>
      <c r="N34" s="677"/>
      <c r="O34" s="677"/>
      <c r="P34" s="677"/>
      <c r="Q34" s="678"/>
      <c r="R34" s="679">
        <v>69037</v>
      </c>
      <c r="S34" s="680"/>
      <c r="T34" s="680"/>
      <c r="U34" s="680"/>
      <c r="V34" s="680"/>
      <c r="W34" s="680"/>
      <c r="X34" s="680"/>
      <c r="Y34" s="681"/>
      <c r="Z34" s="682">
        <v>1.7</v>
      </c>
      <c r="AA34" s="682"/>
      <c r="AB34" s="682"/>
      <c r="AC34" s="682"/>
      <c r="AD34" s="683">
        <v>30</v>
      </c>
      <c r="AE34" s="683"/>
      <c r="AF34" s="683"/>
      <c r="AG34" s="683"/>
      <c r="AH34" s="683"/>
      <c r="AI34" s="683"/>
      <c r="AJ34" s="683"/>
      <c r="AK34" s="683"/>
      <c r="AL34" s="684">
        <v>0</v>
      </c>
      <c r="AM34" s="685"/>
      <c r="AN34" s="685"/>
      <c r="AO34" s="686"/>
      <c r="AP34" s="234"/>
      <c r="AQ34" s="658" t="s">
        <v>323</v>
      </c>
      <c r="AR34" s="659"/>
      <c r="AS34" s="659"/>
      <c r="AT34" s="659"/>
      <c r="AU34" s="659"/>
      <c r="AV34" s="659"/>
      <c r="AW34" s="659"/>
      <c r="AX34" s="659"/>
      <c r="AY34" s="659"/>
      <c r="AZ34" s="659"/>
      <c r="BA34" s="659"/>
      <c r="BB34" s="659"/>
      <c r="BC34" s="659"/>
      <c r="BD34" s="659"/>
      <c r="BE34" s="659"/>
      <c r="BF34" s="660"/>
      <c r="BG34" s="658" t="s">
        <v>324</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325</v>
      </c>
      <c r="CE34" s="695"/>
      <c r="CF34" s="695"/>
      <c r="CG34" s="695"/>
      <c r="CH34" s="695"/>
      <c r="CI34" s="695"/>
      <c r="CJ34" s="695"/>
      <c r="CK34" s="695"/>
      <c r="CL34" s="695"/>
      <c r="CM34" s="695"/>
      <c r="CN34" s="695"/>
      <c r="CO34" s="695"/>
      <c r="CP34" s="695"/>
      <c r="CQ34" s="696"/>
      <c r="CR34" s="679">
        <v>638092</v>
      </c>
      <c r="CS34" s="680"/>
      <c r="CT34" s="680"/>
      <c r="CU34" s="680"/>
      <c r="CV34" s="680"/>
      <c r="CW34" s="680"/>
      <c r="CX34" s="680"/>
      <c r="CY34" s="681"/>
      <c r="CZ34" s="684">
        <v>16.8</v>
      </c>
      <c r="DA34" s="715"/>
      <c r="DB34" s="715"/>
      <c r="DC34" s="717"/>
      <c r="DD34" s="688">
        <v>505479</v>
      </c>
      <c r="DE34" s="680"/>
      <c r="DF34" s="680"/>
      <c r="DG34" s="680"/>
      <c r="DH34" s="680"/>
      <c r="DI34" s="680"/>
      <c r="DJ34" s="680"/>
      <c r="DK34" s="681"/>
      <c r="DL34" s="688">
        <v>376169</v>
      </c>
      <c r="DM34" s="680"/>
      <c r="DN34" s="680"/>
      <c r="DO34" s="680"/>
      <c r="DP34" s="680"/>
      <c r="DQ34" s="680"/>
      <c r="DR34" s="680"/>
      <c r="DS34" s="680"/>
      <c r="DT34" s="680"/>
      <c r="DU34" s="680"/>
      <c r="DV34" s="681"/>
      <c r="DW34" s="684">
        <v>15.5</v>
      </c>
      <c r="DX34" s="715"/>
      <c r="DY34" s="715"/>
      <c r="DZ34" s="715"/>
      <c r="EA34" s="715"/>
      <c r="EB34" s="715"/>
      <c r="EC34" s="716"/>
    </row>
    <row r="35" spans="2:133" ht="11.25" customHeight="1" x14ac:dyDescent="0.15">
      <c r="B35" s="676" t="s">
        <v>326</v>
      </c>
      <c r="C35" s="677"/>
      <c r="D35" s="677"/>
      <c r="E35" s="677"/>
      <c r="F35" s="677"/>
      <c r="G35" s="677"/>
      <c r="H35" s="677"/>
      <c r="I35" s="677"/>
      <c r="J35" s="677"/>
      <c r="K35" s="677"/>
      <c r="L35" s="677"/>
      <c r="M35" s="677"/>
      <c r="N35" s="677"/>
      <c r="O35" s="677"/>
      <c r="P35" s="677"/>
      <c r="Q35" s="678"/>
      <c r="R35" s="679">
        <v>412100</v>
      </c>
      <c r="S35" s="680"/>
      <c r="T35" s="680"/>
      <c r="U35" s="680"/>
      <c r="V35" s="680"/>
      <c r="W35" s="680"/>
      <c r="X35" s="680"/>
      <c r="Y35" s="681"/>
      <c r="Z35" s="682">
        <v>10.199999999999999</v>
      </c>
      <c r="AA35" s="682"/>
      <c r="AB35" s="682"/>
      <c r="AC35" s="682"/>
      <c r="AD35" s="683" t="s">
        <v>137</v>
      </c>
      <c r="AE35" s="683"/>
      <c r="AF35" s="683"/>
      <c r="AG35" s="683"/>
      <c r="AH35" s="683"/>
      <c r="AI35" s="683"/>
      <c r="AJ35" s="683"/>
      <c r="AK35" s="683"/>
      <c r="AL35" s="684" t="s">
        <v>137</v>
      </c>
      <c r="AM35" s="685"/>
      <c r="AN35" s="685"/>
      <c r="AO35" s="686"/>
      <c r="AP35" s="234"/>
      <c r="AQ35" s="752" t="s">
        <v>327</v>
      </c>
      <c r="AR35" s="753"/>
      <c r="AS35" s="753"/>
      <c r="AT35" s="753"/>
      <c r="AU35" s="753"/>
      <c r="AV35" s="753"/>
      <c r="AW35" s="753"/>
      <c r="AX35" s="753"/>
      <c r="AY35" s="754"/>
      <c r="AZ35" s="668">
        <v>469593</v>
      </c>
      <c r="BA35" s="669"/>
      <c r="BB35" s="669"/>
      <c r="BC35" s="669"/>
      <c r="BD35" s="669"/>
      <c r="BE35" s="669"/>
      <c r="BF35" s="755"/>
      <c r="BG35" s="690" t="s">
        <v>328</v>
      </c>
      <c r="BH35" s="691"/>
      <c r="BI35" s="691"/>
      <c r="BJ35" s="691"/>
      <c r="BK35" s="691"/>
      <c r="BL35" s="691"/>
      <c r="BM35" s="691"/>
      <c r="BN35" s="691"/>
      <c r="BO35" s="691"/>
      <c r="BP35" s="691"/>
      <c r="BQ35" s="691"/>
      <c r="BR35" s="691"/>
      <c r="BS35" s="691"/>
      <c r="BT35" s="691"/>
      <c r="BU35" s="692"/>
      <c r="BV35" s="668">
        <v>25868</v>
      </c>
      <c r="BW35" s="669"/>
      <c r="BX35" s="669"/>
      <c r="BY35" s="669"/>
      <c r="BZ35" s="669"/>
      <c r="CA35" s="669"/>
      <c r="CB35" s="755"/>
      <c r="CD35" s="694" t="s">
        <v>329</v>
      </c>
      <c r="CE35" s="695"/>
      <c r="CF35" s="695"/>
      <c r="CG35" s="695"/>
      <c r="CH35" s="695"/>
      <c r="CI35" s="695"/>
      <c r="CJ35" s="695"/>
      <c r="CK35" s="695"/>
      <c r="CL35" s="695"/>
      <c r="CM35" s="695"/>
      <c r="CN35" s="695"/>
      <c r="CO35" s="695"/>
      <c r="CP35" s="695"/>
      <c r="CQ35" s="696"/>
      <c r="CR35" s="679">
        <v>46613</v>
      </c>
      <c r="CS35" s="703"/>
      <c r="CT35" s="703"/>
      <c r="CU35" s="703"/>
      <c r="CV35" s="703"/>
      <c r="CW35" s="703"/>
      <c r="CX35" s="703"/>
      <c r="CY35" s="704"/>
      <c r="CZ35" s="684">
        <v>1.2</v>
      </c>
      <c r="DA35" s="715"/>
      <c r="DB35" s="715"/>
      <c r="DC35" s="717"/>
      <c r="DD35" s="688">
        <v>41003</v>
      </c>
      <c r="DE35" s="703"/>
      <c r="DF35" s="703"/>
      <c r="DG35" s="703"/>
      <c r="DH35" s="703"/>
      <c r="DI35" s="703"/>
      <c r="DJ35" s="703"/>
      <c r="DK35" s="704"/>
      <c r="DL35" s="688">
        <v>41003</v>
      </c>
      <c r="DM35" s="703"/>
      <c r="DN35" s="703"/>
      <c r="DO35" s="703"/>
      <c r="DP35" s="703"/>
      <c r="DQ35" s="703"/>
      <c r="DR35" s="703"/>
      <c r="DS35" s="703"/>
      <c r="DT35" s="703"/>
      <c r="DU35" s="703"/>
      <c r="DV35" s="704"/>
      <c r="DW35" s="684">
        <v>1.7</v>
      </c>
      <c r="DX35" s="715"/>
      <c r="DY35" s="715"/>
      <c r="DZ35" s="715"/>
      <c r="EA35" s="715"/>
      <c r="EB35" s="715"/>
      <c r="EC35" s="716"/>
    </row>
    <row r="36" spans="2:133" ht="11.25" customHeight="1" x14ac:dyDescent="0.15">
      <c r="B36" s="676" t="s">
        <v>330</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137</v>
      </c>
      <c r="AA36" s="682"/>
      <c r="AB36" s="682"/>
      <c r="AC36" s="682"/>
      <c r="AD36" s="683" t="s">
        <v>137</v>
      </c>
      <c r="AE36" s="683"/>
      <c r="AF36" s="683"/>
      <c r="AG36" s="683"/>
      <c r="AH36" s="683"/>
      <c r="AI36" s="683"/>
      <c r="AJ36" s="683"/>
      <c r="AK36" s="683"/>
      <c r="AL36" s="684" t="s">
        <v>137</v>
      </c>
      <c r="AM36" s="685"/>
      <c r="AN36" s="685"/>
      <c r="AO36" s="686"/>
      <c r="AQ36" s="756" t="s">
        <v>331</v>
      </c>
      <c r="AR36" s="757"/>
      <c r="AS36" s="757"/>
      <c r="AT36" s="757"/>
      <c r="AU36" s="757"/>
      <c r="AV36" s="757"/>
      <c r="AW36" s="757"/>
      <c r="AX36" s="757"/>
      <c r="AY36" s="758"/>
      <c r="AZ36" s="679">
        <v>150327</v>
      </c>
      <c r="BA36" s="680"/>
      <c r="BB36" s="680"/>
      <c r="BC36" s="680"/>
      <c r="BD36" s="703"/>
      <c r="BE36" s="703"/>
      <c r="BF36" s="738"/>
      <c r="BG36" s="694" t="s">
        <v>332</v>
      </c>
      <c r="BH36" s="695"/>
      <c r="BI36" s="695"/>
      <c r="BJ36" s="695"/>
      <c r="BK36" s="695"/>
      <c r="BL36" s="695"/>
      <c r="BM36" s="695"/>
      <c r="BN36" s="695"/>
      <c r="BO36" s="695"/>
      <c r="BP36" s="695"/>
      <c r="BQ36" s="695"/>
      <c r="BR36" s="695"/>
      <c r="BS36" s="695"/>
      <c r="BT36" s="695"/>
      <c r="BU36" s="696"/>
      <c r="BV36" s="679">
        <v>25868</v>
      </c>
      <c r="BW36" s="680"/>
      <c r="BX36" s="680"/>
      <c r="BY36" s="680"/>
      <c r="BZ36" s="680"/>
      <c r="CA36" s="680"/>
      <c r="CB36" s="689"/>
      <c r="CD36" s="694" t="s">
        <v>333</v>
      </c>
      <c r="CE36" s="695"/>
      <c r="CF36" s="695"/>
      <c r="CG36" s="695"/>
      <c r="CH36" s="695"/>
      <c r="CI36" s="695"/>
      <c r="CJ36" s="695"/>
      <c r="CK36" s="695"/>
      <c r="CL36" s="695"/>
      <c r="CM36" s="695"/>
      <c r="CN36" s="695"/>
      <c r="CO36" s="695"/>
      <c r="CP36" s="695"/>
      <c r="CQ36" s="696"/>
      <c r="CR36" s="679">
        <v>572411</v>
      </c>
      <c r="CS36" s="680"/>
      <c r="CT36" s="680"/>
      <c r="CU36" s="680"/>
      <c r="CV36" s="680"/>
      <c r="CW36" s="680"/>
      <c r="CX36" s="680"/>
      <c r="CY36" s="681"/>
      <c r="CZ36" s="684">
        <v>15.1</v>
      </c>
      <c r="DA36" s="715"/>
      <c r="DB36" s="715"/>
      <c r="DC36" s="717"/>
      <c r="DD36" s="688">
        <v>508536</v>
      </c>
      <c r="DE36" s="680"/>
      <c r="DF36" s="680"/>
      <c r="DG36" s="680"/>
      <c r="DH36" s="680"/>
      <c r="DI36" s="680"/>
      <c r="DJ36" s="680"/>
      <c r="DK36" s="681"/>
      <c r="DL36" s="688">
        <v>395934</v>
      </c>
      <c r="DM36" s="680"/>
      <c r="DN36" s="680"/>
      <c r="DO36" s="680"/>
      <c r="DP36" s="680"/>
      <c r="DQ36" s="680"/>
      <c r="DR36" s="680"/>
      <c r="DS36" s="680"/>
      <c r="DT36" s="680"/>
      <c r="DU36" s="680"/>
      <c r="DV36" s="681"/>
      <c r="DW36" s="684">
        <v>16.3</v>
      </c>
      <c r="DX36" s="715"/>
      <c r="DY36" s="715"/>
      <c r="DZ36" s="715"/>
      <c r="EA36" s="715"/>
      <c r="EB36" s="715"/>
      <c r="EC36" s="716"/>
    </row>
    <row r="37" spans="2:133" ht="11.25" customHeight="1" x14ac:dyDescent="0.15">
      <c r="B37" s="676" t="s">
        <v>334</v>
      </c>
      <c r="C37" s="677"/>
      <c r="D37" s="677"/>
      <c r="E37" s="677"/>
      <c r="F37" s="677"/>
      <c r="G37" s="677"/>
      <c r="H37" s="677"/>
      <c r="I37" s="677"/>
      <c r="J37" s="677"/>
      <c r="K37" s="677"/>
      <c r="L37" s="677"/>
      <c r="M37" s="677"/>
      <c r="N37" s="677"/>
      <c r="O37" s="677"/>
      <c r="P37" s="677"/>
      <c r="Q37" s="678"/>
      <c r="R37" s="679">
        <v>105500</v>
      </c>
      <c r="S37" s="680"/>
      <c r="T37" s="680"/>
      <c r="U37" s="680"/>
      <c r="V37" s="680"/>
      <c r="W37" s="680"/>
      <c r="X37" s="680"/>
      <c r="Y37" s="681"/>
      <c r="Z37" s="682">
        <v>2.6</v>
      </c>
      <c r="AA37" s="682"/>
      <c r="AB37" s="682"/>
      <c r="AC37" s="682"/>
      <c r="AD37" s="683" t="s">
        <v>235</v>
      </c>
      <c r="AE37" s="683"/>
      <c r="AF37" s="683"/>
      <c r="AG37" s="683"/>
      <c r="AH37" s="683"/>
      <c r="AI37" s="683"/>
      <c r="AJ37" s="683"/>
      <c r="AK37" s="683"/>
      <c r="AL37" s="684" t="s">
        <v>137</v>
      </c>
      <c r="AM37" s="685"/>
      <c r="AN37" s="685"/>
      <c r="AO37" s="686"/>
      <c r="AQ37" s="756" t="s">
        <v>335</v>
      </c>
      <c r="AR37" s="757"/>
      <c r="AS37" s="757"/>
      <c r="AT37" s="757"/>
      <c r="AU37" s="757"/>
      <c r="AV37" s="757"/>
      <c r="AW37" s="757"/>
      <c r="AX37" s="757"/>
      <c r="AY37" s="758"/>
      <c r="AZ37" s="679">
        <v>270</v>
      </c>
      <c r="BA37" s="680"/>
      <c r="BB37" s="680"/>
      <c r="BC37" s="680"/>
      <c r="BD37" s="703"/>
      <c r="BE37" s="703"/>
      <c r="BF37" s="738"/>
      <c r="BG37" s="694" t="s">
        <v>336</v>
      </c>
      <c r="BH37" s="695"/>
      <c r="BI37" s="695"/>
      <c r="BJ37" s="695"/>
      <c r="BK37" s="695"/>
      <c r="BL37" s="695"/>
      <c r="BM37" s="695"/>
      <c r="BN37" s="695"/>
      <c r="BO37" s="695"/>
      <c r="BP37" s="695"/>
      <c r="BQ37" s="695"/>
      <c r="BR37" s="695"/>
      <c r="BS37" s="695"/>
      <c r="BT37" s="695"/>
      <c r="BU37" s="696"/>
      <c r="BV37" s="679">
        <v>1163</v>
      </c>
      <c r="BW37" s="680"/>
      <c r="BX37" s="680"/>
      <c r="BY37" s="680"/>
      <c r="BZ37" s="680"/>
      <c r="CA37" s="680"/>
      <c r="CB37" s="689"/>
      <c r="CD37" s="694" t="s">
        <v>337</v>
      </c>
      <c r="CE37" s="695"/>
      <c r="CF37" s="695"/>
      <c r="CG37" s="695"/>
      <c r="CH37" s="695"/>
      <c r="CI37" s="695"/>
      <c r="CJ37" s="695"/>
      <c r="CK37" s="695"/>
      <c r="CL37" s="695"/>
      <c r="CM37" s="695"/>
      <c r="CN37" s="695"/>
      <c r="CO37" s="695"/>
      <c r="CP37" s="695"/>
      <c r="CQ37" s="696"/>
      <c r="CR37" s="679">
        <v>201557</v>
      </c>
      <c r="CS37" s="703"/>
      <c r="CT37" s="703"/>
      <c r="CU37" s="703"/>
      <c r="CV37" s="703"/>
      <c r="CW37" s="703"/>
      <c r="CX37" s="703"/>
      <c r="CY37" s="704"/>
      <c r="CZ37" s="684">
        <v>5.3</v>
      </c>
      <c r="DA37" s="715"/>
      <c r="DB37" s="715"/>
      <c r="DC37" s="717"/>
      <c r="DD37" s="688">
        <v>201557</v>
      </c>
      <c r="DE37" s="703"/>
      <c r="DF37" s="703"/>
      <c r="DG37" s="703"/>
      <c r="DH37" s="703"/>
      <c r="DI37" s="703"/>
      <c r="DJ37" s="703"/>
      <c r="DK37" s="704"/>
      <c r="DL37" s="688">
        <v>196498</v>
      </c>
      <c r="DM37" s="703"/>
      <c r="DN37" s="703"/>
      <c r="DO37" s="703"/>
      <c r="DP37" s="703"/>
      <c r="DQ37" s="703"/>
      <c r="DR37" s="703"/>
      <c r="DS37" s="703"/>
      <c r="DT37" s="703"/>
      <c r="DU37" s="703"/>
      <c r="DV37" s="704"/>
      <c r="DW37" s="684">
        <v>8.1</v>
      </c>
      <c r="DX37" s="715"/>
      <c r="DY37" s="715"/>
      <c r="DZ37" s="715"/>
      <c r="EA37" s="715"/>
      <c r="EB37" s="715"/>
      <c r="EC37" s="716"/>
    </row>
    <row r="38" spans="2:133" ht="11.25" customHeight="1" x14ac:dyDescent="0.15">
      <c r="B38" s="724" t="s">
        <v>338</v>
      </c>
      <c r="C38" s="725"/>
      <c r="D38" s="725"/>
      <c r="E38" s="725"/>
      <c r="F38" s="725"/>
      <c r="G38" s="725"/>
      <c r="H38" s="725"/>
      <c r="I38" s="725"/>
      <c r="J38" s="725"/>
      <c r="K38" s="725"/>
      <c r="L38" s="725"/>
      <c r="M38" s="725"/>
      <c r="N38" s="725"/>
      <c r="O38" s="725"/>
      <c r="P38" s="725"/>
      <c r="Q38" s="726"/>
      <c r="R38" s="759">
        <v>4054203</v>
      </c>
      <c r="S38" s="760"/>
      <c r="T38" s="760"/>
      <c r="U38" s="760"/>
      <c r="V38" s="760"/>
      <c r="W38" s="760"/>
      <c r="X38" s="760"/>
      <c r="Y38" s="761"/>
      <c r="Z38" s="762">
        <v>100</v>
      </c>
      <c r="AA38" s="762"/>
      <c r="AB38" s="762"/>
      <c r="AC38" s="762"/>
      <c r="AD38" s="763">
        <v>2318130</v>
      </c>
      <c r="AE38" s="763"/>
      <c r="AF38" s="763"/>
      <c r="AG38" s="763"/>
      <c r="AH38" s="763"/>
      <c r="AI38" s="763"/>
      <c r="AJ38" s="763"/>
      <c r="AK38" s="763"/>
      <c r="AL38" s="764">
        <v>100</v>
      </c>
      <c r="AM38" s="750"/>
      <c r="AN38" s="750"/>
      <c r="AO38" s="765"/>
      <c r="AQ38" s="756" t="s">
        <v>339</v>
      </c>
      <c r="AR38" s="757"/>
      <c r="AS38" s="757"/>
      <c r="AT38" s="757"/>
      <c r="AU38" s="757"/>
      <c r="AV38" s="757"/>
      <c r="AW38" s="757"/>
      <c r="AX38" s="757"/>
      <c r="AY38" s="758"/>
      <c r="AZ38" s="679" t="s">
        <v>235</v>
      </c>
      <c r="BA38" s="680"/>
      <c r="BB38" s="680"/>
      <c r="BC38" s="680"/>
      <c r="BD38" s="703"/>
      <c r="BE38" s="703"/>
      <c r="BF38" s="738"/>
      <c r="BG38" s="694" t="s">
        <v>340</v>
      </c>
      <c r="BH38" s="695"/>
      <c r="BI38" s="695"/>
      <c r="BJ38" s="695"/>
      <c r="BK38" s="695"/>
      <c r="BL38" s="695"/>
      <c r="BM38" s="695"/>
      <c r="BN38" s="695"/>
      <c r="BO38" s="695"/>
      <c r="BP38" s="695"/>
      <c r="BQ38" s="695"/>
      <c r="BR38" s="695"/>
      <c r="BS38" s="695"/>
      <c r="BT38" s="695"/>
      <c r="BU38" s="696"/>
      <c r="BV38" s="679">
        <v>1985</v>
      </c>
      <c r="BW38" s="680"/>
      <c r="BX38" s="680"/>
      <c r="BY38" s="680"/>
      <c r="BZ38" s="680"/>
      <c r="CA38" s="680"/>
      <c r="CB38" s="689"/>
      <c r="CD38" s="694" t="s">
        <v>341</v>
      </c>
      <c r="CE38" s="695"/>
      <c r="CF38" s="695"/>
      <c r="CG38" s="695"/>
      <c r="CH38" s="695"/>
      <c r="CI38" s="695"/>
      <c r="CJ38" s="695"/>
      <c r="CK38" s="695"/>
      <c r="CL38" s="695"/>
      <c r="CM38" s="695"/>
      <c r="CN38" s="695"/>
      <c r="CO38" s="695"/>
      <c r="CP38" s="695"/>
      <c r="CQ38" s="696"/>
      <c r="CR38" s="679">
        <v>318996</v>
      </c>
      <c r="CS38" s="680"/>
      <c r="CT38" s="680"/>
      <c r="CU38" s="680"/>
      <c r="CV38" s="680"/>
      <c r="CW38" s="680"/>
      <c r="CX38" s="680"/>
      <c r="CY38" s="681"/>
      <c r="CZ38" s="684">
        <v>8.4</v>
      </c>
      <c r="DA38" s="715"/>
      <c r="DB38" s="715"/>
      <c r="DC38" s="717"/>
      <c r="DD38" s="688">
        <v>262049</v>
      </c>
      <c r="DE38" s="680"/>
      <c r="DF38" s="680"/>
      <c r="DG38" s="680"/>
      <c r="DH38" s="680"/>
      <c r="DI38" s="680"/>
      <c r="DJ38" s="680"/>
      <c r="DK38" s="681"/>
      <c r="DL38" s="688">
        <v>255189</v>
      </c>
      <c r="DM38" s="680"/>
      <c r="DN38" s="680"/>
      <c r="DO38" s="680"/>
      <c r="DP38" s="680"/>
      <c r="DQ38" s="680"/>
      <c r="DR38" s="680"/>
      <c r="DS38" s="680"/>
      <c r="DT38" s="680"/>
      <c r="DU38" s="680"/>
      <c r="DV38" s="681"/>
      <c r="DW38" s="684">
        <v>10.5</v>
      </c>
      <c r="DX38" s="715"/>
      <c r="DY38" s="715"/>
      <c r="DZ38" s="715"/>
      <c r="EA38" s="715"/>
      <c r="EB38" s="715"/>
      <c r="EC38" s="716"/>
    </row>
    <row r="39" spans="2:133" ht="11.25" customHeight="1" x14ac:dyDescent="0.15">
      <c r="AQ39" s="756" t="s">
        <v>342</v>
      </c>
      <c r="AR39" s="757"/>
      <c r="AS39" s="757"/>
      <c r="AT39" s="757"/>
      <c r="AU39" s="757"/>
      <c r="AV39" s="757"/>
      <c r="AW39" s="757"/>
      <c r="AX39" s="757"/>
      <c r="AY39" s="758"/>
      <c r="AZ39" s="679" t="s">
        <v>235</v>
      </c>
      <c r="BA39" s="680"/>
      <c r="BB39" s="680"/>
      <c r="BC39" s="680"/>
      <c r="BD39" s="703"/>
      <c r="BE39" s="703"/>
      <c r="BF39" s="738"/>
      <c r="BG39" s="770" t="s">
        <v>343</v>
      </c>
      <c r="BH39" s="771"/>
      <c r="BI39" s="771"/>
      <c r="BJ39" s="771"/>
      <c r="BK39" s="771"/>
      <c r="BL39" s="235"/>
      <c r="BM39" s="695" t="s">
        <v>344</v>
      </c>
      <c r="BN39" s="695"/>
      <c r="BO39" s="695"/>
      <c r="BP39" s="695"/>
      <c r="BQ39" s="695"/>
      <c r="BR39" s="695"/>
      <c r="BS39" s="695"/>
      <c r="BT39" s="695"/>
      <c r="BU39" s="696"/>
      <c r="BV39" s="679">
        <v>93</v>
      </c>
      <c r="BW39" s="680"/>
      <c r="BX39" s="680"/>
      <c r="BY39" s="680"/>
      <c r="BZ39" s="680"/>
      <c r="CA39" s="680"/>
      <c r="CB39" s="689"/>
      <c r="CD39" s="694" t="s">
        <v>345</v>
      </c>
      <c r="CE39" s="695"/>
      <c r="CF39" s="695"/>
      <c r="CG39" s="695"/>
      <c r="CH39" s="695"/>
      <c r="CI39" s="695"/>
      <c r="CJ39" s="695"/>
      <c r="CK39" s="695"/>
      <c r="CL39" s="695"/>
      <c r="CM39" s="695"/>
      <c r="CN39" s="695"/>
      <c r="CO39" s="695"/>
      <c r="CP39" s="695"/>
      <c r="CQ39" s="696"/>
      <c r="CR39" s="679">
        <v>18706</v>
      </c>
      <c r="CS39" s="703"/>
      <c r="CT39" s="703"/>
      <c r="CU39" s="703"/>
      <c r="CV39" s="703"/>
      <c r="CW39" s="703"/>
      <c r="CX39" s="703"/>
      <c r="CY39" s="704"/>
      <c r="CZ39" s="684">
        <v>0.5</v>
      </c>
      <c r="DA39" s="715"/>
      <c r="DB39" s="715"/>
      <c r="DC39" s="717"/>
      <c r="DD39" s="688">
        <v>41</v>
      </c>
      <c r="DE39" s="703"/>
      <c r="DF39" s="703"/>
      <c r="DG39" s="703"/>
      <c r="DH39" s="703"/>
      <c r="DI39" s="703"/>
      <c r="DJ39" s="703"/>
      <c r="DK39" s="704"/>
      <c r="DL39" s="688" t="s">
        <v>137</v>
      </c>
      <c r="DM39" s="703"/>
      <c r="DN39" s="703"/>
      <c r="DO39" s="703"/>
      <c r="DP39" s="703"/>
      <c r="DQ39" s="703"/>
      <c r="DR39" s="703"/>
      <c r="DS39" s="703"/>
      <c r="DT39" s="703"/>
      <c r="DU39" s="703"/>
      <c r="DV39" s="704"/>
      <c r="DW39" s="684" t="s">
        <v>137</v>
      </c>
      <c r="DX39" s="715"/>
      <c r="DY39" s="715"/>
      <c r="DZ39" s="715"/>
      <c r="EA39" s="715"/>
      <c r="EB39" s="715"/>
      <c r="EC39" s="716"/>
    </row>
    <row r="40" spans="2:133" ht="11.25" customHeight="1" x14ac:dyDescent="0.15">
      <c r="AQ40" s="756" t="s">
        <v>346</v>
      </c>
      <c r="AR40" s="757"/>
      <c r="AS40" s="757"/>
      <c r="AT40" s="757"/>
      <c r="AU40" s="757"/>
      <c r="AV40" s="757"/>
      <c r="AW40" s="757"/>
      <c r="AX40" s="757"/>
      <c r="AY40" s="758"/>
      <c r="AZ40" s="679">
        <v>66811</v>
      </c>
      <c r="BA40" s="680"/>
      <c r="BB40" s="680"/>
      <c r="BC40" s="680"/>
      <c r="BD40" s="703"/>
      <c r="BE40" s="703"/>
      <c r="BF40" s="738"/>
      <c r="BG40" s="770"/>
      <c r="BH40" s="771"/>
      <c r="BI40" s="771"/>
      <c r="BJ40" s="771"/>
      <c r="BK40" s="771"/>
      <c r="BL40" s="235"/>
      <c r="BM40" s="695" t="s">
        <v>347</v>
      </c>
      <c r="BN40" s="695"/>
      <c r="BO40" s="695"/>
      <c r="BP40" s="695"/>
      <c r="BQ40" s="695"/>
      <c r="BR40" s="695"/>
      <c r="BS40" s="695"/>
      <c r="BT40" s="695"/>
      <c r="BU40" s="696"/>
      <c r="BV40" s="679" t="s">
        <v>137</v>
      </c>
      <c r="BW40" s="680"/>
      <c r="BX40" s="680"/>
      <c r="BY40" s="680"/>
      <c r="BZ40" s="680"/>
      <c r="CA40" s="680"/>
      <c r="CB40" s="689"/>
      <c r="CD40" s="694" t="s">
        <v>348</v>
      </c>
      <c r="CE40" s="695"/>
      <c r="CF40" s="695"/>
      <c r="CG40" s="695"/>
      <c r="CH40" s="695"/>
      <c r="CI40" s="695"/>
      <c r="CJ40" s="695"/>
      <c r="CK40" s="695"/>
      <c r="CL40" s="695"/>
      <c r="CM40" s="695"/>
      <c r="CN40" s="695"/>
      <c r="CO40" s="695"/>
      <c r="CP40" s="695"/>
      <c r="CQ40" s="696"/>
      <c r="CR40" s="679">
        <v>16750</v>
      </c>
      <c r="CS40" s="680"/>
      <c r="CT40" s="680"/>
      <c r="CU40" s="680"/>
      <c r="CV40" s="680"/>
      <c r="CW40" s="680"/>
      <c r="CX40" s="680"/>
      <c r="CY40" s="681"/>
      <c r="CZ40" s="684">
        <v>0.4</v>
      </c>
      <c r="DA40" s="715"/>
      <c r="DB40" s="715"/>
      <c r="DC40" s="717"/>
      <c r="DD40" s="688">
        <v>500</v>
      </c>
      <c r="DE40" s="680"/>
      <c r="DF40" s="680"/>
      <c r="DG40" s="680"/>
      <c r="DH40" s="680"/>
      <c r="DI40" s="680"/>
      <c r="DJ40" s="680"/>
      <c r="DK40" s="681"/>
      <c r="DL40" s="688">
        <v>500</v>
      </c>
      <c r="DM40" s="680"/>
      <c r="DN40" s="680"/>
      <c r="DO40" s="680"/>
      <c r="DP40" s="680"/>
      <c r="DQ40" s="680"/>
      <c r="DR40" s="680"/>
      <c r="DS40" s="680"/>
      <c r="DT40" s="680"/>
      <c r="DU40" s="680"/>
      <c r="DV40" s="681"/>
      <c r="DW40" s="684">
        <v>0</v>
      </c>
      <c r="DX40" s="715"/>
      <c r="DY40" s="715"/>
      <c r="DZ40" s="715"/>
      <c r="EA40" s="715"/>
      <c r="EB40" s="715"/>
      <c r="EC40" s="716"/>
    </row>
    <row r="41" spans="2:133" ht="11.25" customHeight="1" x14ac:dyDescent="0.15">
      <c r="AQ41" s="766" t="s">
        <v>349</v>
      </c>
      <c r="AR41" s="767"/>
      <c r="AS41" s="767"/>
      <c r="AT41" s="767"/>
      <c r="AU41" s="767"/>
      <c r="AV41" s="767"/>
      <c r="AW41" s="767"/>
      <c r="AX41" s="767"/>
      <c r="AY41" s="768"/>
      <c r="AZ41" s="759">
        <v>252185</v>
      </c>
      <c r="BA41" s="760"/>
      <c r="BB41" s="760"/>
      <c r="BC41" s="760"/>
      <c r="BD41" s="749"/>
      <c r="BE41" s="749"/>
      <c r="BF41" s="751"/>
      <c r="BG41" s="772"/>
      <c r="BH41" s="773"/>
      <c r="BI41" s="773"/>
      <c r="BJ41" s="773"/>
      <c r="BK41" s="773"/>
      <c r="BL41" s="236"/>
      <c r="BM41" s="706" t="s">
        <v>350</v>
      </c>
      <c r="BN41" s="706"/>
      <c r="BO41" s="706"/>
      <c r="BP41" s="706"/>
      <c r="BQ41" s="706"/>
      <c r="BR41" s="706"/>
      <c r="BS41" s="706"/>
      <c r="BT41" s="706"/>
      <c r="BU41" s="707"/>
      <c r="BV41" s="759">
        <v>295</v>
      </c>
      <c r="BW41" s="760"/>
      <c r="BX41" s="760"/>
      <c r="BY41" s="760"/>
      <c r="BZ41" s="760"/>
      <c r="CA41" s="760"/>
      <c r="CB41" s="769"/>
      <c r="CD41" s="694" t="s">
        <v>351</v>
      </c>
      <c r="CE41" s="695"/>
      <c r="CF41" s="695"/>
      <c r="CG41" s="695"/>
      <c r="CH41" s="695"/>
      <c r="CI41" s="695"/>
      <c r="CJ41" s="695"/>
      <c r="CK41" s="695"/>
      <c r="CL41" s="695"/>
      <c r="CM41" s="695"/>
      <c r="CN41" s="695"/>
      <c r="CO41" s="695"/>
      <c r="CP41" s="695"/>
      <c r="CQ41" s="696"/>
      <c r="CR41" s="679" t="s">
        <v>235</v>
      </c>
      <c r="CS41" s="703"/>
      <c r="CT41" s="703"/>
      <c r="CU41" s="703"/>
      <c r="CV41" s="703"/>
      <c r="CW41" s="703"/>
      <c r="CX41" s="703"/>
      <c r="CY41" s="704"/>
      <c r="CZ41" s="684" t="s">
        <v>137</v>
      </c>
      <c r="DA41" s="715"/>
      <c r="DB41" s="715"/>
      <c r="DC41" s="717"/>
      <c r="DD41" s="688" t="s">
        <v>235</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353</v>
      </c>
      <c r="CE42" s="677"/>
      <c r="CF42" s="677"/>
      <c r="CG42" s="677"/>
      <c r="CH42" s="677"/>
      <c r="CI42" s="677"/>
      <c r="CJ42" s="677"/>
      <c r="CK42" s="677"/>
      <c r="CL42" s="677"/>
      <c r="CM42" s="677"/>
      <c r="CN42" s="677"/>
      <c r="CO42" s="677"/>
      <c r="CP42" s="677"/>
      <c r="CQ42" s="678"/>
      <c r="CR42" s="679">
        <v>614500</v>
      </c>
      <c r="CS42" s="680"/>
      <c r="CT42" s="680"/>
      <c r="CU42" s="680"/>
      <c r="CV42" s="680"/>
      <c r="CW42" s="680"/>
      <c r="CX42" s="680"/>
      <c r="CY42" s="681"/>
      <c r="CZ42" s="684">
        <v>16.2</v>
      </c>
      <c r="DA42" s="685"/>
      <c r="DB42" s="685"/>
      <c r="DC42" s="780"/>
      <c r="DD42" s="688">
        <v>241844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355</v>
      </c>
      <c r="CE43" s="677"/>
      <c r="CF43" s="677"/>
      <c r="CG43" s="677"/>
      <c r="CH43" s="677"/>
      <c r="CI43" s="677"/>
      <c r="CJ43" s="677"/>
      <c r="CK43" s="677"/>
      <c r="CL43" s="677"/>
      <c r="CM43" s="677"/>
      <c r="CN43" s="677"/>
      <c r="CO43" s="677"/>
      <c r="CP43" s="677"/>
      <c r="CQ43" s="678"/>
      <c r="CR43" s="679">
        <v>5226</v>
      </c>
      <c r="CS43" s="703"/>
      <c r="CT43" s="703"/>
      <c r="CU43" s="703"/>
      <c r="CV43" s="703"/>
      <c r="CW43" s="703"/>
      <c r="CX43" s="703"/>
      <c r="CY43" s="704"/>
      <c r="CZ43" s="684">
        <v>0.1</v>
      </c>
      <c r="DA43" s="715"/>
      <c r="DB43" s="715"/>
      <c r="DC43" s="717"/>
      <c r="DD43" s="688">
        <v>5226</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356</v>
      </c>
      <c r="CD44" s="791" t="s">
        <v>308</v>
      </c>
      <c r="CE44" s="792"/>
      <c r="CF44" s="676" t="s">
        <v>357</v>
      </c>
      <c r="CG44" s="677"/>
      <c r="CH44" s="677"/>
      <c r="CI44" s="677"/>
      <c r="CJ44" s="677"/>
      <c r="CK44" s="677"/>
      <c r="CL44" s="677"/>
      <c r="CM44" s="677"/>
      <c r="CN44" s="677"/>
      <c r="CO44" s="677"/>
      <c r="CP44" s="677"/>
      <c r="CQ44" s="678"/>
      <c r="CR44" s="679">
        <v>614500</v>
      </c>
      <c r="CS44" s="680"/>
      <c r="CT44" s="680"/>
      <c r="CU44" s="680"/>
      <c r="CV44" s="680"/>
      <c r="CW44" s="680"/>
      <c r="CX44" s="680"/>
      <c r="CY44" s="681"/>
      <c r="CZ44" s="684">
        <v>16.2</v>
      </c>
      <c r="DA44" s="685"/>
      <c r="DB44" s="685"/>
      <c r="DC44" s="780"/>
      <c r="DD44" s="688">
        <v>241844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358</v>
      </c>
      <c r="CG45" s="677"/>
      <c r="CH45" s="677"/>
      <c r="CI45" s="677"/>
      <c r="CJ45" s="677"/>
      <c r="CK45" s="677"/>
      <c r="CL45" s="677"/>
      <c r="CM45" s="677"/>
      <c r="CN45" s="677"/>
      <c r="CO45" s="677"/>
      <c r="CP45" s="677"/>
      <c r="CQ45" s="678"/>
      <c r="CR45" s="679">
        <v>31904</v>
      </c>
      <c r="CS45" s="703"/>
      <c r="CT45" s="703"/>
      <c r="CU45" s="703"/>
      <c r="CV45" s="703"/>
      <c r="CW45" s="703"/>
      <c r="CX45" s="703"/>
      <c r="CY45" s="704"/>
      <c r="CZ45" s="684">
        <v>0.8</v>
      </c>
      <c r="DA45" s="715"/>
      <c r="DB45" s="715"/>
      <c r="DC45" s="717"/>
      <c r="DD45" s="688" t="s">
        <v>137</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359</v>
      </c>
      <c r="CG46" s="677"/>
      <c r="CH46" s="677"/>
      <c r="CI46" s="677"/>
      <c r="CJ46" s="677"/>
      <c r="CK46" s="677"/>
      <c r="CL46" s="677"/>
      <c r="CM46" s="677"/>
      <c r="CN46" s="677"/>
      <c r="CO46" s="677"/>
      <c r="CP46" s="677"/>
      <c r="CQ46" s="678"/>
      <c r="CR46" s="679">
        <v>570859</v>
      </c>
      <c r="CS46" s="680"/>
      <c r="CT46" s="680"/>
      <c r="CU46" s="680"/>
      <c r="CV46" s="680"/>
      <c r="CW46" s="680"/>
      <c r="CX46" s="680"/>
      <c r="CY46" s="681"/>
      <c r="CZ46" s="684">
        <v>15</v>
      </c>
      <c r="DA46" s="685"/>
      <c r="DB46" s="685"/>
      <c r="DC46" s="780"/>
      <c r="DD46" s="688">
        <v>238007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360</v>
      </c>
      <c r="CG47" s="677"/>
      <c r="CH47" s="677"/>
      <c r="CI47" s="677"/>
      <c r="CJ47" s="677"/>
      <c r="CK47" s="677"/>
      <c r="CL47" s="677"/>
      <c r="CM47" s="677"/>
      <c r="CN47" s="677"/>
      <c r="CO47" s="677"/>
      <c r="CP47" s="677"/>
      <c r="CQ47" s="678"/>
      <c r="CR47" s="679" t="s">
        <v>235</v>
      </c>
      <c r="CS47" s="703"/>
      <c r="CT47" s="703"/>
      <c r="CU47" s="703"/>
      <c r="CV47" s="703"/>
      <c r="CW47" s="703"/>
      <c r="CX47" s="703"/>
      <c r="CY47" s="704"/>
      <c r="CZ47" s="684" t="s">
        <v>137</v>
      </c>
      <c r="DA47" s="715"/>
      <c r="DB47" s="715"/>
      <c r="DC47" s="717"/>
      <c r="DD47" s="688" t="s">
        <v>137</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361</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362</v>
      </c>
      <c r="CE49" s="725"/>
      <c r="CF49" s="725"/>
      <c r="CG49" s="725"/>
      <c r="CH49" s="725"/>
      <c r="CI49" s="725"/>
      <c r="CJ49" s="725"/>
      <c r="CK49" s="725"/>
      <c r="CL49" s="725"/>
      <c r="CM49" s="725"/>
      <c r="CN49" s="725"/>
      <c r="CO49" s="725"/>
      <c r="CP49" s="725"/>
      <c r="CQ49" s="726"/>
      <c r="CR49" s="759">
        <v>3797006</v>
      </c>
      <c r="CS49" s="749"/>
      <c r="CT49" s="749"/>
      <c r="CU49" s="749"/>
      <c r="CV49" s="749"/>
      <c r="CW49" s="749"/>
      <c r="CX49" s="749"/>
      <c r="CY49" s="781"/>
      <c r="CZ49" s="764">
        <v>100</v>
      </c>
      <c r="DA49" s="782"/>
      <c r="DB49" s="782"/>
      <c r="DC49" s="783"/>
      <c r="DD49" s="784">
        <v>2634797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lk2pGB2SDETjA3wCFEYspTjU+KG5zlU+e9xUUYhl+ue5txPxBMgqh2M2VpVnlZ43q7Jnhpmefr91NuQFyRULbg==" saltValue="k/F0d43MsB+sheF/jWklU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V33" sqref="V33:Z3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364</v>
      </c>
      <c r="DK2" s="827"/>
      <c r="DL2" s="827"/>
      <c r="DM2" s="827"/>
      <c r="DN2" s="827"/>
      <c r="DO2" s="828"/>
      <c r="DP2" s="249"/>
      <c r="DQ2" s="826" t="s">
        <v>365</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366</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368</v>
      </c>
      <c r="B5" s="821"/>
      <c r="C5" s="821"/>
      <c r="D5" s="821"/>
      <c r="E5" s="821"/>
      <c r="F5" s="821"/>
      <c r="G5" s="821"/>
      <c r="H5" s="821"/>
      <c r="I5" s="821"/>
      <c r="J5" s="821"/>
      <c r="K5" s="821"/>
      <c r="L5" s="821"/>
      <c r="M5" s="821"/>
      <c r="N5" s="821"/>
      <c r="O5" s="821"/>
      <c r="P5" s="822"/>
      <c r="Q5" s="797" t="s">
        <v>369</v>
      </c>
      <c r="R5" s="798"/>
      <c r="S5" s="798"/>
      <c r="T5" s="798"/>
      <c r="U5" s="799"/>
      <c r="V5" s="797" t="s">
        <v>370</v>
      </c>
      <c r="W5" s="798"/>
      <c r="X5" s="798"/>
      <c r="Y5" s="798"/>
      <c r="Z5" s="799"/>
      <c r="AA5" s="797" t="s">
        <v>371</v>
      </c>
      <c r="AB5" s="798"/>
      <c r="AC5" s="798"/>
      <c r="AD5" s="798"/>
      <c r="AE5" s="798"/>
      <c r="AF5" s="830" t="s">
        <v>372</v>
      </c>
      <c r="AG5" s="798"/>
      <c r="AH5" s="798"/>
      <c r="AI5" s="798"/>
      <c r="AJ5" s="809"/>
      <c r="AK5" s="798" t="s">
        <v>373</v>
      </c>
      <c r="AL5" s="798"/>
      <c r="AM5" s="798"/>
      <c r="AN5" s="798"/>
      <c r="AO5" s="799"/>
      <c r="AP5" s="797" t="s">
        <v>374</v>
      </c>
      <c r="AQ5" s="798"/>
      <c r="AR5" s="798"/>
      <c r="AS5" s="798"/>
      <c r="AT5" s="799"/>
      <c r="AU5" s="797" t="s">
        <v>375</v>
      </c>
      <c r="AV5" s="798"/>
      <c r="AW5" s="798"/>
      <c r="AX5" s="798"/>
      <c r="AY5" s="809"/>
      <c r="AZ5" s="256"/>
      <c r="BA5" s="256"/>
      <c r="BB5" s="256"/>
      <c r="BC5" s="256"/>
      <c r="BD5" s="256"/>
      <c r="BE5" s="257"/>
      <c r="BF5" s="257"/>
      <c r="BG5" s="257"/>
      <c r="BH5" s="257"/>
      <c r="BI5" s="257"/>
      <c r="BJ5" s="257"/>
      <c r="BK5" s="257"/>
      <c r="BL5" s="257"/>
      <c r="BM5" s="257"/>
      <c r="BN5" s="257"/>
      <c r="BO5" s="257"/>
      <c r="BP5" s="257"/>
      <c r="BQ5" s="820" t="s">
        <v>376</v>
      </c>
      <c r="BR5" s="821"/>
      <c r="BS5" s="821"/>
      <c r="BT5" s="821"/>
      <c r="BU5" s="821"/>
      <c r="BV5" s="821"/>
      <c r="BW5" s="821"/>
      <c r="BX5" s="821"/>
      <c r="BY5" s="821"/>
      <c r="BZ5" s="821"/>
      <c r="CA5" s="821"/>
      <c r="CB5" s="821"/>
      <c r="CC5" s="821"/>
      <c r="CD5" s="821"/>
      <c r="CE5" s="821"/>
      <c r="CF5" s="821"/>
      <c r="CG5" s="822"/>
      <c r="CH5" s="797" t="s">
        <v>377</v>
      </c>
      <c r="CI5" s="798"/>
      <c r="CJ5" s="798"/>
      <c r="CK5" s="798"/>
      <c r="CL5" s="799"/>
      <c r="CM5" s="797" t="s">
        <v>378</v>
      </c>
      <c r="CN5" s="798"/>
      <c r="CO5" s="798"/>
      <c r="CP5" s="798"/>
      <c r="CQ5" s="799"/>
      <c r="CR5" s="797" t="s">
        <v>379</v>
      </c>
      <c r="CS5" s="798"/>
      <c r="CT5" s="798"/>
      <c r="CU5" s="798"/>
      <c r="CV5" s="799"/>
      <c r="CW5" s="797" t="s">
        <v>380</v>
      </c>
      <c r="CX5" s="798"/>
      <c r="CY5" s="798"/>
      <c r="CZ5" s="798"/>
      <c r="DA5" s="799"/>
      <c r="DB5" s="797" t="s">
        <v>381</v>
      </c>
      <c r="DC5" s="798"/>
      <c r="DD5" s="798"/>
      <c r="DE5" s="798"/>
      <c r="DF5" s="799"/>
      <c r="DG5" s="803" t="s">
        <v>382</v>
      </c>
      <c r="DH5" s="804"/>
      <c r="DI5" s="804"/>
      <c r="DJ5" s="804"/>
      <c r="DK5" s="805"/>
      <c r="DL5" s="803" t="s">
        <v>383</v>
      </c>
      <c r="DM5" s="804"/>
      <c r="DN5" s="804"/>
      <c r="DO5" s="804"/>
      <c r="DP5" s="805"/>
      <c r="DQ5" s="797" t="s">
        <v>384</v>
      </c>
      <c r="DR5" s="798"/>
      <c r="DS5" s="798"/>
      <c r="DT5" s="798"/>
      <c r="DU5" s="799"/>
      <c r="DV5" s="797" t="s">
        <v>375</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385</v>
      </c>
      <c r="C7" s="812"/>
      <c r="D7" s="812"/>
      <c r="E7" s="812"/>
      <c r="F7" s="812"/>
      <c r="G7" s="812"/>
      <c r="H7" s="812"/>
      <c r="I7" s="812"/>
      <c r="J7" s="812"/>
      <c r="K7" s="812"/>
      <c r="L7" s="812"/>
      <c r="M7" s="812"/>
      <c r="N7" s="812"/>
      <c r="O7" s="812"/>
      <c r="P7" s="813"/>
      <c r="Q7" s="814">
        <v>4054</v>
      </c>
      <c r="R7" s="815"/>
      <c r="S7" s="815"/>
      <c r="T7" s="815"/>
      <c r="U7" s="815"/>
      <c r="V7" s="815">
        <v>3797</v>
      </c>
      <c r="W7" s="815"/>
      <c r="X7" s="815"/>
      <c r="Y7" s="815"/>
      <c r="Z7" s="815"/>
      <c r="AA7" s="815">
        <v>257</v>
      </c>
      <c r="AB7" s="815"/>
      <c r="AC7" s="815"/>
      <c r="AD7" s="815"/>
      <c r="AE7" s="816"/>
      <c r="AF7" s="817">
        <v>226</v>
      </c>
      <c r="AG7" s="818"/>
      <c r="AH7" s="818"/>
      <c r="AI7" s="818"/>
      <c r="AJ7" s="819"/>
      <c r="AK7" s="854">
        <v>0</v>
      </c>
      <c r="AL7" s="855"/>
      <c r="AM7" s="855"/>
      <c r="AN7" s="855"/>
      <c r="AO7" s="855"/>
      <c r="AP7" s="855">
        <v>2909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t="s">
        <v>591</v>
      </c>
      <c r="BS7" s="858" t="s">
        <v>587</v>
      </c>
      <c r="BT7" s="859"/>
      <c r="BU7" s="859"/>
      <c r="BV7" s="859"/>
      <c r="BW7" s="859"/>
      <c r="BX7" s="859"/>
      <c r="BY7" s="859"/>
      <c r="BZ7" s="859"/>
      <c r="CA7" s="859"/>
      <c r="CB7" s="859"/>
      <c r="CC7" s="859"/>
      <c r="CD7" s="859"/>
      <c r="CE7" s="859"/>
      <c r="CF7" s="859"/>
      <c r="CG7" s="860"/>
      <c r="CH7" s="851" t="s">
        <v>575</v>
      </c>
      <c r="CI7" s="852"/>
      <c r="CJ7" s="852"/>
      <c r="CK7" s="852"/>
      <c r="CL7" s="853"/>
      <c r="CM7" s="851">
        <v>58</v>
      </c>
      <c r="CN7" s="852"/>
      <c r="CO7" s="852"/>
      <c r="CP7" s="852"/>
      <c r="CQ7" s="853"/>
      <c r="CR7" s="851">
        <v>5</v>
      </c>
      <c r="CS7" s="852"/>
      <c r="CT7" s="852"/>
      <c r="CU7" s="852"/>
      <c r="CV7" s="853"/>
      <c r="CW7" s="851" t="s">
        <v>575</v>
      </c>
      <c r="CX7" s="852"/>
      <c r="CY7" s="852"/>
      <c r="CZ7" s="852"/>
      <c r="DA7" s="853"/>
      <c r="DB7" s="851" t="s">
        <v>575</v>
      </c>
      <c r="DC7" s="852"/>
      <c r="DD7" s="852"/>
      <c r="DE7" s="852"/>
      <c r="DF7" s="853"/>
      <c r="DG7" s="851" t="s">
        <v>575</v>
      </c>
      <c r="DH7" s="852"/>
      <c r="DI7" s="852"/>
      <c r="DJ7" s="852"/>
      <c r="DK7" s="853"/>
      <c r="DL7" s="851" t="s">
        <v>575</v>
      </c>
      <c r="DM7" s="852"/>
      <c r="DN7" s="852"/>
      <c r="DO7" s="852"/>
      <c r="DP7" s="853"/>
      <c r="DQ7" s="851" t="s">
        <v>575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591</v>
      </c>
      <c r="BS8" s="848" t="s">
        <v>588</v>
      </c>
      <c r="BT8" s="849"/>
      <c r="BU8" s="849"/>
      <c r="BV8" s="849"/>
      <c r="BW8" s="849"/>
      <c r="BX8" s="849"/>
      <c r="BY8" s="849"/>
      <c r="BZ8" s="849"/>
      <c r="CA8" s="849"/>
      <c r="CB8" s="849"/>
      <c r="CC8" s="849"/>
      <c r="CD8" s="849"/>
      <c r="CE8" s="849"/>
      <c r="CF8" s="849"/>
      <c r="CG8" s="850"/>
      <c r="CH8" s="861">
        <v>3</v>
      </c>
      <c r="CI8" s="862"/>
      <c r="CJ8" s="862"/>
      <c r="CK8" s="862"/>
      <c r="CL8" s="863"/>
      <c r="CM8" s="861">
        <v>84</v>
      </c>
      <c r="CN8" s="862"/>
      <c r="CO8" s="862"/>
      <c r="CP8" s="862"/>
      <c r="CQ8" s="863"/>
      <c r="CR8" s="861" t="s">
        <v>575</v>
      </c>
      <c r="CS8" s="862"/>
      <c r="CT8" s="862"/>
      <c r="CU8" s="862"/>
      <c r="CV8" s="863"/>
      <c r="CW8" s="861">
        <v>7</v>
      </c>
      <c r="CX8" s="862"/>
      <c r="CY8" s="862"/>
      <c r="CZ8" s="862"/>
      <c r="DA8" s="863"/>
      <c r="DB8" s="861" t="s">
        <v>575</v>
      </c>
      <c r="DC8" s="862"/>
      <c r="DD8" s="862"/>
      <c r="DE8" s="862"/>
      <c r="DF8" s="863"/>
      <c r="DG8" s="861" t="s">
        <v>575</v>
      </c>
      <c r="DH8" s="862"/>
      <c r="DI8" s="862"/>
      <c r="DJ8" s="862"/>
      <c r="DK8" s="863"/>
      <c r="DL8" s="861">
        <v>39</v>
      </c>
      <c r="DM8" s="862"/>
      <c r="DN8" s="862"/>
      <c r="DO8" s="862"/>
      <c r="DP8" s="863"/>
      <c r="DQ8" s="861">
        <v>4</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4054</v>
      </c>
      <c r="R23" s="874"/>
      <c r="S23" s="874"/>
      <c r="T23" s="874"/>
      <c r="U23" s="874"/>
      <c r="V23" s="874">
        <v>3797</v>
      </c>
      <c r="W23" s="874"/>
      <c r="X23" s="874"/>
      <c r="Y23" s="874"/>
      <c r="Z23" s="874"/>
      <c r="AA23" s="874">
        <v>257</v>
      </c>
      <c r="AB23" s="874"/>
      <c r="AC23" s="874"/>
      <c r="AD23" s="874"/>
      <c r="AE23" s="875"/>
      <c r="AF23" s="876">
        <v>226</v>
      </c>
      <c r="AG23" s="874"/>
      <c r="AH23" s="874"/>
      <c r="AI23" s="874"/>
      <c r="AJ23" s="877"/>
      <c r="AK23" s="878"/>
      <c r="AL23" s="879"/>
      <c r="AM23" s="879"/>
      <c r="AN23" s="879"/>
      <c r="AO23" s="879"/>
      <c r="AP23" s="874">
        <v>2909</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368</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375</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883</v>
      </c>
      <c r="R28" s="903"/>
      <c r="S28" s="903"/>
      <c r="T28" s="903"/>
      <c r="U28" s="903"/>
      <c r="V28" s="903">
        <v>857</v>
      </c>
      <c r="W28" s="903"/>
      <c r="X28" s="903"/>
      <c r="Y28" s="903"/>
      <c r="Z28" s="903"/>
      <c r="AA28" s="903">
        <v>25</v>
      </c>
      <c r="AB28" s="903"/>
      <c r="AC28" s="903"/>
      <c r="AD28" s="903"/>
      <c r="AE28" s="904"/>
      <c r="AF28" s="905">
        <v>26</v>
      </c>
      <c r="AG28" s="903"/>
      <c r="AH28" s="903"/>
      <c r="AI28" s="903"/>
      <c r="AJ28" s="906"/>
      <c r="AK28" s="907">
        <v>67</v>
      </c>
      <c r="AL28" s="898"/>
      <c r="AM28" s="898"/>
      <c r="AN28" s="898"/>
      <c r="AO28" s="898"/>
      <c r="AP28" s="898" t="s">
        <v>592</v>
      </c>
      <c r="AQ28" s="898"/>
      <c r="AR28" s="898"/>
      <c r="AS28" s="898"/>
      <c r="AT28" s="898"/>
      <c r="AU28" s="898" t="s">
        <v>592</v>
      </c>
      <c r="AV28" s="898"/>
      <c r="AW28" s="898"/>
      <c r="AX28" s="898"/>
      <c r="AY28" s="898"/>
      <c r="AZ28" s="899" t="s">
        <v>592</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1024</v>
      </c>
      <c r="R29" s="839"/>
      <c r="S29" s="839"/>
      <c r="T29" s="839"/>
      <c r="U29" s="839"/>
      <c r="V29" s="839">
        <v>813</v>
      </c>
      <c r="W29" s="839"/>
      <c r="X29" s="839"/>
      <c r="Y29" s="839"/>
      <c r="Z29" s="839"/>
      <c r="AA29" s="839">
        <v>211</v>
      </c>
      <c r="AB29" s="839"/>
      <c r="AC29" s="839"/>
      <c r="AD29" s="839"/>
      <c r="AE29" s="840"/>
      <c r="AF29" s="841">
        <v>211</v>
      </c>
      <c r="AG29" s="842"/>
      <c r="AH29" s="842"/>
      <c r="AI29" s="842"/>
      <c r="AJ29" s="843"/>
      <c r="AK29" s="911">
        <v>123</v>
      </c>
      <c r="AL29" s="912"/>
      <c r="AM29" s="912"/>
      <c r="AN29" s="912"/>
      <c r="AO29" s="912"/>
      <c r="AP29" s="912" t="s">
        <v>593</v>
      </c>
      <c r="AQ29" s="912"/>
      <c r="AR29" s="912"/>
      <c r="AS29" s="912"/>
      <c r="AT29" s="912"/>
      <c r="AU29" s="912" t="s">
        <v>592</v>
      </c>
      <c r="AV29" s="912"/>
      <c r="AW29" s="912"/>
      <c r="AX29" s="912"/>
      <c r="AY29" s="912"/>
      <c r="AZ29" s="913" t="s">
        <v>592</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81</v>
      </c>
      <c r="R30" s="839"/>
      <c r="S30" s="839"/>
      <c r="T30" s="839"/>
      <c r="U30" s="839"/>
      <c r="V30" s="908">
        <v>80</v>
      </c>
      <c r="W30" s="908"/>
      <c r="X30" s="908"/>
      <c r="Y30" s="908"/>
      <c r="Z30" s="908"/>
      <c r="AA30" s="839">
        <v>1</v>
      </c>
      <c r="AB30" s="839"/>
      <c r="AC30" s="839"/>
      <c r="AD30" s="839"/>
      <c r="AE30" s="840"/>
      <c r="AF30" s="841">
        <v>1</v>
      </c>
      <c r="AG30" s="842"/>
      <c r="AH30" s="842"/>
      <c r="AI30" s="842"/>
      <c r="AJ30" s="843"/>
      <c r="AK30" s="911">
        <v>129</v>
      </c>
      <c r="AL30" s="912"/>
      <c r="AM30" s="912"/>
      <c r="AN30" s="912"/>
      <c r="AO30" s="912"/>
      <c r="AP30" s="912" t="s">
        <v>594</v>
      </c>
      <c r="AQ30" s="912"/>
      <c r="AR30" s="912"/>
      <c r="AS30" s="912"/>
      <c r="AT30" s="912"/>
      <c r="AU30" s="912" t="s">
        <v>592</v>
      </c>
      <c r="AV30" s="912"/>
      <c r="AW30" s="912"/>
      <c r="AX30" s="912"/>
      <c r="AY30" s="912"/>
      <c r="AZ30" s="913" t="s">
        <v>592</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175</v>
      </c>
      <c r="R31" s="839"/>
      <c r="S31" s="839"/>
      <c r="T31" s="839"/>
      <c r="U31" s="839"/>
      <c r="V31" s="839">
        <v>178</v>
      </c>
      <c r="W31" s="839"/>
      <c r="X31" s="839"/>
      <c r="Y31" s="839"/>
      <c r="Z31" s="839"/>
      <c r="AA31" s="839">
        <v>-3</v>
      </c>
      <c r="AB31" s="839"/>
      <c r="AC31" s="839"/>
      <c r="AD31" s="839"/>
      <c r="AE31" s="840"/>
      <c r="AF31" s="841">
        <v>57</v>
      </c>
      <c r="AG31" s="842"/>
      <c r="AH31" s="842"/>
      <c r="AI31" s="842"/>
      <c r="AJ31" s="843"/>
      <c r="AK31" s="911">
        <v>0</v>
      </c>
      <c r="AL31" s="912"/>
      <c r="AM31" s="912"/>
      <c r="AN31" s="912"/>
      <c r="AO31" s="912"/>
      <c r="AP31" s="912">
        <v>470</v>
      </c>
      <c r="AQ31" s="912"/>
      <c r="AR31" s="912"/>
      <c r="AS31" s="912"/>
      <c r="AT31" s="912"/>
      <c r="AU31" s="912">
        <v>11</v>
      </c>
      <c r="AV31" s="912"/>
      <c r="AW31" s="912"/>
      <c r="AX31" s="912"/>
      <c r="AY31" s="912"/>
      <c r="AZ31" s="913" t="s">
        <v>592</v>
      </c>
      <c r="BA31" s="913"/>
      <c r="BB31" s="913"/>
      <c r="BC31" s="913"/>
      <c r="BD31" s="913"/>
      <c r="BE31" s="909" t="s">
        <v>596</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289</v>
      </c>
      <c r="R32" s="839"/>
      <c r="S32" s="839"/>
      <c r="T32" s="839"/>
      <c r="U32" s="839"/>
      <c r="V32" s="839">
        <v>229</v>
      </c>
      <c r="W32" s="839"/>
      <c r="X32" s="839"/>
      <c r="Y32" s="839"/>
      <c r="Z32" s="839"/>
      <c r="AA32" s="839">
        <v>60</v>
      </c>
      <c r="AB32" s="839"/>
      <c r="AC32" s="839"/>
      <c r="AD32" s="839"/>
      <c r="AE32" s="840"/>
      <c r="AF32" s="841">
        <v>181</v>
      </c>
      <c r="AG32" s="842"/>
      <c r="AH32" s="842"/>
      <c r="AI32" s="842"/>
      <c r="AJ32" s="843"/>
      <c r="AK32" s="911">
        <v>136</v>
      </c>
      <c r="AL32" s="912"/>
      <c r="AM32" s="912"/>
      <c r="AN32" s="912"/>
      <c r="AO32" s="912"/>
      <c r="AP32" s="912">
        <v>2230</v>
      </c>
      <c r="AQ32" s="912"/>
      <c r="AR32" s="912"/>
      <c r="AS32" s="912"/>
      <c r="AT32" s="912"/>
      <c r="AU32" s="912">
        <v>1414</v>
      </c>
      <c r="AV32" s="912"/>
      <c r="AW32" s="912"/>
      <c r="AX32" s="912"/>
      <c r="AY32" s="912"/>
      <c r="AZ32" s="913" t="s">
        <v>592</v>
      </c>
      <c r="BA32" s="913"/>
      <c r="BB32" s="913"/>
      <c r="BC32" s="913"/>
      <c r="BD32" s="913"/>
      <c r="BE32" s="909" t="s">
        <v>595</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405</v>
      </c>
      <c r="C33" s="836"/>
      <c r="D33" s="836"/>
      <c r="E33" s="836"/>
      <c r="F33" s="836"/>
      <c r="G33" s="836"/>
      <c r="H33" s="836"/>
      <c r="I33" s="836"/>
      <c r="J33" s="836"/>
      <c r="K33" s="836"/>
      <c r="L33" s="836"/>
      <c r="M33" s="836"/>
      <c r="N33" s="836"/>
      <c r="O33" s="836"/>
      <c r="P33" s="837"/>
      <c r="Q33" s="838">
        <v>31</v>
      </c>
      <c r="R33" s="839"/>
      <c r="S33" s="839"/>
      <c r="T33" s="839"/>
      <c r="U33" s="839"/>
      <c r="V33" s="839">
        <v>26</v>
      </c>
      <c r="W33" s="839"/>
      <c r="X33" s="839"/>
      <c r="Y33" s="839"/>
      <c r="Z33" s="839"/>
      <c r="AA33" s="839">
        <v>5</v>
      </c>
      <c r="AB33" s="839"/>
      <c r="AC33" s="839"/>
      <c r="AD33" s="839"/>
      <c r="AE33" s="840"/>
      <c r="AF33" s="841">
        <v>39</v>
      </c>
      <c r="AG33" s="842"/>
      <c r="AH33" s="842"/>
      <c r="AI33" s="842"/>
      <c r="AJ33" s="843"/>
      <c r="AK33" s="911">
        <v>14</v>
      </c>
      <c r="AL33" s="912"/>
      <c r="AM33" s="912"/>
      <c r="AN33" s="912"/>
      <c r="AO33" s="912"/>
      <c r="AP33" s="912">
        <v>174</v>
      </c>
      <c r="AQ33" s="912"/>
      <c r="AR33" s="912"/>
      <c r="AS33" s="912"/>
      <c r="AT33" s="912"/>
      <c r="AU33" s="912">
        <v>89</v>
      </c>
      <c r="AV33" s="912"/>
      <c r="AW33" s="912"/>
      <c r="AX33" s="912"/>
      <c r="AY33" s="912"/>
      <c r="AZ33" s="913" t="s">
        <v>592</v>
      </c>
      <c r="BA33" s="913"/>
      <c r="BB33" s="913"/>
      <c r="BC33" s="913"/>
      <c r="BD33" s="913"/>
      <c r="BE33" s="909" t="s">
        <v>596</v>
      </c>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406</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407</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515</v>
      </c>
      <c r="AG63" s="923"/>
      <c r="AH63" s="923"/>
      <c r="AI63" s="923"/>
      <c r="AJ63" s="924"/>
      <c r="AK63" s="925"/>
      <c r="AL63" s="920"/>
      <c r="AM63" s="920"/>
      <c r="AN63" s="920"/>
      <c r="AO63" s="920"/>
      <c r="AP63" s="923">
        <f>AP31+AP32+AP33</f>
        <v>2874</v>
      </c>
      <c r="AQ63" s="923"/>
      <c r="AR63" s="923"/>
      <c r="AS63" s="923"/>
      <c r="AT63" s="923"/>
      <c r="AU63" s="923">
        <f>AU31+AU32+AU33</f>
        <v>1514</v>
      </c>
      <c r="AV63" s="923"/>
      <c r="AW63" s="923"/>
      <c r="AX63" s="923"/>
      <c r="AY63" s="923"/>
      <c r="AZ63" s="927"/>
      <c r="BA63" s="927"/>
      <c r="BB63" s="927"/>
      <c r="BC63" s="927"/>
      <c r="BD63" s="927"/>
      <c r="BE63" s="928"/>
      <c r="BF63" s="928"/>
      <c r="BG63" s="928"/>
      <c r="BH63" s="928"/>
      <c r="BI63" s="929"/>
      <c r="BJ63" s="930" t="s">
        <v>137</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408</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409</v>
      </c>
      <c r="B66" s="821"/>
      <c r="C66" s="821"/>
      <c r="D66" s="821"/>
      <c r="E66" s="821"/>
      <c r="F66" s="821"/>
      <c r="G66" s="821"/>
      <c r="H66" s="821"/>
      <c r="I66" s="821"/>
      <c r="J66" s="821"/>
      <c r="K66" s="821"/>
      <c r="L66" s="821"/>
      <c r="M66" s="821"/>
      <c r="N66" s="821"/>
      <c r="O66" s="821"/>
      <c r="P66" s="822"/>
      <c r="Q66" s="797" t="s">
        <v>410</v>
      </c>
      <c r="R66" s="798"/>
      <c r="S66" s="798"/>
      <c r="T66" s="798"/>
      <c r="U66" s="799"/>
      <c r="V66" s="797" t="s">
        <v>393</v>
      </c>
      <c r="W66" s="798"/>
      <c r="X66" s="798"/>
      <c r="Y66" s="798"/>
      <c r="Z66" s="799"/>
      <c r="AA66" s="797" t="s">
        <v>411</v>
      </c>
      <c r="AB66" s="798"/>
      <c r="AC66" s="798"/>
      <c r="AD66" s="798"/>
      <c r="AE66" s="799"/>
      <c r="AF66" s="933" t="s">
        <v>412</v>
      </c>
      <c r="AG66" s="893"/>
      <c r="AH66" s="893"/>
      <c r="AI66" s="893"/>
      <c r="AJ66" s="934"/>
      <c r="AK66" s="797" t="s">
        <v>413</v>
      </c>
      <c r="AL66" s="821"/>
      <c r="AM66" s="821"/>
      <c r="AN66" s="821"/>
      <c r="AO66" s="822"/>
      <c r="AP66" s="797" t="s">
        <v>414</v>
      </c>
      <c r="AQ66" s="798"/>
      <c r="AR66" s="798"/>
      <c r="AS66" s="798"/>
      <c r="AT66" s="799"/>
      <c r="AU66" s="797" t="s">
        <v>415</v>
      </c>
      <c r="AV66" s="798"/>
      <c r="AW66" s="798"/>
      <c r="AX66" s="798"/>
      <c r="AY66" s="799"/>
      <c r="AZ66" s="797" t="s">
        <v>375</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6"/>
      <c r="AH67" s="896"/>
      <c r="AI67" s="896"/>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576</v>
      </c>
      <c r="C68" s="951"/>
      <c r="D68" s="951"/>
      <c r="E68" s="951"/>
      <c r="F68" s="951"/>
      <c r="G68" s="951"/>
      <c r="H68" s="951"/>
      <c r="I68" s="951"/>
      <c r="J68" s="951"/>
      <c r="K68" s="951"/>
      <c r="L68" s="951"/>
      <c r="M68" s="951"/>
      <c r="N68" s="951"/>
      <c r="O68" s="951"/>
      <c r="P68" s="952"/>
      <c r="Q68" s="953">
        <v>812</v>
      </c>
      <c r="R68" s="947"/>
      <c r="S68" s="947"/>
      <c r="T68" s="947"/>
      <c r="U68" s="947"/>
      <c r="V68" s="947">
        <v>778</v>
      </c>
      <c r="W68" s="947"/>
      <c r="X68" s="947"/>
      <c r="Y68" s="947"/>
      <c r="Z68" s="947"/>
      <c r="AA68" s="947">
        <v>35</v>
      </c>
      <c r="AB68" s="947"/>
      <c r="AC68" s="947"/>
      <c r="AD68" s="947"/>
      <c r="AE68" s="947"/>
      <c r="AF68" s="947">
        <v>35</v>
      </c>
      <c r="AG68" s="947"/>
      <c r="AH68" s="947"/>
      <c r="AI68" s="947"/>
      <c r="AJ68" s="947"/>
      <c r="AK68" s="947">
        <v>17</v>
      </c>
      <c r="AL68" s="947"/>
      <c r="AM68" s="947"/>
      <c r="AN68" s="947"/>
      <c r="AO68" s="947"/>
      <c r="AP68" s="947">
        <v>377</v>
      </c>
      <c r="AQ68" s="947"/>
      <c r="AR68" s="947"/>
      <c r="AS68" s="947"/>
      <c r="AT68" s="947"/>
      <c r="AU68" s="947">
        <v>31</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577</v>
      </c>
      <c r="C69" s="955"/>
      <c r="D69" s="955"/>
      <c r="E69" s="955"/>
      <c r="F69" s="955"/>
      <c r="G69" s="955"/>
      <c r="H69" s="955"/>
      <c r="I69" s="955"/>
      <c r="J69" s="955"/>
      <c r="K69" s="955"/>
      <c r="L69" s="955"/>
      <c r="M69" s="955"/>
      <c r="N69" s="955"/>
      <c r="O69" s="955"/>
      <c r="P69" s="956"/>
      <c r="Q69" s="957">
        <v>4491</v>
      </c>
      <c r="R69" s="958"/>
      <c r="S69" s="958"/>
      <c r="T69" s="958"/>
      <c r="U69" s="958"/>
      <c r="V69" s="958">
        <v>4451</v>
      </c>
      <c r="W69" s="958"/>
      <c r="X69" s="958"/>
      <c r="Y69" s="958"/>
      <c r="Z69" s="958"/>
      <c r="AA69" s="958">
        <v>39</v>
      </c>
      <c r="AB69" s="958"/>
      <c r="AC69" s="958"/>
      <c r="AD69" s="958"/>
      <c r="AE69" s="958"/>
      <c r="AF69" s="958">
        <v>39</v>
      </c>
      <c r="AG69" s="958"/>
      <c r="AH69" s="958"/>
      <c r="AI69" s="958"/>
      <c r="AJ69" s="958"/>
      <c r="AK69" s="958">
        <v>102</v>
      </c>
      <c r="AL69" s="958"/>
      <c r="AM69" s="958"/>
      <c r="AN69" s="958"/>
      <c r="AO69" s="958"/>
      <c r="AP69" s="958">
        <v>2409</v>
      </c>
      <c r="AQ69" s="958"/>
      <c r="AR69" s="958"/>
      <c r="AS69" s="958"/>
      <c r="AT69" s="958"/>
      <c r="AU69" s="958">
        <v>94</v>
      </c>
      <c r="AV69" s="958"/>
      <c r="AW69" s="958"/>
      <c r="AX69" s="958"/>
      <c r="AY69" s="958"/>
      <c r="AZ69" s="959"/>
      <c r="BA69" s="959"/>
      <c r="BB69" s="959"/>
      <c r="BC69" s="959"/>
      <c r="BD69" s="960"/>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578</v>
      </c>
      <c r="C70" s="955"/>
      <c r="D70" s="955"/>
      <c r="E70" s="955"/>
      <c r="F70" s="955"/>
      <c r="G70" s="955"/>
      <c r="H70" s="955"/>
      <c r="I70" s="955"/>
      <c r="J70" s="955"/>
      <c r="K70" s="955"/>
      <c r="L70" s="955"/>
      <c r="M70" s="955"/>
      <c r="N70" s="955"/>
      <c r="O70" s="955"/>
      <c r="P70" s="956"/>
      <c r="Q70" s="957">
        <v>442</v>
      </c>
      <c r="R70" s="958"/>
      <c r="S70" s="958"/>
      <c r="T70" s="958"/>
      <c r="U70" s="958"/>
      <c r="V70" s="958">
        <v>385</v>
      </c>
      <c r="W70" s="958"/>
      <c r="X70" s="958"/>
      <c r="Y70" s="958"/>
      <c r="Z70" s="958"/>
      <c r="AA70" s="958">
        <v>57</v>
      </c>
      <c r="AB70" s="958"/>
      <c r="AC70" s="958"/>
      <c r="AD70" s="958"/>
      <c r="AE70" s="958"/>
      <c r="AF70" s="958">
        <v>57</v>
      </c>
      <c r="AG70" s="958"/>
      <c r="AH70" s="958"/>
      <c r="AI70" s="958"/>
      <c r="AJ70" s="958"/>
      <c r="AK70" s="958" t="s">
        <v>592</v>
      </c>
      <c r="AL70" s="958"/>
      <c r="AM70" s="958"/>
      <c r="AN70" s="958"/>
      <c r="AO70" s="958"/>
      <c r="AP70" s="958" t="s">
        <v>592</v>
      </c>
      <c r="AQ70" s="958"/>
      <c r="AR70" s="958"/>
      <c r="AS70" s="958"/>
      <c r="AT70" s="958"/>
      <c r="AU70" s="958" t="s">
        <v>592</v>
      </c>
      <c r="AV70" s="958"/>
      <c r="AW70" s="958"/>
      <c r="AX70" s="958"/>
      <c r="AY70" s="958"/>
      <c r="AZ70" s="959"/>
      <c r="BA70" s="959"/>
      <c r="BB70" s="959"/>
      <c r="BC70" s="959"/>
      <c r="BD70" s="960"/>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579</v>
      </c>
      <c r="C71" s="955"/>
      <c r="D71" s="955"/>
      <c r="E71" s="955"/>
      <c r="F71" s="955"/>
      <c r="G71" s="955"/>
      <c r="H71" s="955"/>
      <c r="I71" s="955"/>
      <c r="J71" s="955"/>
      <c r="K71" s="955"/>
      <c r="L71" s="955"/>
      <c r="M71" s="955"/>
      <c r="N71" s="955"/>
      <c r="O71" s="955"/>
      <c r="P71" s="956"/>
      <c r="Q71" s="957">
        <v>340</v>
      </c>
      <c r="R71" s="958"/>
      <c r="S71" s="958"/>
      <c r="T71" s="958"/>
      <c r="U71" s="958"/>
      <c r="V71" s="958">
        <v>307</v>
      </c>
      <c r="W71" s="958"/>
      <c r="X71" s="958"/>
      <c r="Y71" s="958"/>
      <c r="Z71" s="958"/>
      <c r="AA71" s="958">
        <v>33</v>
      </c>
      <c r="AB71" s="958"/>
      <c r="AC71" s="958"/>
      <c r="AD71" s="958"/>
      <c r="AE71" s="958"/>
      <c r="AF71" s="958">
        <v>33</v>
      </c>
      <c r="AG71" s="958"/>
      <c r="AH71" s="958"/>
      <c r="AI71" s="958"/>
      <c r="AJ71" s="958"/>
      <c r="AK71" s="958">
        <v>19</v>
      </c>
      <c r="AL71" s="958"/>
      <c r="AM71" s="958"/>
      <c r="AN71" s="958"/>
      <c r="AO71" s="958"/>
      <c r="AP71" s="958" t="s">
        <v>592</v>
      </c>
      <c r="AQ71" s="958"/>
      <c r="AR71" s="958"/>
      <c r="AS71" s="958"/>
      <c r="AT71" s="958"/>
      <c r="AU71" s="958" t="s">
        <v>592</v>
      </c>
      <c r="AV71" s="958"/>
      <c r="AW71" s="958"/>
      <c r="AX71" s="958"/>
      <c r="AY71" s="958"/>
      <c r="AZ71" s="959"/>
      <c r="BA71" s="959"/>
      <c r="BB71" s="959"/>
      <c r="BC71" s="959"/>
      <c r="BD71" s="960"/>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580</v>
      </c>
      <c r="C72" s="955"/>
      <c r="D72" s="955"/>
      <c r="E72" s="955"/>
      <c r="F72" s="955"/>
      <c r="G72" s="955"/>
      <c r="H72" s="955"/>
      <c r="I72" s="955"/>
      <c r="J72" s="955"/>
      <c r="K72" s="955"/>
      <c r="L72" s="955"/>
      <c r="M72" s="955"/>
      <c r="N72" s="955"/>
      <c r="O72" s="955"/>
      <c r="P72" s="956"/>
      <c r="Q72" s="957">
        <v>510</v>
      </c>
      <c r="R72" s="958"/>
      <c r="S72" s="958"/>
      <c r="T72" s="958"/>
      <c r="U72" s="958"/>
      <c r="V72" s="958">
        <v>474</v>
      </c>
      <c r="W72" s="958"/>
      <c r="X72" s="958"/>
      <c r="Y72" s="958"/>
      <c r="Z72" s="958"/>
      <c r="AA72" s="958">
        <v>35</v>
      </c>
      <c r="AB72" s="958"/>
      <c r="AC72" s="958"/>
      <c r="AD72" s="958"/>
      <c r="AE72" s="958"/>
      <c r="AF72" s="958">
        <v>35</v>
      </c>
      <c r="AG72" s="958"/>
      <c r="AH72" s="958"/>
      <c r="AI72" s="958"/>
      <c r="AJ72" s="958"/>
      <c r="AK72" s="958">
        <v>24</v>
      </c>
      <c r="AL72" s="958"/>
      <c r="AM72" s="958"/>
      <c r="AN72" s="958"/>
      <c r="AO72" s="958"/>
      <c r="AP72" s="958" t="s">
        <v>592</v>
      </c>
      <c r="AQ72" s="958"/>
      <c r="AR72" s="958"/>
      <c r="AS72" s="958"/>
      <c r="AT72" s="958"/>
      <c r="AU72" s="958" t="s">
        <v>592</v>
      </c>
      <c r="AV72" s="958"/>
      <c r="AW72" s="958"/>
      <c r="AX72" s="958"/>
      <c r="AY72" s="958"/>
      <c r="AZ72" s="959"/>
      <c r="BA72" s="959"/>
      <c r="BB72" s="959"/>
      <c r="BC72" s="959"/>
      <c r="BD72" s="960"/>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581</v>
      </c>
      <c r="C73" s="955"/>
      <c r="D73" s="955"/>
      <c r="E73" s="955"/>
      <c r="F73" s="955"/>
      <c r="G73" s="955"/>
      <c r="H73" s="955"/>
      <c r="I73" s="955"/>
      <c r="J73" s="955"/>
      <c r="K73" s="955"/>
      <c r="L73" s="955"/>
      <c r="M73" s="955"/>
      <c r="N73" s="955"/>
      <c r="O73" s="955"/>
      <c r="P73" s="956"/>
      <c r="Q73" s="957">
        <v>169461</v>
      </c>
      <c r="R73" s="958"/>
      <c r="S73" s="958"/>
      <c r="T73" s="958"/>
      <c r="U73" s="958"/>
      <c r="V73" s="958">
        <v>164687</v>
      </c>
      <c r="W73" s="958"/>
      <c r="X73" s="958"/>
      <c r="Y73" s="958"/>
      <c r="Z73" s="958"/>
      <c r="AA73" s="958">
        <v>4774</v>
      </c>
      <c r="AB73" s="958"/>
      <c r="AC73" s="958"/>
      <c r="AD73" s="958"/>
      <c r="AE73" s="958"/>
      <c r="AF73" s="958">
        <v>4771</v>
      </c>
      <c r="AG73" s="958"/>
      <c r="AH73" s="958"/>
      <c r="AI73" s="958"/>
      <c r="AJ73" s="958"/>
      <c r="AK73" s="958">
        <v>5487</v>
      </c>
      <c r="AL73" s="958"/>
      <c r="AM73" s="958"/>
      <c r="AN73" s="958"/>
      <c r="AO73" s="958"/>
      <c r="AP73" s="958" t="s">
        <v>593</v>
      </c>
      <c r="AQ73" s="958"/>
      <c r="AR73" s="958"/>
      <c r="AS73" s="958"/>
      <c r="AT73" s="958"/>
      <c r="AU73" s="958" t="s">
        <v>592</v>
      </c>
      <c r="AV73" s="958"/>
      <c r="AW73" s="958"/>
      <c r="AX73" s="958"/>
      <c r="AY73" s="958"/>
      <c r="AZ73" s="959"/>
      <c r="BA73" s="959"/>
      <c r="BB73" s="959"/>
      <c r="BC73" s="959"/>
      <c r="BD73" s="960"/>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t="s">
        <v>585</v>
      </c>
      <c r="C74" s="955"/>
      <c r="D74" s="955"/>
      <c r="E74" s="955"/>
      <c r="F74" s="955"/>
      <c r="G74" s="955"/>
      <c r="H74" s="955"/>
      <c r="I74" s="955"/>
      <c r="J74" s="955"/>
      <c r="K74" s="955"/>
      <c r="L74" s="955"/>
      <c r="M74" s="955"/>
      <c r="N74" s="955"/>
      <c r="O74" s="955"/>
      <c r="P74" s="956"/>
      <c r="Q74" s="957">
        <v>9725</v>
      </c>
      <c r="R74" s="958"/>
      <c r="S74" s="958"/>
      <c r="T74" s="958"/>
      <c r="U74" s="958"/>
      <c r="V74" s="958">
        <v>8703</v>
      </c>
      <c r="W74" s="958"/>
      <c r="X74" s="958"/>
      <c r="Y74" s="958"/>
      <c r="Z74" s="958"/>
      <c r="AA74" s="958">
        <v>1021</v>
      </c>
      <c r="AB74" s="958"/>
      <c r="AC74" s="958"/>
      <c r="AD74" s="958"/>
      <c r="AE74" s="958"/>
      <c r="AF74" s="958">
        <v>1021</v>
      </c>
      <c r="AG74" s="958"/>
      <c r="AH74" s="958"/>
      <c r="AI74" s="958"/>
      <c r="AJ74" s="958"/>
      <c r="AK74" s="958" t="s">
        <v>592</v>
      </c>
      <c r="AL74" s="958"/>
      <c r="AM74" s="958"/>
      <c r="AN74" s="958"/>
      <c r="AO74" s="958"/>
      <c r="AP74" s="958" t="s">
        <v>593</v>
      </c>
      <c r="AQ74" s="958"/>
      <c r="AR74" s="958"/>
      <c r="AS74" s="958"/>
      <c r="AT74" s="958"/>
      <c r="AU74" s="958" t="s">
        <v>592</v>
      </c>
      <c r="AV74" s="958"/>
      <c r="AW74" s="958"/>
      <c r="AX74" s="958"/>
      <c r="AY74" s="958"/>
      <c r="AZ74" s="959"/>
      <c r="BA74" s="959"/>
      <c r="BB74" s="959"/>
      <c r="BC74" s="959"/>
      <c r="BD74" s="960"/>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t="s">
        <v>582</v>
      </c>
      <c r="C75" s="955"/>
      <c r="D75" s="955"/>
      <c r="E75" s="955"/>
      <c r="F75" s="955"/>
      <c r="G75" s="955"/>
      <c r="H75" s="955"/>
      <c r="I75" s="955"/>
      <c r="J75" s="955"/>
      <c r="K75" s="955"/>
      <c r="L75" s="955"/>
      <c r="M75" s="955"/>
      <c r="N75" s="955"/>
      <c r="O75" s="955"/>
      <c r="P75" s="956"/>
      <c r="Q75" s="961">
        <v>887</v>
      </c>
      <c r="R75" s="962"/>
      <c r="S75" s="962"/>
      <c r="T75" s="962"/>
      <c r="U75" s="963"/>
      <c r="V75" s="964">
        <v>870</v>
      </c>
      <c r="W75" s="962"/>
      <c r="X75" s="962"/>
      <c r="Y75" s="962"/>
      <c r="Z75" s="963"/>
      <c r="AA75" s="964">
        <v>17</v>
      </c>
      <c r="AB75" s="962"/>
      <c r="AC75" s="962"/>
      <c r="AD75" s="962"/>
      <c r="AE75" s="963"/>
      <c r="AF75" s="964">
        <v>17</v>
      </c>
      <c r="AG75" s="962"/>
      <c r="AH75" s="962"/>
      <c r="AI75" s="962"/>
      <c r="AJ75" s="963"/>
      <c r="AK75" s="964">
        <v>75</v>
      </c>
      <c r="AL75" s="962"/>
      <c r="AM75" s="962"/>
      <c r="AN75" s="962"/>
      <c r="AO75" s="963"/>
      <c r="AP75" s="964" t="s">
        <v>592</v>
      </c>
      <c r="AQ75" s="962"/>
      <c r="AR75" s="962"/>
      <c r="AS75" s="962"/>
      <c r="AT75" s="963"/>
      <c r="AU75" s="964" t="s">
        <v>592</v>
      </c>
      <c r="AV75" s="962"/>
      <c r="AW75" s="962"/>
      <c r="AX75" s="962"/>
      <c r="AY75" s="963"/>
      <c r="AZ75" s="959"/>
      <c r="BA75" s="959"/>
      <c r="BB75" s="959"/>
      <c r="BC75" s="959"/>
      <c r="BD75" s="960"/>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t="s">
        <v>583</v>
      </c>
      <c r="C76" s="955"/>
      <c r="D76" s="955"/>
      <c r="E76" s="955"/>
      <c r="F76" s="955"/>
      <c r="G76" s="955"/>
      <c r="H76" s="955"/>
      <c r="I76" s="955"/>
      <c r="J76" s="955"/>
      <c r="K76" s="955"/>
      <c r="L76" s="955"/>
      <c r="M76" s="955"/>
      <c r="N76" s="955"/>
      <c r="O76" s="955"/>
      <c r="P76" s="956"/>
      <c r="Q76" s="961">
        <v>177</v>
      </c>
      <c r="R76" s="962"/>
      <c r="S76" s="962"/>
      <c r="T76" s="962"/>
      <c r="U76" s="963"/>
      <c r="V76" s="964">
        <v>173</v>
      </c>
      <c r="W76" s="962"/>
      <c r="X76" s="962"/>
      <c r="Y76" s="962"/>
      <c r="Z76" s="963"/>
      <c r="AA76" s="964">
        <v>4</v>
      </c>
      <c r="AB76" s="962"/>
      <c r="AC76" s="962"/>
      <c r="AD76" s="962"/>
      <c r="AE76" s="963"/>
      <c r="AF76" s="964">
        <v>4</v>
      </c>
      <c r="AG76" s="962"/>
      <c r="AH76" s="962"/>
      <c r="AI76" s="962"/>
      <c r="AJ76" s="963"/>
      <c r="AK76" s="964">
        <v>24</v>
      </c>
      <c r="AL76" s="962"/>
      <c r="AM76" s="962"/>
      <c r="AN76" s="962"/>
      <c r="AO76" s="963"/>
      <c r="AP76" s="964" t="s">
        <v>592</v>
      </c>
      <c r="AQ76" s="962"/>
      <c r="AR76" s="962"/>
      <c r="AS76" s="962"/>
      <c r="AT76" s="963"/>
      <c r="AU76" s="964" t="s">
        <v>592</v>
      </c>
      <c r="AV76" s="962"/>
      <c r="AW76" s="962"/>
      <c r="AX76" s="962"/>
      <c r="AY76" s="963"/>
      <c r="AZ76" s="959"/>
      <c r="BA76" s="959"/>
      <c r="BB76" s="959"/>
      <c r="BC76" s="959"/>
      <c r="BD76" s="960"/>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t="s">
        <v>584</v>
      </c>
      <c r="C77" s="955"/>
      <c r="D77" s="955"/>
      <c r="E77" s="955"/>
      <c r="F77" s="955"/>
      <c r="G77" s="955"/>
      <c r="H77" s="955"/>
      <c r="I77" s="955"/>
      <c r="J77" s="955"/>
      <c r="K77" s="955"/>
      <c r="L77" s="955"/>
      <c r="M77" s="955"/>
      <c r="N77" s="955"/>
      <c r="O77" s="955"/>
      <c r="P77" s="956"/>
      <c r="Q77" s="961">
        <v>2351</v>
      </c>
      <c r="R77" s="962"/>
      <c r="S77" s="962"/>
      <c r="T77" s="962"/>
      <c r="U77" s="963"/>
      <c r="V77" s="964">
        <v>1610</v>
      </c>
      <c r="W77" s="962"/>
      <c r="X77" s="962"/>
      <c r="Y77" s="962"/>
      <c r="Z77" s="963"/>
      <c r="AA77" s="964">
        <v>741</v>
      </c>
      <c r="AB77" s="962"/>
      <c r="AC77" s="962"/>
      <c r="AD77" s="962"/>
      <c r="AE77" s="963"/>
      <c r="AF77" s="964">
        <v>3830</v>
      </c>
      <c r="AG77" s="962"/>
      <c r="AH77" s="962"/>
      <c r="AI77" s="962"/>
      <c r="AJ77" s="963"/>
      <c r="AK77" s="964" t="s">
        <v>592</v>
      </c>
      <c r="AL77" s="962"/>
      <c r="AM77" s="962"/>
      <c r="AN77" s="962"/>
      <c r="AO77" s="963"/>
      <c r="AP77" s="964">
        <v>3492</v>
      </c>
      <c r="AQ77" s="962"/>
      <c r="AR77" s="962"/>
      <c r="AS77" s="962"/>
      <c r="AT77" s="963"/>
      <c r="AU77" s="964" t="s">
        <v>592</v>
      </c>
      <c r="AV77" s="962"/>
      <c r="AW77" s="962"/>
      <c r="AX77" s="962"/>
      <c r="AY77" s="963"/>
      <c r="AZ77" s="959" t="s">
        <v>586</v>
      </c>
      <c r="BA77" s="959"/>
      <c r="BB77" s="959"/>
      <c r="BC77" s="959"/>
      <c r="BD77" s="960"/>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65"/>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9"/>
      <c r="BA78" s="959"/>
      <c r="BB78" s="959"/>
      <c r="BC78" s="959"/>
      <c r="BD78" s="960"/>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65"/>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9"/>
      <c r="BA79" s="959"/>
      <c r="BB79" s="959"/>
      <c r="BC79" s="959"/>
      <c r="BD79" s="960"/>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65"/>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9"/>
      <c r="BA80" s="959"/>
      <c r="BB80" s="959"/>
      <c r="BC80" s="959"/>
      <c r="BD80" s="960"/>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65"/>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9"/>
      <c r="BA81" s="959"/>
      <c r="BB81" s="959"/>
      <c r="BC81" s="959"/>
      <c r="BD81" s="960"/>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65"/>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9"/>
      <c r="BA82" s="959"/>
      <c r="BB82" s="959"/>
      <c r="BC82" s="959"/>
      <c r="BD82" s="960"/>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65"/>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9"/>
      <c r="BA83" s="959"/>
      <c r="BB83" s="959"/>
      <c r="BC83" s="959"/>
      <c r="BD83" s="960"/>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65"/>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9"/>
      <c r="BA84" s="959"/>
      <c r="BB84" s="959"/>
      <c r="BC84" s="959"/>
      <c r="BD84" s="960"/>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65"/>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9"/>
      <c r="BA85" s="959"/>
      <c r="BB85" s="959"/>
      <c r="BC85" s="959"/>
      <c r="BD85" s="960"/>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65"/>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9"/>
      <c r="BA86" s="959"/>
      <c r="BB86" s="959"/>
      <c r="BC86" s="959"/>
      <c r="BD86" s="960"/>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387</v>
      </c>
      <c r="B88" s="870" t="s">
        <v>416</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f>AF68+AF69+AF70+AF71+AF72+AF73+AF74+AF75+AF76+AF77</f>
        <v>9842</v>
      </c>
      <c r="AG88" s="923"/>
      <c r="AH88" s="923"/>
      <c r="AI88" s="923"/>
      <c r="AJ88" s="923"/>
      <c r="AK88" s="920"/>
      <c r="AL88" s="920"/>
      <c r="AM88" s="920"/>
      <c r="AN88" s="920"/>
      <c r="AO88" s="920"/>
      <c r="AP88" s="973">
        <v>6278</v>
      </c>
      <c r="AQ88" s="973"/>
      <c r="AR88" s="973"/>
      <c r="AS88" s="973"/>
      <c r="AT88" s="973"/>
      <c r="AU88" s="923">
        <f>AU68+AU69</f>
        <v>125</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417</v>
      </c>
      <c r="BS102" s="871"/>
      <c r="BT102" s="871"/>
      <c r="BU102" s="871"/>
      <c r="BV102" s="871"/>
      <c r="BW102" s="871"/>
      <c r="BX102" s="871"/>
      <c r="BY102" s="871"/>
      <c r="BZ102" s="871"/>
      <c r="CA102" s="871"/>
      <c r="CB102" s="871"/>
      <c r="CC102" s="871"/>
      <c r="CD102" s="871"/>
      <c r="CE102" s="871"/>
      <c r="CF102" s="871"/>
      <c r="CG102" s="872"/>
      <c r="CH102" s="974"/>
      <c r="CI102" s="975"/>
      <c r="CJ102" s="975"/>
      <c r="CK102" s="975"/>
      <c r="CL102" s="976"/>
      <c r="CM102" s="974"/>
      <c r="CN102" s="975"/>
      <c r="CO102" s="975"/>
      <c r="CP102" s="975"/>
      <c r="CQ102" s="976"/>
      <c r="CR102" s="977">
        <f>CR7</f>
        <v>5</v>
      </c>
      <c r="CS102" s="931"/>
      <c r="CT102" s="931"/>
      <c r="CU102" s="931"/>
      <c r="CV102" s="978"/>
      <c r="CW102" s="977">
        <f>CW8</f>
        <v>7</v>
      </c>
      <c r="CX102" s="931"/>
      <c r="CY102" s="931"/>
      <c r="CZ102" s="931"/>
      <c r="DA102" s="978"/>
      <c r="DB102" s="977"/>
      <c r="DC102" s="931"/>
      <c r="DD102" s="931"/>
      <c r="DE102" s="931"/>
      <c r="DF102" s="978"/>
      <c r="DG102" s="977"/>
      <c r="DH102" s="931"/>
      <c r="DI102" s="931"/>
      <c r="DJ102" s="931"/>
      <c r="DK102" s="978"/>
      <c r="DL102" s="977">
        <f>DL8</f>
        <v>39</v>
      </c>
      <c r="DM102" s="931"/>
      <c r="DN102" s="931"/>
      <c r="DO102" s="931"/>
      <c r="DP102" s="978"/>
      <c r="DQ102" s="977">
        <f>DQ8</f>
        <v>4</v>
      </c>
      <c r="DR102" s="931"/>
      <c r="DS102" s="931"/>
      <c r="DT102" s="931"/>
      <c r="DU102" s="978"/>
      <c r="DV102" s="1001"/>
      <c r="DW102" s="1002"/>
      <c r="DX102" s="1002"/>
      <c r="DY102" s="1002"/>
      <c r="DZ102" s="1003"/>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4" t="s">
        <v>418</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5" t="s">
        <v>419</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6" t="s">
        <v>422</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423</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6" customFormat="1" ht="26.25" customHeight="1" x14ac:dyDescent="0.15">
      <c r="A109" s="999" t="s">
        <v>424</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425</v>
      </c>
      <c r="AB109" s="980"/>
      <c r="AC109" s="980"/>
      <c r="AD109" s="980"/>
      <c r="AE109" s="981"/>
      <c r="AF109" s="979" t="s">
        <v>307</v>
      </c>
      <c r="AG109" s="980"/>
      <c r="AH109" s="980"/>
      <c r="AI109" s="980"/>
      <c r="AJ109" s="981"/>
      <c r="AK109" s="979" t="s">
        <v>306</v>
      </c>
      <c r="AL109" s="980"/>
      <c r="AM109" s="980"/>
      <c r="AN109" s="980"/>
      <c r="AO109" s="981"/>
      <c r="AP109" s="979" t="s">
        <v>426</v>
      </c>
      <c r="AQ109" s="980"/>
      <c r="AR109" s="980"/>
      <c r="AS109" s="980"/>
      <c r="AT109" s="982"/>
      <c r="AU109" s="999" t="s">
        <v>424</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425</v>
      </c>
      <c r="BR109" s="980"/>
      <c r="BS109" s="980"/>
      <c r="BT109" s="980"/>
      <c r="BU109" s="981"/>
      <c r="BV109" s="979" t="s">
        <v>307</v>
      </c>
      <c r="BW109" s="980"/>
      <c r="BX109" s="980"/>
      <c r="BY109" s="980"/>
      <c r="BZ109" s="981"/>
      <c r="CA109" s="979" t="s">
        <v>306</v>
      </c>
      <c r="CB109" s="980"/>
      <c r="CC109" s="980"/>
      <c r="CD109" s="980"/>
      <c r="CE109" s="981"/>
      <c r="CF109" s="1000" t="s">
        <v>426</v>
      </c>
      <c r="CG109" s="1000"/>
      <c r="CH109" s="1000"/>
      <c r="CI109" s="1000"/>
      <c r="CJ109" s="1000"/>
      <c r="CK109" s="979" t="s">
        <v>427</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425</v>
      </c>
      <c r="DH109" s="980"/>
      <c r="DI109" s="980"/>
      <c r="DJ109" s="980"/>
      <c r="DK109" s="981"/>
      <c r="DL109" s="979" t="s">
        <v>307</v>
      </c>
      <c r="DM109" s="980"/>
      <c r="DN109" s="980"/>
      <c r="DO109" s="980"/>
      <c r="DP109" s="981"/>
      <c r="DQ109" s="979" t="s">
        <v>306</v>
      </c>
      <c r="DR109" s="980"/>
      <c r="DS109" s="980"/>
      <c r="DT109" s="980"/>
      <c r="DU109" s="981"/>
      <c r="DV109" s="979" t="s">
        <v>426</v>
      </c>
      <c r="DW109" s="980"/>
      <c r="DX109" s="980"/>
      <c r="DY109" s="980"/>
      <c r="DZ109" s="982"/>
    </row>
    <row r="110" spans="1:131" s="246" customFormat="1" ht="26.25" customHeight="1" x14ac:dyDescent="0.15">
      <c r="A110" s="983" t="s">
        <v>428</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350816</v>
      </c>
      <c r="AB110" s="987"/>
      <c r="AC110" s="987"/>
      <c r="AD110" s="987"/>
      <c r="AE110" s="988"/>
      <c r="AF110" s="989">
        <v>339675</v>
      </c>
      <c r="AG110" s="987"/>
      <c r="AH110" s="987"/>
      <c r="AI110" s="987"/>
      <c r="AJ110" s="988"/>
      <c r="AK110" s="989">
        <v>316258</v>
      </c>
      <c r="AL110" s="987"/>
      <c r="AM110" s="987"/>
      <c r="AN110" s="987"/>
      <c r="AO110" s="988"/>
      <c r="AP110" s="990">
        <v>15.1</v>
      </c>
      <c r="AQ110" s="991"/>
      <c r="AR110" s="991"/>
      <c r="AS110" s="991"/>
      <c r="AT110" s="992"/>
      <c r="AU110" s="993" t="s">
        <v>73</v>
      </c>
      <c r="AV110" s="994"/>
      <c r="AW110" s="994"/>
      <c r="AX110" s="994"/>
      <c r="AY110" s="994"/>
      <c r="AZ110" s="1035" t="s">
        <v>429</v>
      </c>
      <c r="BA110" s="984"/>
      <c r="BB110" s="984"/>
      <c r="BC110" s="984"/>
      <c r="BD110" s="984"/>
      <c r="BE110" s="984"/>
      <c r="BF110" s="984"/>
      <c r="BG110" s="984"/>
      <c r="BH110" s="984"/>
      <c r="BI110" s="984"/>
      <c r="BJ110" s="984"/>
      <c r="BK110" s="984"/>
      <c r="BL110" s="984"/>
      <c r="BM110" s="984"/>
      <c r="BN110" s="984"/>
      <c r="BO110" s="984"/>
      <c r="BP110" s="985"/>
      <c r="BQ110" s="1021">
        <v>2952117</v>
      </c>
      <c r="BR110" s="1022"/>
      <c r="BS110" s="1022"/>
      <c r="BT110" s="1022"/>
      <c r="BU110" s="1022"/>
      <c r="BV110" s="1022">
        <v>2786787</v>
      </c>
      <c r="BW110" s="1022"/>
      <c r="BX110" s="1022"/>
      <c r="BY110" s="1022"/>
      <c r="BZ110" s="1022"/>
      <c r="CA110" s="1022">
        <v>2909264</v>
      </c>
      <c r="CB110" s="1022"/>
      <c r="CC110" s="1022"/>
      <c r="CD110" s="1022"/>
      <c r="CE110" s="1022"/>
      <c r="CF110" s="1036">
        <v>138.9</v>
      </c>
      <c r="CG110" s="1037"/>
      <c r="CH110" s="1037"/>
      <c r="CI110" s="1037"/>
      <c r="CJ110" s="1037"/>
      <c r="CK110" s="1038" t="s">
        <v>430</v>
      </c>
      <c r="CL110" s="1039"/>
      <c r="CM110" s="1018" t="s">
        <v>431</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432</v>
      </c>
      <c r="DH110" s="1022"/>
      <c r="DI110" s="1022"/>
      <c r="DJ110" s="1022"/>
      <c r="DK110" s="1022"/>
      <c r="DL110" s="1022" t="s">
        <v>389</v>
      </c>
      <c r="DM110" s="1022"/>
      <c r="DN110" s="1022"/>
      <c r="DO110" s="1022"/>
      <c r="DP110" s="1022"/>
      <c r="DQ110" s="1022" t="s">
        <v>432</v>
      </c>
      <c r="DR110" s="1022"/>
      <c r="DS110" s="1022"/>
      <c r="DT110" s="1022"/>
      <c r="DU110" s="1022"/>
      <c r="DV110" s="1023" t="s">
        <v>432</v>
      </c>
      <c r="DW110" s="1023"/>
      <c r="DX110" s="1023"/>
      <c r="DY110" s="1023"/>
      <c r="DZ110" s="1024"/>
    </row>
    <row r="111" spans="1:131" s="246" customFormat="1" ht="26.25" customHeight="1" x14ac:dyDescent="0.15">
      <c r="A111" s="1025" t="s">
        <v>433</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389</v>
      </c>
      <c r="AB111" s="1029"/>
      <c r="AC111" s="1029"/>
      <c r="AD111" s="1029"/>
      <c r="AE111" s="1030"/>
      <c r="AF111" s="1031" t="s">
        <v>432</v>
      </c>
      <c r="AG111" s="1029"/>
      <c r="AH111" s="1029"/>
      <c r="AI111" s="1029"/>
      <c r="AJ111" s="1030"/>
      <c r="AK111" s="1031" t="s">
        <v>432</v>
      </c>
      <c r="AL111" s="1029"/>
      <c r="AM111" s="1029"/>
      <c r="AN111" s="1029"/>
      <c r="AO111" s="1030"/>
      <c r="AP111" s="1032" t="s">
        <v>432</v>
      </c>
      <c r="AQ111" s="1033"/>
      <c r="AR111" s="1033"/>
      <c r="AS111" s="1033"/>
      <c r="AT111" s="1034"/>
      <c r="AU111" s="995"/>
      <c r="AV111" s="996"/>
      <c r="AW111" s="996"/>
      <c r="AX111" s="996"/>
      <c r="AY111" s="996"/>
      <c r="AZ111" s="1044" t="s">
        <v>434</v>
      </c>
      <c r="BA111" s="1045"/>
      <c r="BB111" s="1045"/>
      <c r="BC111" s="1045"/>
      <c r="BD111" s="1045"/>
      <c r="BE111" s="1045"/>
      <c r="BF111" s="1045"/>
      <c r="BG111" s="1045"/>
      <c r="BH111" s="1045"/>
      <c r="BI111" s="1045"/>
      <c r="BJ111" s="1045"/>
      <c r="BK111" s="1045"/>
      <c r="BL111" s="1045"/>
      <c r="BM111" s="1045"/>
      <c r="BN111" s="1045"/>
      <c r="BO111" s="1045"/>
      <c r="BP111" s="1046"/>
      <c r="BQ111" s="1014">
        <v>70391</v>
      </c>
      <c r="BR111" s="1015"/>
      <c r="BS111" s="1015"/>
      <c r="BT111" s="1015"/>
      <c r="BU111" s="1015"/>
      <c r="BV111" s="1015">
        <v>52190</v>
      </c>
      <c r="BW111" s="1015"/>
      <c r="BX111" s="1015"/>
      <c r="BY111" s="1015"/>
      <c r="BZ111" s="1015"/>
      <c r="CA111" s="1015">
        <v>34003</v>
      </c>
      <c r="CB111" s="1015"/>
      <c r="CC111" s="1015"/>
      <c r="CD111" s="1015"/>
      <c r="CE111" s="1015"/>
      <c r="CF111" s="1009">
        <v>1.6</v>
      </c>
      <c r="CG111" s="1010"/>
      <c r="CH111" s="1010"/>
      <c r="CI111" s="1010"/>
      <c r="CJ111" s="1010"/>
      <c r="CK111" s="1040"/>
      <c r="CL111" s="1041"/>
      <c r="CM111" s="1011" t="s">
        <v>435</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137</v>
      </c>
      <c r="DH111" s="1015"/>
      <c r="DI111" s="1015"/>
      <c r="DJ111" s="1015"/>
      <c r="DK111" s="1015"/>
      <c r="DL111" s="1015" t="s">
        <v>432</v>
      </c>
      <c r="DM111" s="1015"/>
      <c r="DN111" s="1015"/>
      <c r="DO111" s="1015"/>
      <c r="DP111" s="1015"/>
      <c r="DQ111" s="1015" t="s">
        <v>389</v>
      </c>
      <c r="DR111" s="1015"/>
      <c r="DS111" s="1015"/>
      <c r="DT111" s="1015"/>
      <c r="DU111" s="1015"/>
      <c r="DV111" s="1016" t="s">
        <v>432</v>
      </c>
      <c r="DW111" s="1016"/>
      <c r="DX111" s="1016"/>
      <c r="DY111" s="1016"/>
      <c r="DZ111" s="1017"/>
    </row>
    <row r="112" spans="1:131" s="246" customFormat="1" ht="26.25" customHeight="1" x14ac:dyDescent="0.15">
      <c r="A112" s="1047" t="s">
        <v>436</v>
      </c>
      <c r="B112" s="1048"/>
      <c r="C112" s="1045" t="s">
        <v>437</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438</v>
      </c>
      <c r="AB112" s="1054"/>
      <c r="AC112" s="1054"/>
      <c r="AD112" s="1054"/>
      <c r="AE112" s="1055"/>
      <c r="AF112" s="1056" t="s">
        <v>137</v>
      </c>
      <c r="AG112" s="1054"/>
      <c r="AH112" s="1054"/>
      <c r="AI112" s="1054"/>
      <c r="AJ112" s="1055"/>
      <c r="AK112" s="1056" t="s">
        <v>137</v>
      </c>
      <c r="AL112" s="1054"/>
      <c r="AM112" s="1054"/>
      <c r="AN112" s="1054"/>
      <c r="AO112" s="1055"/>
      <c r="AP112" s="1057" t="s">
        <v>389</v>
      </c>
      <c r="AQ112" s="1058"/>
      <c r="AR112" s="1058"/>
      <c r="AS112" s="1058"/>
      <c r="AT112" s="1059"/>
      <c r="AU112" s="995"/>
      <c r="AV112" s="996"/>
      <c r="AW112" s="996"/>
      <c r="AX112" s="996"/>
      <c r="AY112" s="996"/>
      <c r="AZ112" s="1044" t="s">
        <v>439</v>
      </c>
      <c r="BA112" s="1045"/>
      <c r="BB112" s="1045"/>
      <c r="BC112" s="1045"/>
      <c r="BD112" s="1045"/>
      <c r="BE112" s="1045"/>
      <c r="BF112" s="1045"/>
      <c r="BG112" s="1045"/>
      <c r="BH112" s="1045"/>
      <c r="BI112" s="1045"/>
      <c r="BJ112" s="1045"/>
      <c r="BK112" s="1045"/>
      <c r="BL112" s="1045"/>
      <c r="BM112" s="1045"/>
      <c r="BN112" s="1045"/>
      <c r="BO112" s="1045"/>
      <c r="BP112" s="1046"/>
      <c r="BQ112" s="1014">
        <v>1892112</v>
      </c>
      <c r="BR112" s="1015"/>
      <c r="BS112" s="1015"/>
      <c r="BT112" s="1015"/>
      <c r="BU112" s="1015"/>
      <c r="BV112" s="1015">
        <v>1753462</v>
      </c>
      <c r="BW112" s="1015"/>
      <c r="BX112" s="1015"/>
      <c r="BY112" s="1015"/>
      <c r="BZ112" s="1015"/>
      <c r="CA112" s="1015">
        <v>1513486</v>
      </c>
      <c r="CB112" s="1015"/>
      <c r="CC112" s="1015"/>
      <c r="CD112" s="1015"/>
      <c r="CE112" s="1015"/>
      <c r="CF112" s="1009">
        <v>72.3</v>
      </c>
      <c r="CG112" s="1010"/>
      <c r="CH112" s="1010"/>
      <c r="CI112" s="1010"/>
      <c r="CJ112" s="1010"/>
      <c r="CK112" s="1040"/>
      <c r="CL112" s="1041"/>
      <c r="CM112" s="1011" t="s">
        <v>440</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v>16853</v>
      </c>
      <c r="DH112" s="1015"/>
      <c r="DI112" s="1015"/>
      <c r="DJ112" s="1015"/>
      <c r="DK112" s="1015"/>
      <c r="DL112" s="1015">
        <v>12038</v>
      </c>
      <c r="DM112" s="1015"/>
      <c r="DN112" s="1015"/>
      <c r="DO112" s="1015"/>
      <c r="DP112" s="1015"/>
      <c r="DQ112" s="1015">
        <v>7223</v>
      </c>
      <c r="DR112" s="1015"/>
      <c r="DS112" s="1015"/>
      <c r="DT112" s="1015"/>
      <c r="DU112" s="1015"/>
      <c r="DV112" s="1016">
        <v>0.3</v>
      </c>
      <c r="DW112" s="1016"/>
      <c r="DX112" s="1016"/>
      <c r="DY112" s="1016"/>
      <c r="DZ112" s="1017"/>
    </row>
    <row r="113" spans="1:130" s="246" customFormat="1" ht="26.25" customHeight="1" x14ac:dyDescent="0.15">
      <c r="A113" s="1049"/>
      <c r="B113" s="1050"/>
      <c r="C113" s="1045" t="s">
        <v>441</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152727</v>
      </c>
      <c r="AB113" s="1029"/>
      <c r="AC113" s="1029"/>
      <c r="AD113" s="1029"/>
      <c r="AE113" s="1030"/>
      <c r="AF113" s="1031">
        <v>146891</v>
      </c>
      <c r="AG113" s="1029"/>
      <c r="AH113" s="1029"/>
      <c r="AI113" s="1029"/>
      <c r="AJ113" s="1030"/>
      <c r="AK113" s="1031">
        <v>123961</v>
      </c>
      <c r="AL113" s="1029"/>
      <c r="AM113" s="1029"/>
      <c r="AN113" s="1029"/>
      <c r="AO113" s="1030"/>
      <c r="AP113" s="1032">
        <v>5.9</v>
      </c>
      <c r="AQ113" s="1033"/>
      <c r="AR113" s="1033"/>
      <c r="AS113" s="1033"/>
      <c r="AT113" s="1034"/>
      <c r="AU113" s="995"/>
      <c r="AV113" s="996"/>
      <c r="AW113" s="996"/>
      <c r="AX113" s="996"/>
      <c r="AY113" s="996"/>
      <c r="AZ113" s="1044" t="s">
        <v>442</v>
      </c>
      <c r="BA113" s="1045"/>
      <c r="BB113" s="1045"/>
      <c r="BC113" s="1045"/>
      <c r="BD113" s="1045"/>
      <c r="BE113" s="1045"/>
      <c r="BF113" s="1045"/>
      <c r="BG113" s="1045"/>
      <c r="BH113" s="1045"/>
      <c r="BI113" s="1045"/>
      <c r="BJ113" s="1045"/>
      <c r="BK113" s="1045"/>
      <c r="BL113" s="1045"/>
      <c r="BM113" s="1045"/>
      <c r="BN113" s="1045"/>
      <c r="BO113" s="1045"/>
      <c r="BP113" s="1046"/>
      <c r="BQ113" s="1014">
        <v>96859</v>
      </c>
      <c r="BR113" s="1015"/>
      <c r="BS113" s="1015"/>
      <c r="BT113" s="1015"/>
      <c r="BU113" s="1015"/>
      <c r="BV113" s="1015">
        <v>84295</v>
      </c>
      <c r="BW113" s="1015"/>
      <c r="BX113" s="1015"/>
      <c r="BY113" s="1015"/>
      <c r="BZ113" s="1015"/>
      <c r="CA113" s="1015">
        <v>125145</v>
      </c>
      <c r="CB113" s="1015"/>
      <c r="CC113" s="1015"/>
      <c r="CD113" s="1015"/>
      <c r="CE113" s="1015"/>
      <c r="CF113" s="1009">
        <v>6</v>
      </c>
      <c r="CG113" s="1010"/>
      <c r="CH113" s="1010"/>
      <c r="CI113" s="1010"/>
      <c r="CJ113" s="1010"/>
      <c r="CK113" s="1040"/>
      <c r="CL113" s="1041"/>
      <c r="CM113" s="1011" t="s">
        <v>443</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137</v>
      </c>
      <c r="DH113" s="1054"/>
      <c r="DI113" s="1054"/>
      <c r="DJ113" s="1054"/>
      <c r="DK113" s="1055"/>
      <c r="DL113" s="1056" t="s">
        <v>432</v>
      </c>
      <c r="DM113" s="1054"/>
      <c r="DN113" s="1054"/>
      <c r="DO113" s="1054"/>
      <c r="DP113" s="1055"/>
      <c r="DQ113" s="1056" t="s">
        <v>137</v>
      </c>
      <c r="DR113" s="1054"/>
      <c r="DS113" s="1054"/>
      <c r="DT113" s="1054"/>
      <c r="DU113" s="1055"/>
      <c r="DV113" s="1057" t="s">
        <v>137</v>
      </c>
      <c r="DW113" s="1058"/>
      <c r="DX113" s="1058"/>
      <c r="DY113" s="1058"/>
      <c r="DZ113" s="1059"/>
    </row>
    <row r="114" spans="1:130" s="246" customFormat="1" ht="26.25" customHeight="1" x14ac:dyDescent="0.15">
      <c r="A114" s="1049"/>
      <c r="B114" s="1050"/>
      <c r="C114" s="1045" t="s">
        <v>444</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8760</v>
      </c>
      <c r="AB114" s="1054"/>
      <c r="AC114" s="1054"/>
      <c r="AD114" s="1054"/>
      <c r="AE114" s="1055"/>
      <c r="AF114" s="1056">
        <v>12706</v>
      </c>
      <c r="AG114" s="1054"/>
      <c r="AH114" s="1054"/>
      <c r="AI114" s="1054"/>
      <c r="AJ114" s="1055"/>
      <c r="AK114" s="1056">
        <v>12967</v>
      </c>
      <c r="AL114" s="1054"/>
      <c r="AM114" s="1054"/>
      <c r="AN114" s="1054"/>
      <c r="AO114" s="1055"/>
      <c r="AP114" s="1057">
        <v>0.6</v>
      </c>
      <c r="AQ114" s="1058"/>
      <c r="AR114" s="1058"/>
      <c r="AS114" s="1058"/>
      <c r="AT114" s="1059"/>
      <c r="AU114" s="995"/>
      <c r="AV114" s="996"/>
      <c r="AW114" s="996"/>
      <c r="AX114" s="996"/>
      <c r="AY114" s="996"/>
      <c r="AZ114" s="1044" t="s">
        <v>445</v>
      </c>
      <c r="BA114" s="1045"/>
      <c r="BB114" s="1045"/>
      <c r="BC114" s="1045"/>
      <c r="BD114" s="1045"/>
      <c r="BE114" s="1045"/>
      <c r="BF114" s="1045"/>
      <c r="BG114" s="1045"/>
      <c r="BH114" s="1045"/>
      <c r="BI114" s="1045"/>
      <c r="BJ114" s="1045"/>
      <c r="BK114" s="1045"/>
      <c r="BL114" s="1045"/>
      <c r="BM114" s="1045"/>
      <c r="BN114" s="1045"/>
      <c r="BO114" s="1045"/>
      <c r="BP114" s="1046"/>
      <c r="BQ114" s="1014">
        <v>516531</v>
      </c>
      <c r="BR114" s="1015"/>
      <c r="BS114" s="1015"/>
      <c r="BT114" s="1015"/>
      <c r="BU114" s="1015"/>
      <c r="BV114" s="1015">
        <v>472016</v>
      </c>
      <c r="BW114" s="1015"/>
      <c r="BX114" s="1015"/>
      <c r="BY114" s="1015"/>
      <c r="BZ114" s="1015"/>
      <c r="CA114" s="1015">
        <v>452306</v>
      </c>
      <c r="CB114" s="1015"/>
      <c r="CC114" s="1015"/>
      <c r="CD114" s="1015"/>
      <c r="CE114" s="1015"/>
      <c r="CF114" s="1009">
        <v>21.6</v>
      </c>
      <c r="CG114" s="1010"/>
      <c r="CH114" s="1010"/>
      <c r="CI114" s="1010"/>
      <c r="CJ114" s="1010"/>
      <c r="CK114" s="1040"/>
      <c r="CL114" s="1041"/>
      <c r="CM114" s="1011" t="s">
        <v>446</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432</v>
      </c>
      <c r="DH114" s="1054"/>
      <c r="DI114" s="1054"/>
      <c r="DJ114" s="1054"/>
      <c r="DK114" s="1055"/>
      <c r="DL114" s="1056" t="s">
        <v>389</v>
      </c>
      <c r="DM114" s="1054"/>
      <c r="DN114" s="1054"/>
      <c r="DO114" s="1054"/>
      <c r="DP114" s="1055"/>
      <c r="DQ114" s="1056" t="s">
        <v>389</v>
      </c>
      <c r="DR114" s="1054"/>
      <c r="DS114" s="1054"/>
      <c r="DT114" s="1054"/>
      <c r="DU114" s="1055"/>
      <c r="DV114" s="1057" t="s">
        <v>389</v>
      </c>
      <c r="DW114" s="1058"/>
      <c r="DX114" s="1058"/>
      <c r="DY114" s="1058"/>
      <c r="DZ114" s="1059"/>
    </row>
    <row r="115" spans="1:130" s="246" customFormat="1" ht="26.25" customHeight="1" x14ac:dyDescent="0.15">
      <c r="A115" s="1049"/>
      <c r="B115" s="1050"/>
      <c r="C115" s="1045" t="s">
        <v>447</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19029</v>
      </c>
      <c r="AB115" s="1029"/>
      <c r="AC115" s="1029"/>
      <c r="AD115" s="1029"/>
      <c r="AE115" s="1030"/>
      <c r="AF115" s="1031">
        <v>18202</v>
      </c>
      <c r="AG115" s="1029"/>
      <c r="AH115" s="1029"/>
      <c r="AI115" s="1029"/>
      <c r="AJ115" s="1030"/>
      <c r="AK115" s="1031">
        <v>18187</v>
      </c>
      <c r="AL115" s="1029"/>
      <c r="AM115" s="1029"/>
      <c r="AN115" s="1029"/>
      <c r="AO115" s="1030"/>
      <c r="AP115" s="1032">
        <v>0.9</v>
      </c>
      <c r="AQ115" s="1033"/>
      <c r="AR115" s="1033"/>
      <c r="AS115" s="1033"/>
      <c r="AT115" s="1034"/>
      <c r="AU115" s="995"/>
      <c r="AV115" s="996"/>
      <c r="AW115" s="996"/>
      <c r="AX115" s="996"/>
      <c r="AY115" s="996"/>
      <c r="AZ115" s="1044" t="s">
        <v>448</v>
      </c>
      <c r="BA115" s="1045"/>
      <c r="BB115" s="1045"/>
      <c r="BC115" s="1045"/>
      <c r="BD115" s="1045"/>
      <c r="BE115" s="1045"/>
      <c r="BF115" s="1045"/>
      <c r="BG115" s="1045"/>
      <c r="BH115" s="1045"/>
      <c r="BI115" s="1045"/>
      <c r="BJ115" s="1045"/>
      <c r="BK115" s="1045"/>
      <c r="BL115" s="1045"/>
      <c r="BM115" s="1045"/>
      <c r="BN115" s="1045"/>
      <c r="BO115" s="1045"/>
      <c r="BP115" s="1046"/>
      <c r="BQ115" s="1014">
        <v>5241</v>
      </c>
      <c r="BR115" s="1015"/>
      <c r="BS115" s="1015"/>
      <c r="BT115" s="1015"/>
      <c r="BU115" s="1015"/>
      <c r="BV115" s="1015">
        <v>4201</v>
      </c>
      <c r="BW115" s="1015"/>
      <c r="BX115" s="1015"/>
      <c r="BY115" s="1015"/>
      <c r="BZ115" s="1015"/>
      <c r="CA115" s="1015">
        <v>3924</v>
      </c>
      <c r="CB115" s="1015"/>
      <c r="CC115" s="1015"/>
      <c r="CD115" s="1015"/>
      <c r="CE115" s="1015"/>
      <c r="CF115" s="1009">
        <v>0.2</v>
      </c>
      <c r="CG115" s="1010"/>
      <c r="CH115" s="1010"/>
      <c r="CI115" s="1010"/>
      <c r="CJ115" s="1010"/>
      <c r="CK115" s="1040"/>
      <c r="CL115" s="1041"/>
      <c r="CM115" s="1044" t="s">
        <v>449</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438</v>
      </c>
      <c r="DH115" s="1054"/>
      <c r="DI115" s="1054"/>
      <c r="DJ115" s="1054"/>
      <c r="DK115" s="1055"/>
      <c r="DL115" s="1056" t="s">
        <v>438</v>
      </c>
      <c r="DM115" s="1054"/>
      <c r="DN115" s="1054"/>
      <c r="DO115" s="1054"/>
      <c r="DP115" s="1055"/>
      <c r="DQ115" s="1056" t="s">
        <v>389</v>
      </c>
      <c r="DR115" s="1054"/>
      <c r="DS115" s="1054"/>
      <c r="DT115" s="1054"/>
      <c r="DU115" s="1055"/>
      <c r="DV115" s="1057" t="s">
        <v>432</v>
      </c>
      <c r="DW115" s="1058"/>
      <c r="DX115" s="1058"/>
      <c r="DY115" s="1058"/>
      <c r="DZ115" s="1059"/>
    </row>
    <row r="116" spans="1:130" s="246" customFormat="1" ht="26.25" customHeight="1" x14ac:dyDescent="0.15">
      <c r="A116" s="1051"/>
      <c r="B116" s="1052"/>
      <c r="C116" s="1060" t="s">
        <v>450</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432</v>
      </c>
      <c r="AB116" s="1054"/>
      <c r="AC116" s="1054"/>
      <c r="AD116" s="1054"/>
      <c r="AE116" s="1055"/>
      <c r="AF116" s="1056" t="s">
        <v>389</v>
      </c>
      <c r="AG116" s="1054"/>
      <c r="AH116" s="1054"/>
      <c r="AI116" s="1054"/>
      <c r="AJ116" s="1055"/>
      <c r="AK116" s="1056" t="s">
        <v>432</v>
      </c>
      <c r="AL116" s="1054"/>
      <c r="AM116" s="1054"/>
      <c r="AN116" s="1054"/>
      <c r="AO116" s="1055"/>
      <c r="AP116" s="1057" t="s">
        <v>432</v>
      </c>
      <c r="AQ116" s="1058"/>
      <c r="AR116" s="1058"/>
      <c r="AS116" s="1058"/>
      <c r="AT116" s="1059"/>
      <c r="AU116" s="995"/>
      <c r="AV116" s="996"/>
      <c r="AW116" s="996"/>
      <c r="AX116" s="996"/>
      <c r="AY116" s="996"/>
      <c r="AZ116" s="1062" t="s">
        <v>451</v>
      </c>
      <c r="BA116" s="1063"/>
      <c r="BB116" s="1063"/>
      <c r="BC116" s="1063"/>
      <c r="BD116" s="1063"/>
      <c r="BE116" s="1063"/>
      <c r="BF116" s="1063"/>
      <c r="BG116" s="1063"/>
      <c r="BH116" s="1063"/>
      <c r="BI116" s="1063"/>
      <c r="BJ116" s="1063"/>
      <c r="BK116" s="1063"/>
      <c r="BL116" s="1063"/>
      <c r="BM116" s="1063"/>
      <c r="BN116" s="1063"/>
      <c r="BO116" s="1063"/>
      <c r="BP116" s="1064"/>
      <c r="BQ116" s="1014" t="s">
        <v>389</v>
      </c>
      <c r="BR116" s="1015"/>
      <c r="BS116" s="1015"/>
      <c r="BT116" s="1015"/>
      <c r="BU116" s="1015"/>
      <c r="BV116" s="1015" t="s">
        <v>432</v>
      </c>
      <c r="BW116" s="1015"/>
      <c r="BX116" s="1015"/>
      <c r="BY116" s="1015"/>
      <c r="BZ116" s="1015"/>
      <c r="CA116" s="1015" t="s">
        <v>432</v>
      </c>
      <c r="CB116" s="1015"/>
      <c r="CC116" s="1015"/>
      <c r="CD116" s="1015"/>
      <c r="CE116" s="1015"/>
      <c r="CF116" s="1009" t="s">
        <v>389</v>
      </c>
      <c r="CG116" s="1010"/>
      <c r="CH116" s="1010"/>
      <c r="CI116" s="1010"/>
      <c r="CJ116" s="1010"/>
      <c r="CK116" s="1040"/>
      <c r="CL116" s="1041"/>
      <c r="CM116" s="1011" t="s">
        <v>452</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432</v>
      </c>
      <c r="DH116" s="1054"/>
      <c r="DI116" s="1054"/>
      <c r="DJ116" s="1054"/>
      <c r="DK116" s="1055"/>
      <c r="DL116" s="1056" t="s">
        <v>137</v>
      </c>
      <c r="DM116" s="1054"/>
      <c r="DN116" s="1054"/>
      <c r="DO116" s="1054"/>
      <c r="DP116" s="1055"/>
      <c r="DQ116" s="1056" t="s">
        <v>432</v>
      </c>
      <c r="DR116" s="1054"/>
      <c r="DS116" s="1054"/>
      <c r="DT116" s="1054"/>
      <c r="DU116" s="1055"/>
      <c r="DV116" s="1057" t="s">
        <v>432</v>
      </c>
      <c r="DW116" s="1058"/>
      <c r="DX116" s="1058"/>
      <c r="DY116" s="1058"/>
      <c r="DZ116" s="1059"/>
    </row>
    <row r="117" spans="1:130" s="246"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453</v>
      </c>
      <c r="Z117" s="981"/>
      <c r="AA117" s="1071">
        <v>531332</v>
      </c>
      <c r="AB117" s="1072"/>
      <c r="AC117" s="1072"/>
      <c r="AD117" s="1072"/>
      <c r="AE117" s="1073"/>
      <c r="AF117" s="1074">
        <v>517474</v>
      </c>
      <c r="AG117" s="1072"/>
      <c r="AH117" s="1072"/>
      <c r="AI117" s="1072"/>
      <c r="AJ117" s="1073"/>
      <c r="AK117" s="1074">
        <v>471373</v>
      </c>
      <c r="AL117" s="1072"/>
      <c r="AM117" s="1072"/>
      <c r="AN117" s="1072"/>
      <c r="AO117" s="1073"/>
      <c r="AP117" s="1075"/>
      <c r="AQ117" s="1076"/>
      <c r="AR117" s="1076"/>
      <c r="AS117" s="1076"/>
      <c r="AT117" s="1077"/>
      <c r="AU117" s="995"/>
      <c r="AV117" s="996"/>
      <c r="AW117" s="996"/>
      <c r="AX117" s="996"/>
      <c r="AY117" s="996"/>
      <c r="AZ117" s="1062" t="s">
        <v>454</v>
      </c>
      <c r="BA117" s="1063"/>
      <c r="BB117" s="1063"/>
      <c r="BC117" s="1063"/>
      <c r="BD117" s="1063"/>
      <c r="BE117" s="1063"/>
      <c r="BF117" s="1063"/>
      <c r="BG117" s="1063"/>
      <c r="BH117" s="1063"/>
      <c r="BI117" s="1063"/>
      <c r="BJ117" s="1063"/>
      <c r="BK117" s="1063"/>
      <c r="BL117" s="1063"/>
      <c r="BM117" s="1063"/>
      <c r="BN117" s="1063"/>
      <c r="BO117" s="1063"/>
      <c r="BP117" s="1064"/>
      <c r="BQ117" s="1014" t="s">
        <v>432</v>
      </c>
      <c r="BR117" s="1015"/>
      <c r="BS117" s="1015"/>
      <c r="BT117" s="1015"/>
      <c r="BU117" s="1015"/>
      <c r="BV117" s="1015" t="s">
        <v>137</v>
      </c>
      <c r="BW117" s="1015"/>
      <c r="BX117" s="1015"/>
      <c r="BY117" s="1015"/>
      <c r="BZ117" s="1015"/>
      <c r="CA117" s="1015" t="s">
        <v>137</v>
      </c>
      <c r="CB117" s="1015"/>
      <c r="CC117" s="1015"/>
      <c r="CD117" s="1015"/>
      <c r="CE117" s="1015"/>
      <c r="CF117" s="1009" t="s">
        <v>432</v>
      </c>
      <c r="CG117" s="1010"/>
      <c r="CH117" s="1010"/>
      <c r="CI117" s="1010"/>
      <c r="CJ117" s="1010"/>
      <c r="CK117" s="1040"/>
      <c r="CL117" s="1041"/>
      <c r="CM117" s="1011" t="s">
        <v>455</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137</v>
      </c>
      <c r="DH117" s="1054"/>
      <c r="DI117" s="1054"/>
      <c r="DJ117" s="1054"/>
      <c r="DK117" s="1055"/>
      <c r="DL117" s="1056" t="s">
        <v>137</v>
      </c>
      <c r="DM117" s="1054"/>
      <c r="DN117" s="1054"/>
      <c r="DO117" s="1054"/>
      <c r="DP117" s="1055"/>
      <c r="DQ117" s="1056" t="s">
        <v>389</v>
      </c>
      <c r="DR117" s="1054"/>
      <c r="DS117" s="1054"/>
      <c r="DT117" s="1054"/>
      <c r="DU117" s="1055"/>
      <c r="DV117" s="1057" t="s">
        <v>438</v>
      </c>
      <c r="DW117" s="1058"/>
      <c r="DX117" s="1058"/>
      <c r="DY117" s="1058"/>
      <c r="DZ117" s="1059"/>
    </row>
    <row r="118" spans="1:130" s="246" customFormat="1" ht="26.25" customHeight="1" x14ac:dyDescent="0.15">
      <c r="A118" s="999" t="s">
        <v>427</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425</v>
      </c>
      <c r="AB118" s="980"/>
      <c r="AC118" s="980"/>
      <c r="AD118" s="980"/>
      <c r="AE118" s="981"/>
      <c r="AF118" s="979" t="s">
        <v>307</v>
      </c>
      <c r="AG118" s="980"/>
      <c r="AH118" s="980"/>
      <c r="AI118" s="980"/>
      <c r="AJ118" s="981"/>
      <c r="AK118" s="979" t="s">
        <v>306</v>
      </c>
      <c r="AL118" s="980"/>
      <c r="AM118" s="980"/>
      <c r="AN118" s="980"/>
      <c r="AO118" s="981"/>
      <c r="AP118" s="1066" t="s">
        <v>426</v>
      </c>
      <c r="AQ118" s="1067"/>
      <c r="AR118" s="1067"/>
      <c r="AS118" s="1067"/>
      <c r="AT118" s="1068"/>
      <c r="AU118" s="995"/>
      <c r="AV118" s="996"/>
      <c r="AW118" s="996"/>
      <c r="AX118" s="996"/>
      <c r="AY118" s="996"/>
      <c r="AZ118" s="1069" t="s">
        <v>456</v>
      </c>
      <c r="BA118" s="1060"/>
      <c r="BB118" s="1060"/>
      <c r="BC118" s="1060"/>
      <c r="BD118" s="1060"/>
      <c r="BE118" s="1060"/>
      <c r="BF118" s="1060"/>
      <c r="BG118" s="1060"/>
      <c r="BH118" s="1060"/>
      <c r="BI118" s="1060"/>
      <c r="BJ118" s="1060"/>
      <c r="BK118" s="1060"/>
      <c r="BL118" s="1060"/>
      <c r="BM118" s="1060"/>
      <c r="BN118" s="1060"/>
      <c r="BO118" s="1060"/>
      <c r="BP118" s="1061"/>
      <c r="BQ118" s="1092" t="s">
        <v>137</v>
      </c>
      <c r="BR118" s="1093"/>
      <c r="BS118" s="1093"/>
      <c r="BT118" s="1093"/>
      <c r="BU118" s="1093"/>
      <c r="BV118" s="1093" t="s">
        <v>389</v>
      </c>
      <c r="BW118" s="1093"/>
      <c r="BX118" s="1093"/>
      <c r="BY118" s="1093"/>
      <c r="BZ118" s="1093"/>
      <c r="CA118" s="1093" t="s">
        <v>389</v>
      </c>
      <c r="CB118" s="1093"/>
      <c r="CC118" s="1093"/>
      <c r="CD118" s="1093"/>
      <c r="CE118" s="1093"/>
      <c r="CF118" s="1009" t="s">
        <v>389</v>
      </c>
      <c r="CG118" s="1010"/>
      <c r="CH118" s="1010"/>
      <c r="CI118" s="1010"/>
      <c r="CJ118" s="1010"/>
      <c r="CK118" s="1040"/>
      <c r="CL118" s="1041"/>
      <c r="CM118" s="1011" t="s">
        <v>457</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389</v>
      </c>
      <c r="DH118" s="1054"/>
      <c r="DI118" s="1054"/>
      <c r="DJ118" s="1054"/>
      <c r="DK118" s="1055"/>
      <c r="DL118" s="1056" t="s">
        <v>389</v>
      </c>
      <c r="DM118" s="1054"/>
      <c r="DN118" s="1054"/>
      <c r="DO118" s="1054"/>
      <c r="DP118" s="1055"/>
      <c r="DQ118" s="1056" t="s">
        <v>137</v>
      </c>
      <c r="DR118" s="1054"/>
      <c r="DS118" s="1054"/>
      <c r="DT118" s="1054"/>
      <c r="DU118" s="1055"/>
      <c r="DV118" s="1057" t="s">
        <v>389</v>
      </c>
      <c r="DW118" s="1058"/>
      <c r="DX118" s="1058"/>
      <c r="DY118" s="1058"/>
      <c r="DZ118" s="1059"/>
    </row>
    <row r="119" spans="1:130" s="246" customFormat="1" ht="26.25" customHeight="1" x14ac:dyDescent="0.15">
      <c r="A119" s="1153" t="s">
        <v>430</v>
      </c>
      <c r="B119" s="1039"/>
      <c r="C119" s="1018" t="s">
        <v>431</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438</v>
      </c>
      <c r="AB119" s="987"/>
      <c r="AC119" s="987"/>
      <c r="AD119" s="987"/>
      <c r="AE119" s="988"/>
      <c r="AF119" s="989" t="s">
        <v>389</v>
      </c>
      <c r="AG119" s="987"/>
      <c r="AH119" s="987"/>
      <c r="AI119" s="987"/>
      <c r="AJ119" s="988"/>
      <c r="AK119" s="989" t="s">
        <v>137</v>
      </c>
      <c r="AL119" s="987"/>
      <c r="AM119" s="987"/>
      <c r="AN119" s="987"/>
      <c r="AO119" s="988"/>
      <c r="AP119" s="990" t="s">
        <v>438</v>
      </c>
      <c r="AQ119" s="991"/>
      <c r="AR119" s="991"/>
      <c r="AS119" s="991"/>
      <c r="AT119" s="992"/>
      <c r="AU119" s="997"/>
      <c r="AV119" s="998"/>
      <c r="AW119" s="998"/>
      <c r="AX119" s="998"/>
      <c r="AY119" s="998"/>
      <c r="AZ119" s="277" t="s">
        <v>188</v>
      </c>
      <c r="BA119" s="277"/>
      <c r="BB119" s="277"/>
      <c r="BC119" s="277"/>
      <c r="BD119" s="277"/>
      <c r="BE119" s="277"/>
      <c r="BF119" s="277"/>
      <c r="BG119" s="277"/>
      <c r="BH119" s="277"/>
      <c r="BI119" s="277"/>
      <c r="BJ119" s="277"/>
      <c r="BK119" s="277"/>
      <c r="BL119" s="277"/>
      <c r="BM119" s="277"/>
      <c r="BN119" s="277"/>
      <c r="BO119" s="1070" t="s">
        <v>458</v>
      </c>
      <c r="BP119" s="1101"/>
      <c r="BQ119" s="1092">
        <v>5533251</v>
      </c>
      <c r="BR119" s="1093"/>
      <c r="BS119" s="1093"/>
      <c r="BT119" s="1093"/>
      <c r="BU119" s="1093"/>
      <c r="BV119" s="1093">
        <v>5152951</v>
      </c>
      <c r="BW119" s="1093"/>
      <c r="BX119" s="1093"/>
      <c r="BY119" s="1093"/>
      <c r="BZ119" s="1093"/>
      <c r="CA119" s="1093">
        <v>5038128</v>
      </c>
      <c r="CB119" s="1093"/>
      <c r="CC119" s="1093"/>
      <c r="CD119" s="1093"/>
      <c r="CE119" s="1093"/>
      <c r="CF119" s="1094"/>
      <c r="CG119" s="1095"/>
      <c r="CH119" s="1095"/>
      <c r="CI119" s="1095"/>
      <c r="CJ119" s="1096"/>
      <c r="CK119" s="1042"/>
      <c r="CL119" s="1043"/>
      <c r="CM119" s="1097" t="s">
        <v>459</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53538</v>
      </c>
      <c r="DH119" s="1079"/>
      <c r="DI119" s="1079"/>
      <c r="DJ119" s="1079"/>
      <c r="DK119" s="1080"/>
      <c r="DL119" s="1078">
        <v>40152</v>
      </c>
      <c r="DM119" s="1079"/>
      <c r="DN119" s="1079"/>
      <c r="DO119" s="1079"/>
      <c r="DP119" s="1080"/>
      <c r="DQ119" s="1078">
        <v>26780</v>
      </c>
      <c r="DR119" s="1079"/>
      <c r="DS119" s="1079"/>
      <c r="DT119" s="1079"/>
      <c r="DU119" s="1080"/>
      <c r="DV119" s="1081">
        <v>1.3</v>
      </c>
      <c r="DW119" s="1082"/>
      <c r="DX119" s="1082"/>
      <c r="DY119" s="1082"/>
      <c r="DZ119" s="1083"/>
    </row>
    <row r="120" spans="1:130" s="246" customFormat="1" ht="26.25" customHeight="1" x14ac:dyDescent="0.15">
      <c r="A120" s="1154"/>
      <c r="B120" s="1041"/>
      <c r="C120" s="1011" t="s">
        <v>435</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389</v>
      </c>
      <c r="AB120" s="1054"/>
      <c r="AC120" s="1054"/>
      <c r="AD120" s="1054"/>
      <c r="AE120" s="1055"/>
      <c r="AF120" s="1056" t="s">
        <v>137</v>
      </c>
      <c r="AG120" s="1054"/>
      <c r="AH120" s="1054"/>
      <c r="AI120" s="1054"/>
      <c r="AJ120" s="1055"/>
      <c r="AK120" s="1056" t="s">
        <v>389</v>
      </c>
      <c r="AL120" s="1054"/>
      <c r="AM120" s="1054"/>
      <c r="AN120" s="1054"/>
      <c r="AO120" s="1055"/>
      <c r="AP120" s="1057" t="s">
        <v>137</v>
      </c>
      <c r="AQ120" s="1058"/>
      <c r="AR120" s="1058"/>
      <c r="AS120" s="1058"/>
      <c r="AT120" s="1059"/>
      <c r="AU120" s="1084" t="s">
        <v>460</v>
      </c>
      <c r="AV120" s="1085"/>
      <c r="AW120" s="1085"/>
      <c r="AX120" s="1085"/>
      <c r="AY120" s="1086"/>
      <c r="AZ120" s="1035" t="s">
        <v>461</v>
      </c>
      <c r="BA120" s="984"/>
      <c r="BB120" s="984"/>
      <c r="BC120" s="984"/>
      <c r="BD120" s="984"/>
      <c r="BE120" s="984"/>
      <c r="BF120" s="984"/>
      <c r="BG120" s="984"/>
      <c r="BH120" s="984"/>
      <c r="BI120" s="984"/>
      <c r="BJ120" s="984"/>
      <c r="BK120" s="984"/>
      <c r="BL120" s="984"/>
      <c r="BM120" s="984"/>
      <c r="BN120" s="984"/>
      <c r="BO120" s="984"/>
      <c r="BP120" s="985"/>
      <c r="BQ120" s="1021">
        <v>1526483</v>
      </c>
      <c r="BR120" s="1022"/>
      <c r="BS120" s="1022"/>
      <c r="BT120" s="1022"/>
      <c r="BU120" s="1022"/>
      <c r="BV120" s="1022">
        <v>1954011</v>
      </c>
      <c r="BW120" s="1022"/>
      <c r="BX120" s="1022"/>
      <c r="BY120" s="1022"/>
      <c r="BZ120" s="1022"/>
      <c r="CA120" s="1022">
        <v>2033587</v>
      </c>
      <c r="CB120" s="1022"/>
      <c r="CC120" s="1022"/>
      <c r="CD120" s="1022"/>
      <c r="CE120" s="1022"/>
      <c r="CF120" s="1036">
        <v>97.1</v>
      </c>
      <c r="CG120" s="1037"/>
      <c r="CH120" s="1037"/>
      <c r="CI120" s="1037"/>
      <c r="CJ120" s="1037"/>
      <c r="CK120" s="1102" t="s">
        <v>462</v>
      </c>
      <c r="CL120" s="1103"/>
      <c r="CM120" s="1103"/>
      <c r="CN120" s="1103"/>
      <c r="CO120" s="1104"/>
      <c r="CP120" s="1110" t="s">
        <v>463</v>
      </c>
      <c r="CQ120" s="1111"/>
      <c r="CR120" s="1111"/>
      <c r="CS120" s="1111"/>
      <c r="CT120" s="1111"/>
      <c r="CU120" s="1111"/>
      <c r="CV120" s="1111"/>
      <c r="CW120" s="1111"/>
      <c r="CX120" s="1111"/>
      <c r="CY120" s="1111"/>
      <c r="CZ120" s="1111"/>
      <c r="DA120" s="1111"/>
      <c r="DB120" s="1111"/>
      <c r="DC120" s="1111"/>
      <c r="DD120" s="1111"/>
      <c r="DE120" s="1111"/>
      <c r="DF120" s="1112"/>
      <c r="DG120" s="1021">
        <v>1737716</v>
      </c>
      <c r="DH120" s="1022"/>
      <c r="DI120" s="1022"/>
      <c r="DJ120" s="1022"/>
      <c r="DK120" s="1022"/>
      <c r="DL120" s="1022">
        <v>1634261</v>
      </c>
      <c r="DM120" s="1022"/>
      <c r="DN120" s="1022"/>
      <c r="DO120" s="1022"/>
      <c r="DP120" s="1022"/>
      <c r="DQ120" s="1022">
        <v>1413558</v>
      </c>
      <c r="DR120" s="1022"/>
      <c r="DS120" s="1022"/>
      <c r="DT120" s="1022"/>
      <c r="DU120" s="1022"/>
      <c r="DV120" s="1023">
        <v>67.5</v>
      </c>
      <c r="DW120" s="1023"/>
      <c r="DX120" s="1023"/>
      <c r="DY120" s="1023"/>
      <c r="DZ120" s="1024"/>
    </row>
    <row r="121" spans="1:130" s="246" customFormat="1" ht="26.25" customHeight="1" x14ac:dyDescent="0.15">
      <c r="A121" s="1154"/>
      <c r="B121" s="1041"/>
      <c r="C121" s="1062" t="s">
        <v>464</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v>5627</v>
      </c>
      <c r="AB121" s="1054"/>
      <c r="AC121" s="1054"/>
      <c r="AD121" s="1054"/>
      <c r="AE121" s="1055"/>
      <c r="AF121" s="1056">
        <v>4815</v>
      </c>
      <c r="AG121" s="1054"/>
      <c r="AH121" s="1054"/>
      <c r="AI121" s="1054"/>
      <c r="AJ121" s="1055"/>
      <c r="AK121" s="1056">
        <v>4815</v>
      </c>
      <c r="AL121" s="1054"/>
      <c r="AM121" s="1054"/>
      <c r="AN121" s="1054"/>
      <c r="AO121" s="1055"/>
      <c r="AP121" s="1057">
        <v>0.2</v>
      </c>
      <c r="AQ121" s="1058"/>
      <c r="AR121" s="1058"/>
      <c r="AS121" s="1058"/>
      <c r="AT121" s="1059"/>
      <c r="AU121" s="1087"/>
      <c r="AV121" s="1088"/>
      <c r="AW121" s="1088"/>
      <c r="AX121" s="1088"/>
      <c r="AY121" s="1089"/>
      <c r="AZ121" s="1044" t="s">
        <v>465</v>
      </c>
      <c r="BA121" s="1045"/>
      <c r="BB121" s="1045"/>
      <c r="BC121" s="1045"/>
      <c r="BD121" s="1045"/>
      <c r="BE121" s="1045"/>
      <c r="BF121" s="1045"/>
      <c r="BG121" s="1045"/>
      <c r="BH121" s="1045"/>
      <c r="BI121" s="1045"/>
      <c r="BJ121" s="1045"/>
      <c r="BK121" s="1045"/>
      <c r="BL121" s="1045"/>
      <c r="BM121" s="1045"/>
      <c r="BN121" s="1045"/>
      <c r="BO121" s="1045"/>
      <c r="BP121" s="1046"/>
      <c r="BQ121" s="1014">
        <v>8913</v>
      </c>
      <c r="BR121" s="1015"/>
      <c r="BS121" s="1015"/>
      <c r="BT121" s="1015"/>
      <c r="BU121" s="1015"/>
      <c r="BV121" s="1015">
        <v>4311</v>
      </c>
      <c r="BW121" s="1015"/>
      <c r="BX121" s="1015"/>
      <c r="BY121" s="1015"/>
      <c r="BZ121" s="1015"/>
      <c r="CA121" s="1015" t="s">
        <v>389</v>
      </c>
      <c r="CB121" s="1015"/>
      <c r="CC121" s="1015"/>
      <c r="CD121" s="1015"/>
      <c r="CE121" s="1015"/>
      <c r="CF121" s="1009" t="s">
        <v>389</v>
      </c>
      <c r="CG121" s="1010"/>
      <c r="CH121" s="1010"/>
      <c r="CI121" s="1010"/>
      <c r="CJ121" s="1010"/>
      <c r="CK121" s="1105"/>
      <c r="CL121" s="1106"/>
      <c r="CM121" s="1106"/>
      <c r="CN121" s="1106"/>
      <c r="CO121" s="1107"/>
      <c r="CP121" s="1115" t="s">
        <v>466</v>
      </c>
      <c r="CQ121" s="1116"/>
      <c r="CR121" s="1116"/>
      <c r="CS121" s="1116"/>
      <c r="CT121" s="1116"/>
      <c r="CU121" s="1116"/>
      <c r="CV121" s="1116"/>
      <c r="CW121" s="1116"/>
      <c r="CX121" s="1116"/>
      <c r="CY121" s="1116"/>
      <c r="CZ121" s="1116"/>
      <c r="DA121" s="1116"/>
      <c r="DB121" s="1116"/>
      <c r="DC121" s="1116"/>
      <c r="DD121" s="1116"/>
      <c r="DE121" s="1116"/>
      <c r="DF121" s="1117"/>
      <c r="DG121" s="1014">
        <v>116122</v>
      </c>
      <c r="DH121" s="1015"/>
      <c r="DI121" s="1015"/>
      <c r="DJ121" s="1015"/>
      <c r="DK121" s="1015"/>
      <c r="DL121" s="1015">
        <v>100222</v>
      </c>
      <c r="DM121" s="1015"/>
      <c r="DN121" s="1015"/>
      <c r="DO121" s="1015"/>
      <c r="DP121" s="1015"/>
      <c r="DQ121" s="1015">
        <v>89114</v>
      </c>
      <c r="DR121" s="1015"/>
      <c r="DS121" s="1015"/>
      <c r="DT121" s="1015"/>
      <c r="DU121" s="1015"/>
      <c r="DV121" s="1016">
        <v>4.3</v>
      </c>
      <c r="DW121" s="1016"/>
      <c r="DX121" s="1016"/>
      <c r="DY121" s="1016"/>
      <c r="DZ121" s="1017"/>
    </row>
    <row r="122" spans="1:130" s="246" customFormat="1" ht="26.25" customHeight="1" x14ac:dyDescent="0.15">
      <c r="A122" s="1154"/>
      <c r="B122" s="1041"/>
      <c r="C122" s="1011" t="s">
        <v>446</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389</v>
      </c>
      <c r="AB122" s="1054"/>
      <c r="AC122" s="1054"/>
      <c r="AD122" s="1054"/>
      <c r="AE122" s="1055"/>
      <c r="AF122" s="1056" t="s">
        <v>389</v>
      </c>
      <c r="AG122" s="1054"/>
      <c r="AH122" s="1054"/>
      <c r="AI122" s="1054"/>
      <c r="AJ122" s="1055"/>
      <c r="AK122" s="1056" t="s">
        <v>438</v>
      </c>
      <c r="AL122" s="1054"/>
      <c r="AM122" s="1054"/>
      <c r="AN122" s="1054"/>
      <c r="AO122" s="1055"/>
      <c r="AP122" s="1057" t="s">
        <v>389</v>
      </c>
      <c r="AQ122" s="1058"/>
      <c r="AR122" s="1058"/>
      <c r="AS122" s="1058"/>
      <c r="AT122" s="1059"/>
      <c r="AU122" s="1087"/>
      <c r="AV122" s="1088"/>
      <c r="AW122" s="1088"/>
      <c r="AX122" s="1088"/>
      <c r="AY122" s="1089"/>
      <c r="AZ122" s="1069" t="s">
        <v>467</v>
      </c>
      <c r="BA122" s="1060"/>
      <c r="BB122" s="1060"/>
      <c r="BC122" s="1060"/>
      <c r="BD122" s="1060"/>
      <c r="BE122" s="1060"/>
      <c r="BF122" s="1060"/>
      <c r="BG122" s="1060"/>
      <c r="BH122" s="1060"/>
      <c r="BI122" s="1060"/>
      <c r="BJ122" s="1060"/>
      <c r="BK122" s="1060"/>
      <c r="BL122" s="1060"/>
      <c r="BM122" s="1060"/>
      <c r="BN122" s="1060"/>
      <c r="BO122" s="1060"/>
      <c r="BP122" s="1061"/>
      <c r="BQ122" s="1092">
        <v>3789981</v>
      </c>
      <c r="BR122" s="1093"/>
      <c r="BS122" s="1093"/>
      <c r="BT122" s="1093"/>
      <c r="BU122" s="1093"/>
      <c r="BV122" s="1093">
        <v>3612014</v>
      </c>
      <c r="BW122" s="1093"/>
      <c r="BX122" s="1093"/>
      <c r="BY122" s="1093"/>
      <c r="BZ122" s="1093"/>
      <c r="CA122" s="1093">
        <v>3722464</v>
      </c>
      <c r="CB122" s="1093"/>
      <c r="CC122" s="1093"/>
      <c r="CD122" s="1093"/>
      <c r="CE122" s="1093"/>
      <c r="CF122" s="1113">
        <v>177.7</v>
      </c>
      <c r="CG122" s="1114"/>
      <c r="CH122" s="1114"/>
      <c r="CI122" s="1114"/>
      <c r="CJ122" s="1114"/>
      <c r="CK122" s="1105"/>
      <c r="CL122" s="1106"/>
      <c r="CM122" s="1106"/>
      <c r="CN122" s="1106"/>
      <c r="CO122" s="1107"/>
      <c r="CP122" s="1115" t="s">
        <v>468</v>
      </c>
      <c r="CQ122" s="1116"/>
      <c r="CR122" s="1116"/>
      <c r="CS122" s="1116"/>
      <c r="CT122" s="1116"/>
      <c r="CU122" s="1116"/>
      <c r="CV122" s="1116"/>
      <c r="CW122" s="1116"/>
      <c r="CX122" s="1116"/>
      <c r="CY122" s="1116"/>
      <c r="CZ122" s="1116"/>
      <c r="DA122" s="1116"/>
      <c r="DB122" s="1116"/>
      <c r="DC122" s="1116"/>
      <c r="DD122" s="1116"/>
      <c r="DE122" s="1116"/>
      <c r="DF122" s="1117"/>
      <c r="DG122" s="1014">
        <v>38274</v>
      </c>
      <c r="DH122" s="1015"/>
      <c r="DI122" s="1015"/>
      <c r="DJ122" s="1015"/>
      <c r="DK122" s="1015"/>
      <c r="DL122" s="1015">
        <v>18979</v>
      </c>
      <c r="DM122" s="1015"/>
      <c r="DN122" s="1015"/>
      <c r="DO122" s="1015"/>
      <c r="DP122" s="1015"/>
      <c r="DQ122" s="1015">
        <v>10814</v>
      </c>
      <c r="DR122" s="1015"/>
      <c r="DS122" s="1015"/>
      <c r="DT122" s="1015"/>
      <c r="DU122" s="1015"/>
      <c r="DV122" s="1016">
        <v>0.5</v>
      </c>
      <c r="DW122" s="1016"/>
      <c r="DX122" s="1016"/>
      <c r="DY122" s="1016"/>
      <c r="DZ122" s="1017"/>
    </row>
    <row r="123" spans="1:130" s="246" customFormat="1" ht="26.25" customHeight="1" x14ac:dyDescent="0.15">
      <c r="A123" s="1154"/>
      <c r="B123" s="1041"/>
      <c r="C123" s="1011" t="s">
        <v>452</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389</v>
      </c>
      <c r="AB123" s="1054"/>
      <c r="AC123" s="1054"/>
      <c r="AD123" s="1054"/>
      <c r="AE123" s="1055"/>
      <c r="AF123" s="1056" t="s">
        <v>389</v>
      </c>
      <c r="AG123" s="1054"/>
      <c r="AH123" s="1054"/>
      <c r="AI123" s="1054"/>
      <c r="AJ123" s="1055"/>
      <c r="AK123" s="1056" t="s">
        <v>389</v>
      </c>
      <c r="AL123" s="1054"/>
      <c r="AM123" s="1054"/>
      <c r="AN123" s="1054"/>
      <c r="AO123" s="1055"/>
      <c r="AP123" s="1057" t="s">
        <v>389</v>
      </c>
      <c r="AQ123" s="1058"/>
      <c r="AR123" s="1058"/>
      <c r="AS123" s="1058"/>
      <c r="AT123" s="1059"/>
      <c r="AU123" s="1090"/>
      <c r="AV123" s="1091"/>
      <c r="AW123" s="1091"/>
      <c r="AX123" s="1091"/>
      <c r="AY123" s="1091"/>
      <c r="AZ123" s="277" t="s">
        <v>188</v>
      </c>
      <c r="BA123" s="277"/>
      <c r="BB123" s="277"/>
      <c r="BC123" s="277"/>
      <c r="BD123" s="277"/>
      <c r="BE123" s="277"/>
      <c r="BF123" s="277"/>
      <c r="BG123" s="277"/>
      <c r="BH123" s="277"/>
      <c r="BI123" s="277"/>
      <c r="BJ123" s="277"/>
      <c r="BK123" s="277"/>
      <c r="BL123" s="277"/>
      <c r="BM123" s="277"/>
      <c r="BN123" s="277"/>
      <c r="BO123" s="1070" t="s">
        <v>469</v>
      </c>
      <c r="BP123" s="1101"/>
      <c r="BQ123" s="1160">
        <v>5325377</v>
      </c>
      <c r="BR123" s="1161"/>
      <c r="BS123" s="1161"/>
      <c r="BT123" s="1161"/>
      <c r="BU123" s="1161"/>
      <c r="BV123" s="1161">
        <v>5570336</v>
      </c>
      <c r="BW123" s="1161"/>
      <c r="BX123" s="1161"/>
      <c r="BY123" s="1161"/>
      <c r="BZ123" s="1161"/>
      <c r="CA123" s="1161">
        <v>5756051</v>
      </c>
      <c r="CB123" s="1161"/>
      <c r="CC123" s="1161"/>
      <c r="CD123" s="1161"/>
      <c r="CE123" s="1161"/>
      <c r="CF123" s="1094"/>
      <c r="CG123" s="1095"/>
      <c r="CH123" s="1095"/>
      <c r="CI123" s="1095"/>
      <c r="CJ123" s="1096"/>
      <c r="CK123" s="1105"/>
      <c r="CL123" s="1106"/>
      <c r="CM123" s="1106"/>
      <c r="CN123" s="1106"/>
      <c r="CO123" s="1107"/>
      <c r="CP123" s="1115" t="s">
        <v>470</v>
      </c>
      <c r="CQ123" s="1116"/>
      <c r="CR123" s="1116"/>
      <c r="CS123" s="1116"/>
      <c r="CT123" s="1116"/>
      <c r="CU123" s="1116"/>
      <c r="CV123" s="1116"/>
      <c r="CW123" s="1116"/>
      <c r="CX123" s="1116"/>
      <c r="CY123" s="1116"/>
      <c r="CZ123" s="1116"/>
      <c r="DA123" s="1116"/>
      <c r="DB123" s="1116"/>
      <c r="DC123" s="1116"/>
      <c r="DD123" s="1116"/>
      <c r="DE123" s="1116"/>
      <c r="DF123" s="1117"/>
      <c r="DG123" s="1053" t="s">
        <v>432</v>
      </c>
      <c r="DH123" s="1054"/>
      <c r="DI123" s="1054"/>
      <c r="DJ123" s="1054"/>
      <c r="DK123" s="1055"/>
      <c r="DL123" s="1056" t="s">
        <v>432</v>
      </c>
      <c r="DM123" s="1054"/>
      <c r="DN123" s="1054"/>
      <c r="DO123" s="1054"/>
      <c r="DP123" s="1055"/>
      <c r="DQ123" s="1056" t="s">
        <v>432</v>
      </c>
      <c r="DR123" s="1054"/>
      <c r="DS123" s="1054"/>
      <c r="DT123" s="1054"/>
      <c r="DU123" s="1055"/>
      <c r="DV123" s="1057" t="s">
        <v>432</v>
      </c>
      <c r="DW123" s="1058"/>
      <c r="DX123" s="1058"/>
      <c r="DY123" s="1058"/>
      <c r="DZ123" s="1059"/>
    </row>
    <row r="124" spans="1:130" s="246" customFormat="1" ht="26.25" customHeight="1" thickBot="1" x14ac:dyDescent="0.2">
      <c r="A124" s="1154"/>
      <c r="B124" s="1041"/>
      <c r="C124" s="1011" t="s">
        <v>455</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432</v>
      </c>
      <c r="AB124" s="1054"/>
      <c r="AC124" s="1054"/>
      <c r="AD124" s="1054"/>
      <c r="AE124" s="1055"/>
      <c r="AF124" s="1056" t="s">
        <v>432</v>
      </c>
      <c r="AG124" s="1054"/>
      <c r="AH124" s="1054"/>
      <c r="AI124" s="1054"/>
      <c r="AJ124" s="1055"/>
      <c r="AK124" s="1056" t="s">
        <v>432</v>
      </c>
      <c r="AL124" s="1054"/>
      <c r="AM124" s="1054"/>
      <c r="AN124" s="1054"/>
      <c r="AO124" s="1055"/>
      <c r="AP124" s="1057" t="s">
        <v>432</v>
      </c>
      <c r="AQ124" s="1058"/>
      <c r="AR124" s="1058"/>
      <c r="AS124" s="1058"/>
      <c r="AT124" s="1059"/>
      <c r="AU124" s="1156" t="s">
        <v>471</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9.6999999999999993</v>
      </c>
      <c r="BR124" s="1123"/>
      <c r="BS124" s="1123"/>
      <c r="BT124" s="1123"/>
      <c r="BU124" s="1123"/>
      <c r="BV124" s="1123" t="s">
        <v>432</v>
      </c>
      <c r="BW124" s="1123"/>
      <c r="BX124" s="1123"/>
      <c r="BY124" s="1123"/>
      <c r="BZ124" s="1123"/>
      <c r="CA124" s="1123" t="s">
        <v>432</v>
      </c>
      <c r="CB124" s="1123"/>
      <c r="CC124" s="1123"/>
      <c r="CD124" s="1123"/>
      <c r="CE124" s="1123"/>
      <c r="CF124" s="1124"/>
      <c r="CG124" s="1125"/>
      <c r="CH124" s="1125"/>
      <c r="CI124" s="1125"/>
      <c r="CJ124" s="1126"/>
      <c r="CK124" s="1108"/>
      <c r="CL124" s="1108"/>
      <c r="CM124" s="1108"/>
      <c r="CN124" s="1108"/>
      <c r="CO124" s="1109"/>
      <c r="CP124" s="1115" t="s">
        <v>472</v>
      </c>
      <c r="CQ124" s="1116"/>
      <c r="CR124" s="1116"/>
      <c r="CS124" s="1116"/>
      <c r="CT124" s="1116"/>
      <c r="CU124" s="1116"/>
      <c r="CV124" s="1116"/>
      <c r="CW124" s="1116"/>
      <c r="CX124" s="1116"/>
      <c r="CY124" s="1116"/>
      <c r="CZ124" s="1116"/>
      <c r="DA124" s="1116"/>
      <c r="DB124" s="1116"/>
      <c r="DC124" s="1116"/>
      <c r="DD124" s="1116"/>
      <c r="DE124" s="1116"/>
      <c r="DF124" s="1117"/>
      <c r="DG124" s="1100" t="s">
        <v>137</v>
      </c>
      <c r="DH124" s="1079"/>
      <c r="DI124" s="1079"/>
      <c r="DJ124" s="1079"/>
      <c r="DK124" s="1080"/>
      <c r="DL124" s="1078" t="s">
        <v>432</v>
      </c>
      <c r="DM124" s="1079"/>
      <c r="DN124" s="1079"/>
      <c r="DO124" s="1079"/>
      <c r="DP124" s="1080"/>
      <c r="DQ124" s="1078" t="s">
        <v>137</v>
      </c>
      <c r="DR124" s="1079"/>
      <c r="DS124" s="1079"/>
      <c r="DT124" s="1079"/>
      <c r="DU124" s="1080"/>
      <c r="DV124" s="1081" t="s">
        <v>432</v>
      </c>
      <c r="DW124" s="1082"/>
      <c r="DX124" s="1082"/>
      <c r="DY124" s="1082"/>
      <c r="DZ124" s="1083"/>
    </row>
    <row r="125" spans="1:130" s="246" customFormat="1" ht="26.25" customHeight="1" x14ac:dyDescent="0.15">
      <c r="A125" s="1154"/>
      <c r="B125" s="1041"/>
      <c r="C125" s="1011" t="s">
        <v>457</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137</v>
      </c>
      <c r="AB125" s="1054"/>
      <c r="AC125" s="1054"/>
      <c r="AD125" s="1054"/>
      <c r="AE125" s="1055"/>
      <c r="AF125" s="1056" t="s">
        <v>137</v>
      </c>
      <c r="AG125" s="1054"/>
      <c r="AH125" s="1054"/>
      <c r="AI125" s="1054"/>
      <c r="AJ125" s="1055"/>
      <c r="AK125" s="1056" t="s">
        <v>137</v>
      </c>
      <c r="AL125" s="1054"/>
      <c r="AM125" s="1054"/>
      <c r="AN125" s="1054"/>
      <c r="AO125" s="1055"/>
      <c r="AP125" s="1057" t="s">
        <v>432</v>
      </c>
      <c r="AQ125" s="1058"/>
      <c r="AR125" s="1058"/>
      <c r="AS125" s="1058"/>
      <c r="AT125" s="105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8" t="s">
        <v>473</v>
      </c>
      <c r="CL125" s="1103"/>
      <c r="CM125" s="1103"/>
      <c r="CN125" s="1103"/>
      <c r="CO125" s="1104"/>
      <c r="CP125" s="1035" t="s">
        <v>474</v>
      </c>
      <c r="CQ125" s="984"/>
      <c r="CR125" s="984"/>
      <c r="CS125" s="984"/>
      <c r="CT125" s="984"/>
      <c r="CU125" s="984"/>
      <c r="CV125" s="984"/>
      <c r="CW125" s="984"/>
      <c r="CX125" s="984"/>
      <c r="CY125" s="984"/>
      <c r="CZ125" s="984"/>
      <c r="DA125" s="984"/>
      <c r="DB125" s="984"/>
      <c r="DC125" s="984"/>
      <c r="DD125" s="984"/>
      <c r="DE125" s="984"/>
      <c r="DF125" s="985"/>
      <c r="DG125" s="1021" t="s">
        <v>475</v>
      </c>
      <c r="DH125" s="1022"/>
      <c r="DI125" s="1022"/>
      <c r="DJ125" s="1022"/>
      <c r="DK125" s="1022"/>
      <c r="DL125" s="1022" t="s">
        <v>432</v>
      </c>
      <c r="DM125" s="1022"/>
      <c r="DN125" s="1022"/>
      <c r="DO125" s="1022"/>
      <c r="DP125" s="1022"/>
      <c r="DQ125" s="1022" t="s">
        <v>432</v>
      </c>
      <c r="DR125" s="1022"/>
      <c r="DS125" s="1022"/>
      <c r="DT125" s="1022"/>
      <c r="DU125" s="1022"/>
      <c r="DV125" s="1023" t="s">
        <v>137</v>
      </c>
      <c r="DW125" s="1023"/>
      <c r="DX125" s="1023"/>
      <c r="DY125" s="1023"/>
      <c r="DZ125" s="1024"/>
    </row>
    <row r="126" spans="1:130" s="246" customFormat="1" ht="26.25" customHeight="1" thickBot="1" x14ac:dyDescent="0.2">
      <c r="A126" s="1154"/>
      <c r="B126" s="1041"/>
      <c r="C126" s="1011" t="s">
        <v>459</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13402</v>
      </c>
      <c r="AB126" s="1054"/>
      <c r="AC126" s="1054"/>
      <c r="AD126" s="1054"/>
      <c r="AE126" s="1055"/>
      <c r="AF126" s="1056">
        <v>13387</v>
      </c>
      <c r="AG126" s="1054"/>
      <c r="AH126" s="1054"/>
      <c r="AI126" s="1054"/>
      <c r="AJ126" s="1055"/>
      <c r="AK126" s="1056">
        <v>13372</v>
      </c>
      <c r="AL126" s="1054"/>
      <c r="AM126" s="1054"/>
      <c r="AN126" s="1054"/>
      <c r="AO126" s="1055"/>
      <c r="AP126" s="1057">
        <v>0.6</v>
      </c>
      <c r="AQ126" s="1058"/>
      <c r="AR126" s="1058"/>
      <c r="AS126" s="1058"/>
      <c r="AT126" s="105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9"/>
      <c r="CL126" s="1106"/>
      <c r="CM126" s="1106"/>
      <c r="CN126" s="1106"/>
      <c r="CO126" s="1107"/>
      <c r="CP126" s="1044" t="s">
        <v>476</v>
      </c>
      <c r="CQ126" s="1045"/>
      <c r="CR126" s="1045"/>
      <c r="CS126" s="1045"/>
      <c r="CT126" s="1045"/>
      <c r="CU126" s="1045"/>
      <c r="CV126" s="1045"/>
      <c r="CW126" s="1045"/>
      <c r="CX126" s="1045"/>
      <c r="CY126" s="1045"/>
      <c r="CZ126" s="1045"/>
      <c r="DA126" s="1045"/>
      <c r="DB126" s="1045"/>
      <c r="DC126" s="1045"/>
      <c r="DD126" s="1045"/>
      <c r="DE126" s="1045"/>
      <c r="DF126" s="1046"/>
      <c r="DG126" s="1014" t="s">
        <v>475</v>
      </c>
      <c r="DH126" s="1015"/>
      <c r="DI126" s="1015"/>
      <c r="DJ126" s="1015"/>
      <c r="DK126" s="1015"/>
      <c r="DL126" s="1015" t="s">
        <v>137</v>
      </c>
      <c r="DM126" s="1015"/>
      <c r="DN126" s="1015"/>
      <c r="DO126" s="1015"/>
      <c r="DP126" s="1015"/>
      <c r="DQ126" s="1015" t="s">
        <v>432</v>
      </c>
      <c r="DR126" s="1015"/>
      <c r="DS126" s="1015"/>
      <c r="DT126" s="1015"/>
      <c r="DU126" s="1015"/>
      <c r="DV126" s="1016" t="s">
        <v>432</v>
      </c>
      <c r="DW126" s="1016"/>
      <c r="DX126" s="1016"/>
      <c r="DY126" s="1016"/>
      <c r="DZ126" s="1017"/>
    </row>
    <row r="127" spans="1:130" s="246" customFormat="1" ht="26.25" customHeight="1" x14ac:dyDescent="0.15">
      <c r="A127" s="1155"/>
      <c r="B127" s="1043"/>
      <c r="C127" s="1097" t="s">
        <v>477</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432</v>
      </c>
      <c r="AB127" s="1054"/>
      <c r="AC127" s="1054"/>
      <c r="AD127" s="1054"/>
      <c r="AE127" s="1055"/>
      <c r="AF127" s="1056" t="s">
        <v>137</v>
      </c>
      <c r="AG127" s="1054"/>
      <c r="AH127" s="1054"/>
      <c r="AI127" s="1054"/>
      <c r="AJ127" s="1055"/>
      <c r="AK127" s="1056" t="s">
        <v>432</v>
      </c>
      <c r="AL127" s="1054"/>
      <c r="AM127" s="1054"/>
      <c r="AN127" s="1054"/>
      <c r="AO127" s="1055"/>
      <c r="AP127" s="1057" t="s">
        <v>137</v>
      </c>
      <c r="AQ127" s="1058"/>
      <c r="AR127" s="1058"/>
      <c r="AS127" s="1058"/>
      <c r="AT127" s="1059"/>
      <c r="AU127" s="282"/>
      <c r="AV127" s="282"/>
      <c r="AW127" s="282"/>
      <c r="AX127" s="1127" t="s">
        <v>478</v>
      </c>
      <c r="AY127" s="1128"/>
      <c r="AZ127" s="1128"/>
      <c r="BA127" s="1128"/>
      <c r="BB127" s="1128"/>
      <c r="BC127" s="1128"/>
      <c r="BD127" s="1128"/>
      <c r="BE127" s="1129"/>
      <c r="BF127" s="1130" t="s">
        <v>479</v>
      </c>
      <c r="BG127" s="1128"/>
      <c r="BH127" s="1128"/>
      <c r="BI127" s="1128"/>
      <c r="BJ127" s="1128"/>
      <c r="BK127" s="1128"/>
      <c r="BL127" s="1129"/>
      <c r="BM127" s="1130" t="s">
        <v>480</v>
      </c>
      <c r="BN127" s="1128"/>
      <c r="BO127" s="1128"/>
      <c r="BP127" s="1128"/>
      <c r="BQ127" s="1128"/>
      <c r="BR127" s="1128"/>
      <c r="BS127" s="1129"/>
      <c r="BT127" s="1130" t="s">
        <v>481</v>
      </c>
      <c r="BU127" s="1128"/>
      <c r="BV127" s="1128"/>
      <c r="BW127" s="1128"/>
      <c r="BX127" s="1128"/>
      <c r="BY127" s="1128"/>
      <c r="BZ127" s="1152"/>
      <c r="CA127" s="282"/>
      <c r="CB127" s="282"/>
      <c r="CC127" s="282"/>
      <c r="CD127" s="283"/>
      <c r="CE127" s="283"/>
      <c r="CF127" s="283"/>
      <c r="CG127" s="280"/>
      <c r="CH127" s="280"/>
      <c r="CI127" s="280"/>
      <c r="CJ127" s="281"/>
      <c r="CK127" s="1119"/>
      <c r="CL127" s="1106"/>
      <c r="CM127" s="1106"/>
      <c r="CN127" s="1106"/>
      <c r="CO127" s="1107"/>
      <c r="CP127" s="1044" t="s">
        <v>482</v>
      </c>
      <c r="CQ127" s="1045"/>
      <c r="CR127" s="1045"/>
      <c r="CS127" s="1045"/>
      <c r="CT127" s="1045"/>
      <c r="CU127" s="1045"/>
      <c r="CV127" s="1045"/>
      <c r="CW127" s="1045"/>
      <c r="CX127" s="1045"/>
      <c r="CY127" s="1045"/>
      <c r="CZ127" s="1045"/>
      <c r="DA127" s="1045"/>
      <c r="DB127" s="1045"/>
      <c r="DC127" s="1045"/>
      <c r="DD127" s="1045"/>
      <c r="DE127" s="1045"/>
      <c r="DF127" s="1046"/>
      <c r="DG127" s="1014" t="s">
        <v>483</v>
      </c>
      <c r="DH127" s="1015"/>
      <c r="DI127" s="1015"/>
      <c r="DJ127" s="1015"/>
      <c r="DK127" s="1015"/>
      <c r="DL127" s="1015" t="s">
        <v>137</v>
      </c>
      <c r="DM127" s="1015"/>
      <c r="DN127" s="1015"/>
      <c r="DO127" s="1015"/>
      <c r="DP127" s="1015"/>
      <c r="DQ127" s="1015" t="s">
        <v>432</v>
      </c>
      <c r="DR127" s="1015"/>
      <c r="DS127" s="1015"/>
      <c r="DT127" s="1015"/>
      <c r="DU127" s="1015"/>
      <c r="DV127" s="1016" t="s">
        <v>432</v>
      </c>
      <c r="DW127" s="1016"/>
      <c r="DX127" s="1016"/>
      <c r="DY127" s="1016"/>
      <c r="DZ127" s="1017"/>
    </row>
    <row r="128" spans="1:130" s="246" customFormat="1" ht="26.25" customHeight="1" thickBot="1" x14ac:dyDescent="0.2">
      <c r="A128" s="1138" t="s">
        <v>484</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485</v>
      </c>
      <c r="X128" s="1140"/>
      <c r="Y128" s="1140"/>
      <c r="Z128" s="1141"/>
      <c r="AA128" s="1142">
        <v>4848</v>
      </c>
      <c r="AB128" s="1143"/>
      <c r="AC128" s="1143"/>
      <c r="AD128" s="1143"/>
      <c r="AE128" s="1144"/>
      <c r="AF128" s="1145">
        <v>4186</v>
      </c>
      <c r="AG128" s="1143"/>
      <c r="AH128" s="1143"/>
      <c r="AI128" s="1143"/>
      <c r="AJ128" s="1144"/>
      <c r="AK128" s="1145">
        <v>3489</v>
      </c>
      <c r="AL128" s="1143"/>
      <c r="AM128" s="1143"/>
      <c r="AN128" s="1143"/>
      <c r="AO128" s="1144"/>
      <c r="AP128" s="1146"/>
      <c r="AQ128" s="1147"/>
      <c r="AR128" s="1147"/>
      <c r="AS128" s="1147"/>
      <c r="AT128" s="1148"/>
      <c r="AU128" s="282"/>
      <c r="AV128" s="282"/>
      <c r="AW128" s="282"/>
      <c r="AX128" s="983" t="s">
        <v>486</v>
      </c>
      <c r="AY128" s="984"/>
      <c r="AZ128" s="984"/>
      <c r="BA128" s="984"/>
      <c r="BB128" s="984"/>
      <c r="BC128" s="984"/>
      <c r="BD128" s="984"/>
      <c r="BE128" s="985"/>
      <c r="BF128" s="1149" t="s">
        <v>432</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3"/>
      <c r="CB128" s="283"/>
      <c r="CC128" s="283"/>
      <c r="CD128" s="283"/>
      <c r="CE128" s="283"/>
      <c r="CF128" s="283"/>
      <c r="CG128" s="280"/>
      <c r="CH128" s="280"/>
      <c r="CI128" s="280"/>
      <c r="CJ128" s="281"/>
      <c r="CK128" s="1120"/>
      <c r="CL128" s="1121"/>
      <c r="CM128" s="1121"/>
      <c r="CN128" s="1121"/>
      <c r="CO128" s="1122"/>
      <c r="CP128" s="1131" t="s">
        <v>487</v>
      </c>
      <c r="CQ128" s="1132"/>
      <c r="CR128" s="1132"/>
      <c r="CS128" s="1132"/>
      <c r="CT128" s="1132"/>
      <c r="CU128" s="1132"/>
      <c r="CV128" s="1132"/>
      <c r="CW128" s="1132"/>
      <c r="CX128" s="1132"/>
      <c r="CY128" s="1132"/>
      <c r="CZ128" s="1132"/>
      <c r="DA128" s="1132"/>
      <c r="DB128" s="1132"/>
      <c r="DC128" s="1132"/>
      <c r="DD128" s="1132"/>
      <c r="DE128" s="1132"/>
      <c r="DF128" s="1133"/>
      <c r="DG128" s="1134">
        <v>5241</v>
      </c>
      <c r="DH128" s="1135"/>
      <c r="DI128" s="1135"/>
      <c r="DJ128" s="1135"/>
      <c r="DK128" s="1135"/>
      <c r="DL128" s="1135">
        <v>4201</v>
      </c>
      <c r="DM128" s="1135"/>
      <c r="DN128" s="1135"/>
      <c r="DO128" s="1135"/>
      <c r="DP128" s="1135"/>
      <c r="DQ128" s="1135">
        <v>3924</v>
      </c>
      <c r="DR128" s="1135"/>
      <c r="DS128" s="1135"/>
      <c r="DT128" s="1135"/>
      <c r="DU128" s="1135"/>
      <c r="DV128" s="1136">
        <v>0.2</v>
      </c>
      <c r="DW128" s="1136"/>
      <c r="DX128" s="1136"/>
      <c r="DY128" s="1136"/>
      <c r="DZ128" s="1137"/>
    </row>
    <row r="129" spans="1:131" s="246"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488</v>
      </c>
      <c r="X129" s="1169"/>
      <c r="Y129" s="1169"/>
      <c r="Z129" s="1170"/>
      <c r="AA129" s="1053">
        <v>2471641</v>
      </c>
      <c r="AB129" s="1054"/>
      <c r="AC129" s="1054"/>
      <c r="AD129" s="1054"/>
      <c r="AE129" s="1055"/>
      <c r="AF129" s="1056">
        <v>2443725</v>
      </c>
      <c r="AG129" s="1054"/>
      <c r="AH129" s="1054"/>
      <c r="AI129" s="1054"/>
      <c r="AJ129" s="1055"/>
      <c r="AK129" s="1056">
        <v>2424283</v>
      </c>
      <c r="AL129" s="1054"/>
      <c r="AM129" s="1054"/>
      <c r="AN129" s="1054"/>
      <c r="AO129" s="1055"/>
      <c r="AP129" s="1171"/>
      <c r="AQ129" s="1172"/>
      <c r="AR129" s="1172"/>
      <c r="AS129" s="1172"/>
      <c r="AT129" s="1173"/>
      <c r="AU129" s="284"/>
      <c r="AV129" s="284"/>
      <c r="AW129" s="284"/>
      <c r="AX129" s="1162" t="s">
        <v>489</v>
      </c>
      <c r="AY129" s="1045"/>
      <c r="AZ129" s="1045"/>
      <c r="BA129" s="1045"/>
      <c r="BB129" s="1045"/>
      <c r="BC129" s="1045"/>
      <c r="BD129" s="1045"/>
      <c r="BE129" s="1046"/>
      <c r="BF129" s="1163" t="s">
        <v>137</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5" t="s">
        <v>490</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491</v>
      </c>
      <c r="X130" s="1169"/>
      <c r="Y130" s="1169"/>
      <c r="Z130" s="1170"/>
      <c r="AA130" s="1053">
        <v>349394</v>
      </c>
      <c r="AB130" s="1054"/>
      <c r="AC130" s="1054"/>
      <c r="AD130" s="1054"/>
      <c r="AE130" s="1055"/>
      <c r="AF130" s="1056">
        <v>341822</v>
      </c>
      <c r="AG130" s="1054"/>
      <c r="AH130" s="1054"/>
      <c r="AI130" s="1054"/>
      <c r="AJ130" s="1055"/>
      <c r="AK130" s="1056">
        <v>329874</v>
      </c>
      <c r="AL130" s="1054"/>
      <c r="AM130" s="1054"/>
      <c r="AN130" s="1054"/>
      <c r="AO130" s="1055"/>
      <c r="AP130" s="1171"/>
      <c r="AQ130" s="1172"/>
      <c r="AR130" s="1172"/>
      <c r="AS130" s="1172"/>
      <c r="AT130" s="1173"/>
      <c r="AU130" s="284"/>
      <c r="AV130" s="284"/>
      <c r="AW130" s="284"/>
      <c r="AX130" s="1162" t="s">
        <v>492</v>
      </c>
      <c r="AY130" s="1045"/>
      <c r="AZ130" s="1045"/>
      <c r="BA130" s="1045"/>
      <c r="BB130" s="1045"/>
      <c r="BC130" s="1045"/>
      <c r="BD130" s="1045"/>
      <c r="BE130" s="1046"/>
      <c r="BF130" s="1199">
        <v>7.6</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493</v>
      </c>
      <c r="X131" s="1207"/>
      <c r="Y131" s="1207"/>
      <c r="Z131" s="1208"/>
      <c r="AA131" s="1100">
        <v>2122247</v>
      </c>
      <c r="AB131" s="1079"/>
      <c r="AC131" s="1079"/>
      <c r="AD131" s="1079"/>
      <c r="AE131" s="1080"/>
      <c r="AF131" s="1078">
        <v>2101903</v>
      </c>
      <c r="AG131" s="1079"/>
      <c r="AH131" s="1079"/>
      <c r="AI131" s="1079"/>
      <c r="AJ131" s="1080"/>
      <c r="AK131" s="1078">
        <v>2094409</v>
      </c>
      <c r="AL131" s="1079"/>
      <c r="AM131" s="1079"/>
      <c r="AN131" s="1079"/>
      <c r="AO131" s="1080"/>
      <c r="AP131" s="1209"/>
      <c r="AQ131" s="1210"/>
      <c r="AR131" s="1210"/>
      <c r="AS131" s="1210"/>
      <c r="AT131" s="1211"/>
      <c r="AU131" s="284"/>
      <c r="AV131" s="284"/>
      <c r="AW131" s="284"/>
      <c r="AX131" s="1181" t="s">
        <v>494</v>
      </c>
      <c r="AY131" s="1132"/>
      <c r="AZ131" s="1132"/>
      <c r="BA131" s="1132"/>
      <c r="BB131" s="1132"/>
      <c r="BC131" s="1132"/>
      <c r="BD131" s="1132"/>
      <c r="BE131" s="1133"/>
      <c r="BF131" s="1182" t="s">
        <v>432</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8" t="s">
        <v>495</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496</v>
      </c>
      <c r="W132" s="1192"/>
      <c r="X132" s="1192"/>
      <c r="Y132" s="1192"/>
      <c r="Z132" s="1193"/>
      <c r="AA132" s="1194">
        <v>8.3444575489999995</v>
      </c>
      <c r="AB132" s="1195"/>
      <c r="AC132" s="1195"/>
      <c r="AD132" s="1195"/>
      <c r="AE132" s="1196"/>
      <c r="AF132" s="1197">
        <v>8.1576552299999996</v>
      </c>
      <c r="AG132" s="1195"/>
      <c r="AH132" s="1195"/>
      <c r="AI132" s="1195"/>
      <c r="AJ132" s="1196"/>
      <c r="AK132" s="1197">
        <v>6.5894483839999998</v>
      </c>
      <c r="AL132" s="1195"/>
      <c r="AM132" s="1195"/>
      <c r="AN132" s="1195"/>
      <c r="AO132" s="1196"/>
      <c r="AP132" s="1094"/>
      <c r="AQ132" s="1095"/>
      <c r="AR132" s="1095"/>
      <c r="AS132" s="1095"/>
      <c r="AT132" s="119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497</v>
      </c>
      <c r="W133" s="1175"/>
      <c r="X133" s="1175"/>
      <c r="Y133" s="1175"/>
      <c r="Z133" s="1176"/>
      <c r="AA133" s="1177">
        <v>11.2</v>
      </c>
      <c r="AB133" s="1178"/>
      <c r="AC133" s="1178"/>
      <c r="AD133" s="1178"/>
      <c r="AE133" s="1179"/>
      <c r="AF133" s="1177">
        <v>9</v>
      </c>
      <c r="AG133" s="1178"/>
      <c r="AH133" s="1178"/>
      <c r="AI133" s="1178"/>
      <c r="AJ133" s="1179"/>
      <c r="AK133" s="1177">
        <v>7.6</v>
      </c>
      <c r="AL133" s="1178"/>
      <c r="AM133" s="1178"/>
      <c r="AN133" s="1178"/>
      <c r="AO133" s="1179"/>
      <c r="AP133" s="1124"/>
      <c r="AQ133" s="1125"/>
      <c r="AR133" s="1125"/>
      <c r="AS133" s="1125"/>
      <c r="AT133" s="118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S8gOWmKiaiDqgPvH/qEPxwqoMiybr5YH0uY55/7kbObNo6wgFyUbh3ozRkiEEMmYcxee5//ZJiSv/7cEC8/Q==" saltValue="FgsmA717mbIowcwF0zTx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Js3G3HCFerDATvOGMBZPyLqSXfpboBn8RwdC472mqQXBaPAkXYOK5OAeyoPWeq/PHSZNU5NuvGIsqzTvDXgCg==" saltValue="8cmzBSVpivdyMpgy0Js1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FrwoVseHufW+TQ5Xm83wex0B5IrLIn/gC8Xks5aRWnM2mvdTY6ba6HxUtR+/4SwHfnfj9b0OzQvJsr1aaI59w==" saltValue="e6TvjPH6BlADzHEfbRoX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5"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6"/>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7" t="s">
        <v>506</v>
      </c>
      <c r="AL9" s="1218"/>
      <c r="AM9" s="1218"/>
      <c r="AN9" s="1219"/>
      <c r="AO9" s="312">
        <v>569763</v>
      </c>
      <c r="AP9" s="312">
        <v>72360</v>
      </c>
      <c r="AQ9" s="313">
        <v>137457</v>
      </c>
      <c r="AR9" s="314">
        <v>-47.4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7" t="s">
        <v>507</v>
      </c>
      <c r="AL10" s="1218"/>
      <c r="AM10" s="1218"/>
      <c r="AN10" s="1219"/>
      <c r="AO10" s="315">
        <v>58262</v>
      </c>
      <c r="AP10" s="315">
        <v>7399</v>
      </c>
      <c r="AQ10" s="316">
        <v>16552</v>
      </c>
      <c r="AR10" s="317">
        <v>-55.3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7" t="s">
        <v>508</v>
      </c>
      <c r="AL11" s="1218"/>
      <c r="AM11" s="1218"/>
      <c r="AN11" s="1219"/>
      <c r="AO11" s="315">
        <v>130732</v>
      </c>
      <c r="AP11" s="315">
        <v>16603</v>
      </c>
      <c r="AQ11" s="316">
        <v>23820</v>
      </c>
      <c r="AR11" s="317">
        <v>-30.3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7" t="s">
        <v>509</v>
      </c>
      <c r="AL12" s="1218"/>
      <c r="AM12" s="1218"/>
      <c r="AN12" s="1219"/>
      <c r="AO12" s="315" t="s">
        <v>510</v>
      </c>
      <c r="AP12" s="315" t="s">
        <v>510</v>
      </c>
      <c r="AQ12" s="316">
        <v>3889</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7" t="s">
        <v>511</v>
      </c>
      <c r="AL13" s="1218"/>
      <c r="AM13" s="1218"/>
      <c r="AN13" s="1219"/>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7" t="s">
        <v>512</v>
      </c>
      <c r="AL14" s="1218"/>
      <c r="AM14" s="1218"/>
      <c r="AN14" s="1219"/>
      <c r="AO14" s="315">
        <v>26207</v>
      </c>
      <c r="AP14" s="315">
        <v>3328</v>
      </c>
      <c r="AQ14" s="316">
        <v>6581</v>
      </c>
      <c r="AR14" s="317">
        <v>-49.4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7" t="s">
        <v>513</v>
      </c>
      <c r="AL15" s="1218"/>
      <c r="AM15" s="1218"/>
      <c r="AN15" s="1219"/>
      <c r="AO15" s="315">
        <v>5226</v>
      </c>
      <c r="AP15" s="315">
        <v>664</v>
      </c>
      <c r="AQ15" s="316">
        <v>3467</v>
      </c>
      <c r="AR15" s="317">
        <v>-80.8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0" t="s">
        <v>514</v>
      </c>
      <c r="AL16" s="1221"/>
      <c r="AM16" s="1221"/>
      <c r="AN16" s="1222"/>
      <c r="AO16" s="315">
        <v>-61219</v>
      </c>
      <c r="AP16" s="315">
        <v>-7775</v>
      </c>
      <c r="AQ16" s="316">
        <v>-13853</v>
      </c>
      <c r="AR16" s="317">
        <v>-43.9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0" t="s">
        <v>188</v>
      </c>
      <c r="AL17" s="1221"/>
      <c r="AM17" s="1221"/>
      <c r="AN17" s="1222"/>
      <c r="AO17" s="315">
        <v>728971</v>
      </c>
      <c r="AP17" s="315">
        <v>92580</v>
      </c>
      <c r="AQ17" s="316">
        <v>177914</v>
      </c>
      <c r="AR17" s="317">
        <v>-48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2" t="s">
        <v>519</v>
      </c>
      <c r="AL21" s="1213"/>
      <c r="AM21" s="1213"/>
      <c r="AN21" s="1214"/>
      <c r="AO21" s="327">
        <v>9.5299999999999994</v>
      </c>
      <c r="AP21" s="328">
        <v>15.77</v>
      </c>
      <c r="AQ21" s="329">
        <v>-6.24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2" t="s">
        <v>520</v>
      </c>
      <c r="AL22" s="1213"/>
      <c r="AM22" s="1213"/>
      <c r="AN22" s="1214"/>
      <c r="AO22" s="332">
        <v>92.7</v>
      </c>
      <c r="AP22" s="333">
        <v>96</v>
      </c>
      <c r="AQ22" s="334">
        <v>-3.3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5"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6"/>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8" t="s">
        <v>524</v>
      </c>
      <c r="AL32" s="1229"/>
      <c r="AM32" s="1229"/>
      <c r="AN32" s="1230"/>
      <c r="AO32" s="342">
        <v>316258</v>
      </c>
      <c r="AP32" s="342">
        <v>40165</v>
      </c>
      <c r="AQ32" s="343">
        <v>107318</v>
      </c>
      <c r="AR32" s="344">
        <v>-62.6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8" t="s">
        <v>525</v>
      </c>
      <c r="AL33" s="1229"/>
      <c r="AM33" s="1229"/>
      <c r="AN33" s="1230"/>
      <c r="AO33" s="342" t="s">
        <v>510</v>
      </c>
      <c r="AP33" s="342" t="s">
        <v>510</v>
      </c>
      <c r="AQ33" s="343">
        <v>192</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8" t="s">
        <v>526</v>
      </c>
      <c r="AL34" s="1229"/>
      <c r="AM34" s="1229"/>
      <c r="AN34" s="1230"/>
      <c r="AO34" s="342" t="s">
        <v>510</v>
      </c>
      <c r="AP34" s="342" t="s">
        <v>510</v>
      </c>
      <c r="AQ34" s="343">
        <v>281</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8" t="s">
        <v>527</v>
      </c>
      <c r="AL35" s="1229"/>
      <c r="AM35" s="1229"/>
      <c r="AN35" s="1230"/>
      <c r="AO35" s="342">
        <v>123961</v>
      </c>
      <c r="AP35" s="342">
        <v>15743</v>
      </c>
      <c r="AQ35" s="343">
        <v>22732</v>
      </c>
      <c r="AR35" s="344">
        <v>-30.7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8" t="s">
        <v>528</v>
      </c>
      <c r="AL36" s="1229"/>
      <c r="AM36" s="1229"/>
      <c r="AN36" s="1230"/>
      <c r="AO36" s="342">
        <v>12967</v>
      </c>
      <c r="AP36" s="342">
        <v>1647</v>
      </c>
      <c r="AQ36" s="343">
        <v>3735</v>
      </c>
      <c r="AR36" s="344">
        <v>-55.9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8" t="s">
        <v>529</v>
      </c>
      <c r="AL37" s="1229"/>
      <c r="AM37" s="1229"/>
      <c r="AN37" s="1230"/>
      <c r="AO37" s="342">
        <v>18187</v>
      </c>
      <c r="AP37" s="342">
        <v>2310</v>
      </c>
      <c r="AQ37" s="343">
        <v>1596</v>
      </c>
      <c r="AR37" s="344">
        <v>44.7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1" t="s">
        <v>530</v>
      </c>
      <c r="AL38" s="1232"/>
      <c r="AM38" s="1232"/>
      <c r="AN38" s="1233"/>
      <c r="AO38" s="345" t="s">
        <v>510</v>
      </c>
      <c r="AP38" s="345" t="s">
        <v>510</v>
      </c>
      <c r="AQ38" s="346">
        <v>19</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1" t="s">
        <v>531</v>
      </c>
      <c r="AL39" s="1232"/>
      <c r="AM39" s="1232"/>
      <c r="AN39" s="1233"/>
      <c r="AO39" s="342">
        <v>-3489</v>
      </c>
      <c r="AP39" s="342">
        <v>-443</v>
      </c>
      <c r="AQ39" s="343">
        <v>-5126</v>
      </c>
      <c r="AR39" s="344">
        <v>-91.4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8" t="s">
        <v>532</v>
      </c>
      <c r="AL40" s="1229"/>
      <c r="AM40" s="1229"/>
      <c r="AN40" s="1230"/>
      <c r="AO40" s="342">
        <v>-329874</v>
      </c>
      <c r="AP40" s="342">
        <v>-41894</v>
      </c>
      <c r="AQ40" s="343">
        <v>-92432</v>
      </c>
      <c r="AR40" s="344">
        <v>-54.7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4" t="s">
        <v>301</v>
      </c>
      <c r="AL41" s="1235"/>
      <c r="AM41" s="1235"/>
      <c r="AN41" s="1236"/>
      <c r="AO41" s="342">
        <v>138010</v>
      </c>
      <c r="AP41" s="342">
        <v>17527</v>
      </c>
      <c r="AQ41" s="343">
        <v>38314</v>
      </c>
      <c r="AR41" s="344">
        <v>-54.3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3" t="s">
        <v>501</v>
      </c>
      <c r="AN49" s="1225" t="s">
        <v>536</v>
      </c>
      <c r="AO49" s="1226"/>
      <c r="AP49" s="1226"/>
      <c r="AQ49" s="1226"/>
      <c r="AR49" s="122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4"/>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303379</v>
      </c>
      <c r="AN51" s="364">
        <v>37161</v>
      </c>
      <c r="AO51" s="365">
        <v>-64.599999999999994</v>
      </c>
      <c r="AP51" s="366">
        <v>175675</v>
      </c>
      <c r="AQ51" s="367">
        <v>0.6</v>
      </c>
      <c r="AR51" s="368">
        <v>-65.2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242111</v>
      </c>
      <c r="AN52" s="372">
        <v>29656</v>
      </c>
      <c r="AO52" s="373">
        <v>-55.2</v>
      </c>
      <c r="AP52" s="374">
        <v>87698</v>
      </c>
      <c r="AQ52" s="375">
        <v>10</v>
      </c>
      <c r="AR52" s="376">
        <v>-65.2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418823</v>
      </c>
      <c r="AN53" s="364">
        <v>51598</v>
      </c>
      <c r="AO53" s="365">
        <v>38.799999999999997</v>
      </c>
      <c r="AP53" s="366">
        <v>162193</v>
      </c>
      <c r="AQ53" s="367">
        <v>-7.7</v>
      </c>
      <c r="AR53" s="368">
        <v>46.5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164882</v>
      </c>
      <c r="AN54" s="372">
        <v>20313</v>
      </c>
      <c r="AO54" s="373">
        <v>-31.5</v>
      </c>
      <c r="AP54" s="374">
        <v>79985</v>
      </c>
      <c r="AQ54" s="375">
        <v>-8.8000000000000007</v>
      </c>
      <c r="AR54" s="376">
        <v>-22.7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327515</v>
      </c>
      <c r="AN55" s="364">
        <v>40685</v>
      </c>
      <c r="AO55" s="365">
        <v>-21.2</v>
      </c>
      <c r="AP55" s="366">
        <v>168868</v>
      </c>
      <c r="AQ55" s="367">
        <v>4.0999999999999996</v>
      </c>
      <c r="AR55" s="368">
        <v>-25.3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261369</v>
      </c>
      <c r="AN56" s="372">
        <v>32468</v>
      </c>
      <c r="AO56" s="373">
        <v>59.8</v>
      </c>
      <c r="AP56" s="374">
        <v>79360</v>
      </c>
      <c r="AQ56" s="375">
        <v>-0.8</v>
      </c>
      <c r="AR56" s="376">
        <v>60.6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305381</v>
      </c>
      <c r="AN57" s="364">
        <v>38287</v>
      </c>
      <c r="AO57" s="365">
        <v>-5.9</v>
      </c>
      <c r="AP57" s="366">
        <v>202870</v>
      </c>
      <c r="AQ57" s="367">
        <v>20.100000000000001</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255097</v>
      </c>
      <c r="AN58" s="372">
        <v>31983</v>
      </c>
      <c r="AO58" s="373">
        <v>-1.5</v>
      </c>
      <c r="AP58" s="374">
        <v>79735</v>
      </c>
      <c r="AQ58" s="375">
        <v>0.5</v>
      </c>
      <c r="AR58" s="376">
        <v>-2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614500</v>
      </c>
      <c r="AN59" s="364">
        <v>78042</v>
      </c>
      <c r="AO59" s="365">
        <v>103.8</v>
      </c>
      <c r="AP59" s="366">
        <v>167497</v>
      </c>
      <c r="AQ59" s="367">
        <v>-17.399999999999999</v>
      </c>
      <c r="AR59" s="368">
        <v>121.2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570859</v>
      </c>
      <c r="AN60" s="372">
        <v>72499</v>
      </c>
      <c r="AO60" s="373">
        <v>126.7</v>
      </c>
      <c r="AP60" s="374">
        <v>82571</v>
      </c>
      <c r="AQ60" s="375">
        <v>3.6</v>
      </c>
      <c r="AR60" s="376">
        <v>123.1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393920</v>
      </c>
      <c r="AN61" s="379">
        <v>49155</v>
      </c>
      <c r="AO61" s="380">
        <v>10.199999999999999</v>
      </c>
      <c r="AP61" s="381">
        <v>175421</v>
      </c>
      <c r="AQ61" s="382">
        <v>-0.1</v>
      </c>
      <c r="AR61" s="368">
        <v>10.3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298864</v>
      </c>
      <c r="AN62" s="372">
        <v>37384</v>
      </c>
      <c r="AO62" s="373">
        <v>19.7</v>
      </c>
      <c r="AP62" s="374">
        <v>81870</v>
      </c>
      <c r="AQ62" s="375">
        <v>0.9</v>
      </c>
      <c r="AR62" s="376">
        <v>18.8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ZcRVFJlqdLnB6XP+7sopjnFWwaFRR2XvEzLn/9YCuN+ddpr1x6+cabvBTvlvWShMSM7LlKuO6E0VPTvOfigCQ==" saltValue="TG2ZWT0ouOxxGyOdmzT6e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hSORZeRZQd1WmbWfV8M+RxvLDgIZ/f/TpHgIcM4grTUmXc3jOV2uNTrEnJ93ZBhHo3DlU1eM+ZX+iHS6/cJSg==" saltValue="ColHpe60usyyW8FQhbOi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uNE7XLhSE8PjfU7Hie4cjDth3H38GjEk14PM8e5UgZyh4rXHgiG+fKVjXTG9NnyApjEiKTo4SHQnecEk56LcA==" saltValue="IG+gUE1bjVG70DRUMpRe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7" t="s">
        <v>3</v>
      </c>
      <c r="D47" s="1237"/>
      <c r="E47" s="1238"/>
      <c r="F47" s="11">
        <v>43.13</v>
      </c>
      <c r="G47" s="12">
        <v>50.87</v>
      </c>
      <c r="H47" s="12">
        <v>61.66</v>
      </c>
      <c r="I47" s="12">
        <v>79.849999999999994</v>
      </c>
      <c r="J47" s="13">
        <v>83.78</v>
      </c>
    </row>
    <row r="48" spans="2:10" ht="57.75" customHeight="1" x14ac:dyDescent="0.15">
      <c r="B48" s="14"/>
      <c r="C48" s="1239" t="s">
        <v>4</v>
      </c>
      <c r="D48" s="1239"/>
      <c r="E48" s="1240"/>
      <c r="F48" s="15">
        <v>16.23</v>
      </c>
      <c r="G48" s="16">
        <v>16.84</v>
      </c>
      <c r="H48" s="16">
        <v>18.43</v>
      </c>
      <c r="I48" s="16">
        <v>7.69</v>
      </c>
      <c r="J48" s="17">
        <v>9.33</v>
      </c>
    </row>
    <row r="49" spans="2:10" ht="57.75" customHeight="1" thickBot="1" x14ac:dyDescent="0.2">
      <c r="B49" s="18"/>
      <c r="C49" s="1241" t="s">
        <v>5</v>
      </c>
      <c r="D49" s="1241"/>
      <c r="E49" s="1242"/>
      <c r="F49" s="19">
        <v>2.5099999999999998</v>
      </c>
      <c r="G49" s="20" t="s">
        <v>557</v>
      </c>
      <c r="H49" s="20" t="s">
        <v>558</v>
      </c>
      <c r="I49" s="20" t="s">
        <v>559</v>
      </c>
      <c r="J49" s="21" t="s">
        <v>560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G7UyE7X9k+uMnjNxkSRdiuatb4jiJcGBrFAwNj37mZTmtrofRVzLjiV3OOjqVeG048ZfXNGNzBz4wfalTVcIw==" saltValue="XySChcuqK3m/eXIIogms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2020-03-05T06:46:03Z</cp:lastPrinted>
  <dcterms:created xsi:type="dcterms:W3CDTF">2020-02-10T02:16:14Z</dcterms:created>
  <dcterms:modified xsi:type="dcterms:W3CDTF">2020-09-17T04:09:24Z</dcterms:modified>
  <cp:category/>
</cp:coreProperties>
</file>