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0" yWindow="600" windowWidth="19200" windowHeight="113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<sst xmlns="http://schemas.openxmlformats.org/spreadsheetml/2006/main" count="1038" uniqueCount="574">
  <si>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</si>
  <si>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</si>
  <si>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</si>
  <si>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</si>
  <si>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</si>
  <si>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</si>
  <si>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</si>
  <si>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</si>
  <si>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</si>
  <si>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</si>
  <si>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</si>
  <si>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</si>
  <si>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</si>
  <si>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</si>
  <si>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</si>
  <si>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</si>
  <si>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</si>
  <si>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</si>
  <si>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</si>
  <si>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</si>
  <si>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</si>
  <si>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</si>
  <si>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</si>
  <si>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</si>
  <si>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</si>
  <si>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</si>
  <si>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</si>
  <si>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</si>
  <si>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</si>
  <si>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</si>
  <si>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</si>
  <si>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</si>
  <si>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</si>
  <si>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</si>
  <si>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</si>
  <si>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</si>
  <si>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</si>
  <si>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</si>
  <si>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</si>
  <si>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</si>
  <si>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</si>
  <si>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</si>
  <si>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</si>
  <si>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</si>
  <si>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</si>
  <si>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</si>
  <si>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</si>
  <si>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</si>
  <si>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</si>
  <si>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</si>
  <si>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</si>
  <si>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</si>
  <si>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</si>
  <si>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</si>
  <si>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</si>
  <si>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</si>
  <si>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</si>
  <si>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</si>
  <si>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</si>
  <si>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</si>
  <si>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</si>
  <si>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</si>
  <si>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</si>
  <si>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</si>
  <si>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</si>
  <si>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</si>
  <si>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</si>
  <si>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</si>
  <si>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</si>
  <si>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</si>
  <si>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</si>
  <si>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</si>
  <si>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</si>
  <si>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</si>
  <si>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</si>
  <si>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</si>
  <si>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</si>
  <si>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</si>
  <si>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</si>
  <si>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</si>
  <si>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</si>
  <si>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</si>
  <si>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</si>
  <si>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</si>
  <si>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</si>
  <si>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</si>
  <si>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</si>
  <si>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</si>
  <si>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</si>
  <si>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</si>
  <si>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</si>
  <si>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</si>
  <si>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</si>
  <si>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</si>
  <si>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</si>
  <si>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</si>
  <si>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</si>
  <si>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</si>
  <si>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</si>
  <si>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</si>
  <si>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</si>
  <si>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</si>
  <si>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</si>
  <si>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</si>
  <si>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</si>
  <si>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</si>
  <si>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</si>
  <si>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</si>
  <si>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</si>
  <si>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</si>
  <si>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</si>
  <si>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</si>
  <si>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</si>
  <si>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</si>
  <si>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</si>
  <si>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</si>
  <si>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</si>
  <si>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</si>
  <si>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</si>
  <si>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</si>
  <si>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</si>
  <si>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</si>
  <si>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</si>
  <si>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</si>
  <si>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</si>
  <si>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</si>
  <si>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</si>
  <si>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</si>
  <si>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</si>
  <si>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</si>
  <si>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</si>
  <si>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</si>
  <si>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</si>
  <si>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</si>
  <si>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</si>
  <si>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</si>
  <si>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</si>
  <si>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</si>
  <si>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</si>
  <si>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</si>
  <si>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</si>
  <si>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</si>
  <si>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</si>
  <si>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</si>
  <si>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</si>
  <si>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</si>
  <si>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</si>
  <si>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</si>
  <si>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</si>
  <si>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</si>
  <si>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</si>
  <si>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</si>
  <si>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</si>
  <si>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</si>
  <si>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</si>
  <si>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</si>
  <si>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</si>
  <si>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</si>
  <si>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</si>
  <si>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</si>
  <si>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</si>
  <si>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</si>
  <si>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</si>
  <si>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</si>
  <si>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</si>
  <si>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</si>
  <si>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</si>
  <si>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</si>
  <si>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</si>
  <si>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</si>
  <si>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</si>
  <si>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</si>
  <si>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</si>
  <si>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</si>
  <si>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</si>
  <si>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</si>
  <si>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</si>
  <si>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</si>
  <si>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</si>
  <si>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</si>
  <si>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</si>
  <si>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</si>
  <si>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</si>
  <si>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</si>
  <si>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</si>
  <si>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</si>
  <si>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</si>
  <si>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</si>
  <si>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</si>
  <si>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</si>
  <si>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</si>
  <si>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</si>
  <si>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</si>
  <si>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</si>
  <si>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</si>
  <si>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青森県むつ市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</si>
  <si>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</si>
  <si>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</si>
  <si>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</si>
  <si>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</si>
  <si>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</si>
  <si>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</si>
  <si>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</si>
  <si>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</si>
  <si>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</si>
  <si>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</si>
  <si>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</si>
  <si>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</si>
  <si>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</si>
  <si>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</si>
  <si>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</si>
  <si>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</si>
  <si>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</si>
  <si>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</si>
  <si>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</si>
  <si>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</si>
  <si>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</si>
  <si>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</si>
  <si>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</si>
  <si>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</si>
  <si>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</si>
  <si>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</si>
  <si>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</si>
  <si>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</si>
  <si>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</si>
  <si>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</si>
  <si>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</si>
  <si>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</si>
  <si>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</si>
  <si>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</si>
  <si>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</si>
  <si>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</si>
  <si>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</si>
  <si>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</si>
  <si>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</si>
  <si>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</si>
  <si>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</si>
  <si>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</si>
  <si>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</si>
  <si>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</si>
  <si>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</si>
  <si>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</si>
  <si>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</si>
  <si>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</si>
  <si>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</si>
  <si>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</si>
  <si>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</si>
  <si>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</si>
  <si>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</si>
  <si>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</si>
  <si>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</si>
  <si>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</si>
  <si>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</si>
  <si>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</si>
  <si>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</si>
  <si>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</si>
  <si>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</si>
  <si>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</si>
  <si>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</si>
  <si>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</si>
  <si>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</si>
  <si>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</si>
  <si>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</si>
  <si>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</si>
  <si>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</si>
  <si>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</si>
  <si>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</si>
  <si>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</si>
  <si>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</si>
  <si>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</si>
  <si>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</si>
  <si>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</si>
  <si>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</si>
  <si>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</si>
  <si>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</si>
  <si>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</si>
  <si>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</si>
  <si>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</si>
  <si>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</si>
  <si>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</si>
  <si>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</si>
  <si>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</si>
  <si>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</si>
  <si>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</si>
  <si>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</si>
  <si>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</si>
  <si>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</si>
  <si>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</si>
  <si>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</si>
  <si>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</si>
  <si>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</si>
  <si>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</si>
  <si>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</si>
  <si>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</si>
  <si>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</si>
  <si>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</si>
  <si>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</si>
  <si>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</si>
  <si>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</si>
  <si>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</si>
  <si>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</si>
  <si>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</si>
  <si>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</si>
  <si>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</si>
  <si>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</si>
  <si>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</si>
  <si>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</si>
  <si>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</si>
  <si>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</si>
  <si>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</si>
  <si>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</si>
  <si>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</si>
  <si>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</si>
  <si>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</si>
  <si>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</si>
  <si>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</si>
  <si>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</si>
  <si>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</si>
  <si>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</si>
  <si>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</si>
  <si>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</si>
  <si>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</si>
  <si>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</si>
  <si>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</si>
  <si>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</si>
  <si>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</si>
  <si>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</si>
  <si>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</si>
  <si>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</si>
  <si>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</si>
  <si>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</si>
  <si>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</si>
  <si>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</si>
  <si>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</si>
  <si>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</si>
  <si>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</si>
  <si>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</si>
  <si>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</si>
  <si>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</si>
  <si>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</si>
  <si>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</si>
  <si>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</si>
  <si>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</si>
  <si>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</si>
  <si>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青森県むつ市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</si>
  <si>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</si>
  <si>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</si>
  <si>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</si>
  <si>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</si>
  <si>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</si>
  <si>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</si>
  <si>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</si>
  <si>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</si>
  <si>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</si>
  <si>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</si>
  <si>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</si>
  <si>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</si>
  <si>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</si>
  <si>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</si>
  <si>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</si>
  <si>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</si>
  <si>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</si>
  <si>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</si>
  <si>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</si>
  <si>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</si>
  <si>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</si>
  <si>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</si>
  <si>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</si>
  <si>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</si>
  <si>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</si>
  <si>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</si>
  <si>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</si>
  <si>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</si>
  <si>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</si>
  <si>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</si>
  <si>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</si>
  <si>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</si>
  <si>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</si>
  <si>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</si>
  <si>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</si>
  <si>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</si>
  <si>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</si>
  <si>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</si>
  <si>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</si>
  <si>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</si>
  <si>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</si>
  <si>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</si>
  <si>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</si>
  <si>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</si>
  <si>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</si>
  <si>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</si>
  <si>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</si>
  <si>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</si>
  <si>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</si>
  <si>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</si>
  <si>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</si>
  <si>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</si>
  <si>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</si>
  <si>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</si>
  <si>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</si>
  <si>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</si>
  <si>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</si>
  <si>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</si>
  <si>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</si>
  <si>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</si>
  <si>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</si>
  <si>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</si>
  <si>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</si>
  <si>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</si>
  <si>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</si>
  <si>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</si>
  <si>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</si>
  <si>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</si>
  <si>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</si>
  <si>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</si>
  <si>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</si>
  <si>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</si>
  <si>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</si>
  <si>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</si>
  <si>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</si>
  <si>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</si>
  <si>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</si>
  <si>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</si>
  <si>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</si>
  <si>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</si>
  <si>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</si>
  <si>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</si>
  <si>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</si>
  <si>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</si>
  <si>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</si>
  <si>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</si>
  <si>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</si>
  <si>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</si>
  <si>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</si>
  <si>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</si>
  <si>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</si>
  <si>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</si>
  <si>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</si>
  <si>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</si>
  <si>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</si>
  <si>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</si>
  <si>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</si>
  <si>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</si>
  <si>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</si>
  <si>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</si>
  <si>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</si>
  <si>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</si>
  <si>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</si>
  <si>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</si>
  <si>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</si>
  <si>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</si>
  <si>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</si>
  <si>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</si>
  <si>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</si>
  <si>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</si>
  <si>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</si>
  <si>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</si>
  <si>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</si>
  <si>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</si>
  <si>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</si>
  <si>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</si>
  <si>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</si>
  <si>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</si>
  <si>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</si>
  <si>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</si>
  <si>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</si>
  <si>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</si>
  <si>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</si>
  <si>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</si>
  <si>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</si>
  <si>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</si>
  <si>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</si>
  <si>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</si>
  <si>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</si>
  <si>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</si>
  <si>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</si>
  <si>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</si>
  <si>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</si>
  <si>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</si>
  <si>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</si>
  <si>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</si>
  <si>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</si>
  <si>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</si>
  <si>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</si>
  <si>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</si>
  <si>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</si>
  <si>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</si>
  <si>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</si>
  <si>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</si>
  <si>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</si>
  <si>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</si>
  <si>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</si>
  <si>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</si>
  <si>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</si>
  <si>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</si>
  <si>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</si>
  <si>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</si>
  <si>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</si>
  <si>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</si>
  <si>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</si>
  <si>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</si>
  <si>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</si>
  <si>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</si>
  <si>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</si>
  <si>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</si>
  <si>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</si>
  <si>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</si>
  <si>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</si>
  <si>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</si>
  <si>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</si>
  <si>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</si>
  <si>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</si>
  <si>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</si>
  <si>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</si>
  <si>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</si>
  <si>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</si>
  <si>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</si>
  <si>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</si>
  <si>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</si>
  <si>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</si>
  <si>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</si>
  <si>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</si>
  <si>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</si>
  <si>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 0.77</t>
  </si>
  <si>
    <t>国民健康保険特別会計</t>
  </si>
  <si>
    <t>▲ 2.97</t>
  </si>
  <si>
    <t>▲ 4.22</t>
  </si>
  <si>
    <t>▲ 4.06</t>
  </si>
  <si>
    <t>▲ 2.99</t>
  </si>
  <si>
    <t>▲ 1.01</t>
  </si>
  <si>
    <t>水道事業会計</t>
  </si>
  <si>
    <t>一般会計</t>
  </si>
  <si>
    <t>後期高齢者医療特別会計</t>
  </si>
  <si>
    <t>魚市場事業特別会計</t>
  </si>
  <si>
    <t>介護保険特別会計</t>
  </si>
  <si>
    <t>公共用地取得事業特別会計</t>
  </si>
  <si>
    <t>下水道事業特別会計</t>
  </si>
  <si>
    <t>その他会計（赤字）</t>
  </si>
  <si>
    <t>その他会計（黒字）</t>
  </si>
  <si>
    <t>-</t>
    <phoneticPr fontId="2"/>
  </si>
  <si>
    <t>-</t>
    <phoneticPr fontId="2"/>
  </si>
  <si>
    <t>-</t>
    <phoneticPr fontId="2"/>
  </si>
  <si>
    <t>-</t>
    <phoneticPr fontId="2"/>
  </si>
  <si>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</si>
  <si>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</si>
  <si>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</si>
  <si>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</si>
  <si>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</si>
  <si>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2">
      <t>アオモリ</t>
    </rPh>
    <rPh sb="2" eb="3">
      <t>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</si>
  <si>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</si>
  <si>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14">
      <t>アオモリケンコウキコウレイシャイリョウコウイキレンゴウ</t>
    </rPh>
    <rPh sb="15" eb="17">
      <t>コウキ</t>
    </rPh>
    <rPh sb="17" eb="20">
      <t>コウレイシャ</t>
    </rPh>
    <rPh sb="20" eb="22">
      <t>イリョウ</t>
    </rPh>
    <rPh sb="22" eb="24">
      <t>トクベツ</t>
    </rPh>
    <rPh sb="24" eb="26">
      <t>カイケイ</t>
    </rPh>
    <phoneticPr fontId="2"/>
  </si>
  <si>
    <t>-</t>
    <phoneticPr fontId="2"/>
  </si>
  <si>
    <t>-</t>
    <phoneticPr fontId="2"/>
  </si>
  <si>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</si>
  <si>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</si>
  <si>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シィライン</t>
    <phoneticPr fontId="2"/>
  </si>
  <si>
    <t>エフエムむつ</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</si>
  <si>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</si>
  <si>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</si>
  <si>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</si>
  <si>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</si>
  <si>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</si>
  <si>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</si>
  <si>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</si>
  <si>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</si>
  <si>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</si>
  <si>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</si>
  <si>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</si>
  <si>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</si>
  <si>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</si>
  <si>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</si>
  <si>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</si>
  <si>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</si>
  <si>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依然として類似団体平均と比較し高水準で推移している。将来負担比率は改善傾向にあるものの、実質公債費比率は普通交付税の縮減やむつ総合病院に対する債務負担行為の履行の増加等により、前年度より0.4ポイント悪化した。
　学校建設や一部事務組合の一般廃棄物及びし尿処理施設整備等の大規模事業に係る起債償還や一部事務組合下北医療センターの資金不足額に対する財政負担等が比率を押し上げる要因となっているため、今後も普通建設事業を厳選し新規地方債発行を抑制するとともに、下北医療センターの経営健全化に係る取組みを強化し、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</si>
</sst>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60FB-4888-BE04-E369E6DB69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54672</c:v>
                </c:pt>
                <c:pt idx="1">
                  <c:v>41979</c:v>
                </c:pt>
                <c:pt idx="2">
                  <c:v>48544</c:v>
                </c:pt>
                <c:pt idx="3">
                  <c:v>60047</c:v>
                </c:pt>
                <c:pt idx="4">
                  <c:v>37575</c:v>
                </c:pt>
              </c:numCache>
            </c:numRef>
          </c:val>
          <c:smooth val="0"/>
          <c:extLst>
            <c:ext xmlns:c16="http://schemas.microsoft.com/office/drawing/2014/chart" uri="{C3380CC4-5D6E-409C-BE32-E72D297353CC}">
              <c16:uniqueId val="{00000001-60FB-4888-BE04-E369E6DB6994}"/>
            </c:ext>
          </c:extLst>
        </c:ser>
        <c:dLbls>
          <c:showLegendKey val="0"/>
          <c:showVal val="0"/>
          <c:showCatName val="0"/>
          <c:showSerName val="0"/>
          <c:showPercent val="0"/>
          <c:showBubbleSize val="0"/>
        </c:dLbls>
        <c:marker val="1"/>
        <c:smooth val="0"/>
        <c:axId val="160997376"/>
        <c:axId val="161063680"/>
      </c:lineChart>
      <c:catAx>
        <c:axId val="16099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063680"/>
        <c:crosses val="autoZero"/>
        <c:auto val="1"/>
        <c:lblAlgn val="ctr"/>
        <c:lblOffset val="100"/>
        <c:tickLblSkip val="1"/>
        <c:tickMarkSkip val="1"/>
        <c:noMultiLvlLbl val="0"/>
      </c:catAx>
      <c:valAx>
        <c:axId val="161063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99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2.34</c:v>
                </c:pt>
                <c:pt idx="1">
                  <c:v>1.77</c:v>
                </c:pt>
                <c:pt idx="2">
                  <c:v>1.34</c:v>
                </c:pt>
                <c:pt idx="3">
                  <c:v>2.63</c:v>
                </c:pt>
                <c:pt idx="4">
                  <c:v>1.71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0.09</c:v>
                </c:pt>
                <c:pt idx="1">
                  <c:v>0.54</c:v>
                </c:pt>
                <c:pt idx="2">
                  <c:v>0.22</c:v>
                </c:pt>
                <c:pt idx="3">
                  <c:v>1.19</c:v>
                </c:pt>
                <c:pt idx="4">
                  <c:v>3.94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884736"/>
        <c:axId val="9099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c:v>
                </c:pt>
                <c:pt idx="1">
                  <c:v>-0.09</c:v>
                </c:pt>
                <c:pt idx="2">
                  <c:v>-0.77</c:v>
                </c:pt>
                <c:pt idx="3">
                  <c:v>2.2599999999999998</c:v>
                </c:pt>
                <c:pt idx="4">
                  <c:v>2.4500000000000002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884736"/>
        <c:axId val="90994560"/>
      </c:lineChart>
      <c:catAx>
        <c:axId val="908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4560"/>
        <c:crosses val="autoZero"/>
        <c:auto val="1"/>
        <c:lblAlgn val="ctr"/>
        <c:lblOffset val="100"/>
        <c:tickLblSkip val="1"/>
        <c:tickMarkSkip val="1"/>
        <c:noMultiLvlLbl val="0"/>
      </c:catAx>
      <c:valAx>
        <c:axId val="9099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8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0.18</c:v>
                </c:pt>
                <c:pt idx="4">
                  <c:v>#N/A</c:v>
                </c:pt>
                <c:pt idx="5">
                  <c:v>0</c:v>
                </c:pt>
                <c:pt idx="6">
                  <c:v>#N/A</c:v>
                </c:pt>
                <c:pt idx="7">
                  <c:v>0.47</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魚市場事業特別会計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0.03</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2.33</c:v>
                </c:pt>
                <c:pt idx="2">
                  <c:v>#N/A</c:v>
                </c:pt>
                <c:pt idx="3">
                  <c:v>1.76</c:v>
                </c:pt>
                <c:pt idx="4">
                  <c:v>#N/A</c:v>
                </c:pt>
                <c:pt idx="5">
                  <c:v>1.34</c:v>
                </c:pt>
                <c:pt idx="6">
                  <c:v>#N/A</c:v>
                </c:pt>
                <c:pt idx="7">
                  <c:v>2.62</c:v>
                </c:pt>
                <c:pt idx="8">
                  <c:v>#N/A</c:v>
                </c:pt>
                <c:pt idx="9">
                  <c:v>1.7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5.38</c:v>
                </c:pt>
                <c:pt idx="2">
                  <c:v>#N/A</c:v>
                </c:pt>
                <c:pt idx="3">
                  <c:v>5.43</c:v>
                </c:pt>
                <c:pt idx="4">
                  <c:v>#N/A</c:v>
                </c:pt>
                <c:pt idx="5">
                  <c:v>5.87</c:v>
                </c:pt>
                <c:pt idx="6">
                  <c:v>#N/A</c:v>
                </c:pt>
                <c:pt idx="7">
                  <c:v>6.51</c:v>
                </c:pt>
                <c:pt idx="8">
                  <c:v>#N/A</c:v>
                </c:pt>
                <c:pt idx="9">
                  <c:v>7.14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2.97</c:v>
                </c:pt>
                <c:pt idx="1">
                  <c:v>#N/A</c:v>
                </c:pt>
                <c:pt idx="2">
                  <c:v>4.22</c:v>
                </c:pt>
                <c:pt idx="3">
                  <c:v>#N/A</c:v>
                </c:pt>
                <c:pt idx="4">
                  <c:v>4.0599999999999996</c:v>
                </c:pt>
                <c:pt idx="5">
                  <c:v>#N/A</c:v>
                </c:pt>
                <c:pt idx="6">
                  <c:v>2.99</c:v>
                </c:pt>
                <c:pt idx="7">
                  <c:v>#N/A</c:v>
                </c:pt>
                <c:pt idx="8">
                  <c:v>1.01</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88576"/>
        <c:axId val="148567168"/>
      </c:barChart>
      <c:catAx>
        <c:axId val="1484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67168"/>
        <c:crosses val="autoZero"/>
        <c:auto val="1"/>
        <c:lblAlgn val="ctr"/>
        <c:lblOffset val="100"/>
        <c:tickLblSkip val="1"/>
        <c:tickMarkSkip val="1"/>
        <c:noMultiLvlLbl val="0"/>
      </c:catAx>
      <c:valAx>
        <c:axId val="14856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8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2900</c:v>
                </c:pt>
                <c:pt idx="5">
                  <c:v>2996</c:v>
                </c:pt>
                <c:pt idx="8">
                  <c:v>3071</c:v>
                </c:pt>
                <c:pt idx="11">
                  <c:v>3022</c:v>
                </c:pt>
                <c:pt idx="14">
                  <c:v>3097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25</c:v>
                </c:pt>
                <c:pt idx="3">
                  <c:v>24</c:v>
                </c:pt>
                <c:pt idx="6">
                  <c:v>20</c:v>
                </c:pt>
                <c:pt idx="9">
                  <c:v>8</c:v>
                </c:pt>
                <c:pt idx="12">
                  <c:v>2</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48</c:v>
                </c:pt>
                <c:pt idx="3">
                  <c:v>5</c:v>
                </c:pt>
                <c:pt idx="6">
                  <c:v>104</c:v>
                </c:pt>
                <c:pt idx="9">
                  <c:v>54</c:v>
                </c:pt>
                <c:pt idx="12">
                  <c:v>263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1124</c:v>
                </c:pt>
                <c:pt idx="3">
                  <c:v>1237</c:v>
                </c:pt>
                <c:pt idx="6">
                  <c:v>1249</c:v>
                </c:pt>
                <c:pt idx="9">
                  <c:v>1299</c:v>
                </c:pt>
                <c:pt idx="12">
                  <c:v>1337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684</c:v>
                </c:pt>
                <c:pt idx="3">
                  <c:v>681</c:v>
                </c:pt>
                <c:pt idx="6">
                  <c:v>715</c:v>
                </c:pt>
                <c:pt idx="9">
                  <c:v>746</c:v>
                </c:pt>
                <c:pt idx="12">
                  <c:v>815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3705</c:v>
                </c:pt>
                <c:pt idx="3">
                  <c:v>3610</c:v>
                </c:pt>
                <c:pt idx="6">
                  <c:v>3587</c:v>
                </c:pt>
                <c:pt idx="9">
                  <c:v>3395</c:v>
                </c:pt>
                <c:pt idx="12">
                  <c:v>3308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541120"/>
        <c:axId val="15955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2686</c:v>
                </c:pt>
                <c:pt idx="2">
                  <c:v>#N/A</c:v>
                </c:pt>
                <c:pt idx="3">
                  <c:v>#N/A</c:v>
                </c:pt>
                <c:pt idx="4">
                  <c:v>2561</c:v>
                </c:pt>
                <c:pt idx="5">
                  <c:v>#N/A</c:v>
                </c:pt>
                <c:pt idx="6">
                  <c:v>#N/A</c:v>
                </c:pt>
                <c:pt idx="7">
                  <c:v>2604</c:v>
                </c:pt>
                <c:pt idx="8">
                  <c:v>#N/A</c:v>
                </c:pt>
                <c:pt idx="9">
                  <c:v>#N/A</c:v>
                </c:pt>
                <c:pt idx="10">
                  <c:v>2480</c:v>
                </c:pt>
                <c:pt idx="11">
                  <c:v>#N/A</c:v>
                </c:pt>
                <c:pt idx="12">
                  <c:v>#N/A</c:v>
                </c:pt>
                <c:pt idx="13">
                  <c:v>2628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541120"/>
        <c:axId val="159550080"/>
      </c:lineChart>
      <c:catAx>
        <c:axId val="1595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550080"/>
        <c:crosses val="autoZero"/>
        <c:auto val="1"/>
        <c:lblAlgn val="ctr"/>
        <c:lblOffset val="100"/>
        <c:tickLblSkip val="1"/>
        <c:tickMarkSkip val="1"/>
        <c:noMultiLvlLbl val="0"/>
      </c:catAx>
      <c:valAx>
        <c:axId val="15955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32102</c:v>
                </c:pt>
                <c:pt idx="5">
                  <c:v>32464</c:v>
                </c:pt>
                <c:pt idx="8">
                  <c:v>32297</c:v>
                </c:pt>
                <c:pt idx="11">
                  <c:v>31916</c:v>
                </c:pt>
                <c:pt idx="14">
                  <c:v>32266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3526</c:v>
                </c:pt>
                <c:pt idx="5">
                  <c:v>3386</c:v>
                </c:pt>
                <c:pt idx="8">
                  <c:v>3132</c:v>
                </c:pt>
                <c:pt idx="11">
                  <c:v>3070</c:v>
                </c:pt>
                <c:pt idx="14">
                  <c:v>3050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2552</c:v>
                </c:pt>
                <c:pt idx="5">
                  <c:v>1089</c:v>
                </c:pt>
                <c:pt idx="8">
                  <c:v>1073</c:v>
                </c:pt>
                <c:pt idx="11">
                  <c:v>1268</c:v>
                </c:pt>
                <c:pt idx="14">
                  <c:v>1718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1652</c:v>
                </c:pt>
                <c:pt idx="3">
                  <c:v>811</c:v>
                </c:pt>
                <c:pt idx="6">
                  <c:v>405</c:v>
                </c:pt>
                <c:pt idx="9">
                  <c:v>158</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6307</c:v>
                </c:pt>
                <c:pt idx="3">
                  <c:v>5882</c:v>
                </c:pt>
                <c:pt idx="6">
                  <c:v>5295</c:v>
                </c:pt>
                <c:pt idx="9">
                  <c:v>4768</c:v>
                </c:pt>
                <c:pt idx="12">
                  <c:v>4431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8139</c:v>
                </c:pt>
                <c:pt idx="3">
                  <c:v>7807</c:v>
                </c:pt>
                <c:pt idx="6">
                  <c:v>7721</c:v>
                </c:pt>
                <c:pt idx="9">
                  <c:v>7127</c:v>
                </c:pt>
                <c:pt idx="12">
                  <c:v>6395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12847</c:v>
                </c:pt>
                <c:pt idx="3">
                  <c:v>12769</c:v>
                </c:pt>
                <c:pt idx="6">
                  <c:v>12675</c:v>
                </c:pt>
                <c:pt idx="9">
                  <c:v>12469</c:v>
                </c:pt>
                <c:pt idx="12">
                  <c:v>12634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3365</c:v>
                </c:pt>
                <c:pt idx="3">
                  <c:v>3365</c:v>
                </c:pt>
                <c:pt idx="6">
                  <c:v>3265</c:v>
                </c:pt>
                <c:pt idx="9">
                  <c:v>3215</c:v>
                </c:pt>
                <c:pt idx="12">
                  <c:v>2955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38094</c:v>
                </c:pt>
                <c:pt idx="3">
                  <c:v>37407</c:v>
                </c:pt>
                <c:pt idx="6">
                  <c:v>36773</c:v>
                </c:pt>
                <c:pt idx="9">
                  <c:v>35838</c:v>
                </c:pt>
                <c:pt idx="12">
                  <c:v>36122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780864"/>
        <c:axId val="15979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32225</c:v>
                </c:pt>
                <c:pt idx="2">
                  <c:v>#N/A</c:v>
                </c:pt>
                <c:pt idx="3">
                  <c:v>#N/A</c:v>
                </c:pt>
                <c:pt idx="4">
                  <c:v>31101</c:v>
                </c:pt>
                <c:pt idx="5">
                  <c:v>#N/A</c:v>
                </c:pt>
                <c:pt idx="6">
                  <c:v>#N/A</c:v>
                </c:pt>
                <c:pt idx="7">
                  <c:v>29631</c:v>
                </c:pt>
                <c:pt idx="8">
                  <c:v>#N/A</c:v>
                </c:pt>
                <c:pt idx="9">
                  <c:v>#N/A</c:v>
                </c:pt>
                <c:pt idx="10">
                  <c:v>27319</c:v>
                </c:pt>
                <c:pt idx="11">
                  <c:v>#N/A</c:v>
                </c:pt>
                <c:pt idx="12">
                  <c:v>#N/A</c:v>
                </c:pt>
                <c:pt idx="13">
                  <c:v>25503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780864"/>
        <c:axId val="159790592"/>
      </c:lineChart>
      <c:catAx>
        <c:axId val="1597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90592"/>
        <c:crosses val="autoZero"/>
        <c:auto val="1"/>
        <c:lblAlgn val="ctr"/>
        <c:lblOffset val="100"/>
        <c:tickLblSkip val="1"/>
        <c:tickMarkSkip val="1"/>
        <c:noMultiLvlLbl val="0"/>
      </c:catAx>
      <c:valAx>
        <c:axId val="15979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8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{E4B0ABC7-C831-40AC-8D4A-4AD4D0CCCD83}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AF7-4961-9AE8-8C8A7224FCE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{9B2BBEAE-E7F0-4F39-9AA7-2DFB29D4CA70}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AF7-4961-9AE8-8C8A7224FCE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{5562D1AE-4EEE-42C4-A916-2ADF0944E7FB}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AF7-4961-9AE8-8C8A7224FCE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{BF4A64C6-D0B9-4CB3-96F3-5E6959BC3E3C}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AF7-4961-9AE8-8C8A7224FCE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{D8F39DA9-A512-465E-90D5-5CFE696AE073}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AF7-4961-9AE8-8C8A7224FC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AF7-4961-9AE8-8C8A7224FCE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{15AA963F-B66B-4CAD-B682-75D7E25D2ABE}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AF7-4961-9AE8-8C8A7224FCE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{4B02E2AA-A7A8-4DDD-B09B-BCFEB14AE952}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AF7-4961-9AE8-8C8A7224FCE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{15BE7143-A94E-4AAD-B5F9-91DFF667D789}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AF7-4961-9AE8-8C8A7224FCE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{51C9C29C-929A-4D6D-8956-AD3E016635DD}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AF7-4961-9AE8-8C8A7224FCE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{0B042696-7FDD-47C2-A4D0-BC0665E87971}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AF7-4961-9AE8-8C8A7224FC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AF7-4961-9AE8-8C8A7224FCE3}"/>
            </c:ext>
          </c:extLst>
        </c:ser>
        <c:dLbls>
          <c:showLegendKey val="0"/>
          <c:showVal val="0"/>
          <c:showCatName val="0"/>
          <c:showSerName val="0"/>
          <c:showPercent val="0"/>
          <c:showBubbleSize val="0"/>
        </c:dLbls>
        <c:axId val="73902336"/>
        <c:axId val="73929088"/>
      </c:scatterChart>
      <c:valAx>
        <c:axId val="73902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29088"/>
        <c:crosses val="autoZero"/>
        <c:crossBetween val="midCat"/>
      </c:valAx>
      <c:valAx>
        <c:axId val="73929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02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{59F26E1E-193C-4430-8737-1FA66171A2A3}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D62-41E0-B145-F7D92501813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{442B7818-735C-4D1C-87B8-25B9A688BB1E}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D62-41E0-B145-F7D92501813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{8BAB171D-53E1-4C5B-84DE-71A44BE992BB}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D62-41E0-B145-F7D92501813F}"/>
                </c:ext>
              </c:extLst>
            </c:dLbl>
            <c:dLbl>
              <c:idx val="3"/>
              <c:layout>
                <c:manualLayout>
                  <c:x val="-3.307043527903745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{EEFE274E-F3DB-48A4-83D1-D628A5369028}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D62-41E0-B145-F7D92501813F}"/>
                </c:ext>
              </c:extLst>
            </c:dLbl>
            <c:dLbl>
              <c:idx val="4"/>
              <c:layout>
                <c:manualLayout>
                  <c:x val="-3.034048924458998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{12649457-07FE-47F9-B929-18B63ECE5B7E}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D62-41E0-B145-F7D9250181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18.7</c:v>
                </c:pt>
                <c:pt idx="1">
                  <c:v>17.8</c:v>
                </c:pt>
                <c:pt idx="2">
                  <c:v>17.3</c:v>
                </c:pt>
                <c:pt idx="3">
                  <c:v>16.899999999999999</c:v>
                </c:pt>
                <c:pt idx="4">
                  <c:v>17.3</c:v>
                </c:pt>
              </c:numCache>
            </c:numRef>
          </c:xVal>
          <c:yVal>
            <c:numRef>
              <c:f>公会計指標分析・財政指標組合せ分析表!$K$73:$O$73</c:f>
              <c:numCache>
                <c:formatCode>#,##0.0;"▲ "#,##0.0</c:formatCode>
                <c:ptCount val="5"/>
                <c:pt idx="0">
                  <c:v>213.6</c:v>
                </c:pt>
                <c:pt idx="1">
                  <c:v>204.3</c:v>
                </c:pt>
                <c:pt idx="2">
                  <c:v>198.3</c:v>
                </c:pt>
                <c:pt idx="3">
                  <c:v>182.8</c:v>
                </c:pt>
                <c:pt idx="4">
                  <c:v>174.3</c:v>
                </c:pt>
              </c:numCache>
            </c:numRef>
          </c:yVal>
          <c:smooth val="0"/>
          <c:extLst>
            <c:ext xmlns:c16="http://schemas.microsoft.com/office/drawing/2014/chart" uri="{C3380CC4-5D6E-409C-BE32-E72D297353CC}">
              <c16:uniqueId val="{00000005-3D62-41E0-B145-F7D92501813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{C648F04D-1D69-478E-A7F3-28285848D08C}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D62-41E0-B145-F7D92501813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{F7E72CAA-32FB-49E5-BC49-2471A4B5713C}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D62-41E0-B145-F7D92501813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{BA38DC14-E7A7-43D8-B3E2-53500FDD642B}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D62-41E0-B145-F7D92501813F}"/>
                </c:ext>
              </c:extLst>
            </c:dLbl>
            <c:dLbl>
              <c:idx val="3"/>
              <c:layout>
                <c:manualLayout>
                  <c:x val="-2.126501287202300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{BA0D8E4D-7AC6-4FFB-BFAA-F36B48EF1955}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D62-41E0-B145-F7D92501813F}"/>
                </c:ext>
              </c:extLst>
            </c:dLbl>
            <c:dLbl>
              <c:idx val="4"/>
              <c:layout>
                <c:manualLayout>
                  <c:x val="-4.214591165160443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{88996849-0838-4676-8C83-741DAE92BA7D}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D62-41E0-B145-F7D9250181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3D62-41E0-B145-F7D92501813F}"/>
            </c:ext>
          </c:extLst>
        </c:ser>
        <c:dLbls>
          <c:showLegendKey val="0"/>
          <c:showVal val="0"/>
          <c:showCatName val="0"/>
          <c:showSerName val="0"/>
          <c:showPercent val="0"/>
          <c:showBubbleSize val="0"/>
        </c:dLbls>
        <c:axId val="73955200"/>
        <c:axId val="74010624"/>
      </c:scatterChart>
      <c:valAx>
        <c:axId val="73955200"/>
        <c:scaling>
          <c:orientation val="minMax"/>
          <c:max val="20"/>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10624"/>
        <c:crosses val="autoZero"/>
        <c:crossBetween val="midCat"/>
      </c:valAx>
      <c:valAx>
        <c:axId val="74010624"/>
        <c:scaling>
          <c:orientation val="minMax"/>
          <c:max val="2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55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endParaRPr lang="ja-JP" altLang="ja-JP" sz="1300">
            <a:effectLst/>
          </a:endParaRPr>
        </a:p>
        <a:p>
          <a:r>
            <a:rPr kumimoji="1" lang="ja-JP" altLang="ja-JP" sz="1300">
              <a:solidFill>
                <a:schemeClr val="dk1"/>
              </a:solidFill>
              <a:effectLst/>
              <a:latin typeface="+mn-lt"/>
              <a:ea typeface="+mn-ea"/>
              <a:cs typeface="+mn-cs"/>
            </a:rPr>
            <a:t>　新規の地方債発行に当たっては、事業を厳選し、起債の抑制に努めつつ、下北医療センターの債務負担行為の計画的な履行に努める。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の分子は減少傾向にあるとはいえ、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経済基盤が脆弱で市税等自主財源の割合が低いことにより、類似団体平均を</a:t>
          </a:r>
          <a:r>
            <a:rPr kumimoji="1" lang="en-US" altLang="ja-JP" sz="1300">
              <a:solidFill>
                <a:schemeClr val="dk1"/>
              </a:solidFill>
              <a:effectLst/>
              <a:latin typeface="+mn-lt"/>
              <a:ea typeface="+mn-ea"/>
              <a:cs typeface="+mn-cs"/>
            </a:rPr>
            <a:t>0.34</a:t>
          </a:r>
          <a:r>
            <a:rPr kumimoji="1" lang="ja-JP" altLang="ja-JP" sz="1300">
              <a:solidFill>
                <a:schemeClr val="dk1"/>
              </a:solidFill>
              <a:effectLst/>
              <a:latin typeface="+mn-lt"/>
              <a:ea typeface="+mn-ea"/>
              <a:cs typeface="+mn-cs"/>
            </a:rPr>
            <a:t>ポイント下回っている。歳入確保に努めるとともに、退職者一部不補充等の職員数減による人件費の削減、普通建設事業及び地方債の抑制による公債費の削減に取り組むなど、類似団体平均との差を縮めるべく、行財政の効率化、財政の健全化に向けた不断の努力が必要で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41910</xdr:rowOff>
    </xdr:from>
    <xdr:to>
      <xdr:col>7</xdr:col>
      <xdr:colOff>152400</xdr:colOff>
      <xdr:row>45</xdr:row>
      <xdr:rowOff>41910</xdr:rowOff>
    </xdr:to>
    <xdr:cxnSp macro="">
      <xdr:nvCxnSpPr>
        <xdr:cNvPr id="66" name="直線コネクタ 65"/>
        <xdr:cNvCxnSpPr/>
      </xdr:nvCxnSpPr>
      <xdr:spPr>
        <a:xfrm>
          <a:off x="4114800" y="7757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41910</xdr:rowOff>
    </xdr:from>
    <xdr:to>
      <xdr:col>6</xdr:col>
      <xdr:colOff>0</xdr:colOff>
      <xdr:row>45</xdr:row>
      <xdr:rowOff>41910</xdr:rowOff>
    </xdr:to>
    <xdr:cxnSp macro="">
      <xdr:nvCxnSpPr>
        <xdr:cNvPr id="69" name="直線コネクタ 68"/>
        <xdr:cNvCxnSpPr/>
      </xdr:nvCxnSpPr>
      <xdr:spPr>
        <a:xfrm>
          <a:off x="3225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41910</xdr:rowOff>
    </xdr:from>
    <xdr:to>
      <xdr:col>4</xdr:col>
      <xdr:colOff>482600</xdr:colOff>
      <xdr:row>45</xdr:row>
      <xdr:rowOff>41910</xdr:rowOff>
    </xdr:to>
    <xdr:cxnSp macro="">
      <xdr:nvCxnSpPr>
        <xdr:cNvPr id="72" name="直線コネクタ 71"/>
        <xdr:cNvCxnSpPr/>
      </xdr:nvCxnSpPr>
      <xdr:spPr>
        <a:xfrm>
          <a:off x="2336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66040</xdr:rowOff>
    </xdr:to>
    <xdr:cxnSp macro="">
      <xdr:nvCxnSpPr>
        <xdr:cNvPr id="75" name="直線コネクタ 74"/>
        <xdr:cNvCxnSpPr/>
      </xdr:nvCxnSpPr>
      <xdr:spPr>
        <a:xfrm flipV="1">
          <a:off x="1447800" y="77571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162560</xdr:rowOff>
    </xdr:from>
    <xdr:to>
      <xdr:col>7</xdr:col>
      <xdr:colOff>203200</xdr:colOff>
      <xdr:row>45</xdr:row>
      <xdr:rowOff>92710</xdr:rowOff>
    </xdr:to>
    <xdr:sp macro="" textlink="">
      <xdr:nvSpPr>
        <xdr:cNvPr id="85" name="円/楕円 84"/>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58437</xdr:rowOff>
    </xdr:from>
    <xdr:ext cx="762000" cy="259045"/>
    <xdr:sp macro="" textlink="">
      <xdr:nvSpPr>
        <xdr:cNvPr id="86" name="財政力該当値テキスト"/>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162560</xdr:rowOff>
    </xdr:from>
    <xdr:to>
      <xdr:col>6</xdr:col>
      <xdr:colOff>50800</xdr:colOff>
      <xdr:row>45</xdr:row>
      <xdr:rowOff>92710</xdr:rowOff>
    </xdr:to>
    <xdr:sp macro="" textlink="">
      <xdr:nvSpPr>
        <xdr:cNvPr id="87" name="円/楕円 86"/>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77487</xdr:rowOff>
    </xdr:from>
    <xdr:ext cx="736600" cy="259045"/>
    <xdr:sp macro="" textlink="">
      <xdr:nvSpPr>
        <xdr:cNvPr id="88" name="テキスト ボックス 87"/>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162560</xdr:rowOff>
    </xdr:from>
    <xdr:to>
      <xdr:col>4</xdr:col>
      <xdr:colOff>533400</xdr:colOff>
      <xdr:row>45</xdr:row>
      <xdr:rowOff>92710</xdr:rowOff>
    </xdr:to>
    <xdr:sp macro="" textlink="">
      <xdr:nvSpPr>
        <xdr:cNvPr id="89" name="円/楕円 88"/>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77487</xdr:rowOff>
    </xdr:from>
    <xdr:ext cx="762000" cy="259045"/>
    <xdr:sp macro="" textlink="">
      <xdr:nvSpPr>
        <xdr:cNvPr id="90" name="テキスト ボックス 89"/>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1" name="円/楕円 90"/>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2" name="テキスト ボックス 91"/>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15240</xdr:rowOff>
    </xdr:from>
    <xdr:to>
      <xdr:col>2</xdr:col>
      <xdr:colOff>127000</xdr:colOff>
      <xdr:row>45</xdr:row>
      <xdr:rowOff>116840</xdr:rowOff>
    </xdr:to>
    <xdr:sp macro="" textlink="">
      <xdr:nvSpPr>
        <xdr:cNvPr id="93" name="円/楕円 92"/>
        <xdr:cNvSpPr/>
      </xdr:nvSpPr>
      <xdr:spPr>
        <a:xfrm>
          <a:off x="1397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101617</xdr:rowOff>
    </xdr:from>
    <xdr:ext cx="762000" cy="259045"/>
    <xdr:sp macro="" textlink="">
      <xdr:nvSpPr>
        <xdr:cNvPr id="94" name="テキスト ボックス 93"/>
        <xdr:cNvSpPr txBox="1"/>
      </xdr:nvSpPr>
      <xdr:spPr>
        <a:xfrm>
          <a:off x="1066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青森県内最大の行政面積であり、市域の大半が過疎地域かつ連担性が低く、行財政の効率化を進め難い側面があることなどから、類似団体平均を</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ポイント上回っている。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年度は、公債費の削減に加え、出資金や積立金といった臨時的経費が増加したことにより、前年度より</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ポイント改善しているものの、引き続き</a:t>
          </a:r>
          <a:r>
            <a:rPr kumimoji="1" lang="ja-JP" altLang="ja-JP" sz="1300">
              <a:solidFill>
                <a:schemeClr val="dk1"/>
              </a:solidFill>
              <a:effectLst/>
              <a:latin typeface="+mn-lt"/>
              <a:ea typeface="+mn-ea"/>
              <a:cs typeface="+mn-cs"/>
            </a:rPr>
            <a:t>公共施設等の適正配置を図りつつ経常経費の削減を進め、人件費、公債費といった義務的経費の削減に繋げていくことで、財政構造の弾力性確保に努める。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70866</xdr:rowOff>
    </xdr:to>
    <xdr:cxnSp macro="">
      <xdr:nvCxnSpPr>
        <xdr:cNvPr id="127" name="直線コネクタ 126"/>
        <xdr:cNvCxnSpPr/>
      </xdr:nvCxnSpPr>
      <xdr:spPr>
        <a:xfrm flipV="1">
          <a:off x="4114800" y="1076121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63</xdr:row>
      <xdr:rowOff>70866</xdr:rowOff>
    </xdr:to>
    <xdr:cxnSp macro="">
      <xdr:nvCxnSpPr>
        <xdr:cNvPr id="130" name="直線コネクタ 129"/>
        <xdr:cNvCxnSpPr/>
      </xdr:nvCxnSpPr>
      <xdr:spPr>
        <a:xfrm>
          <a:off x="32258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75692</xdr:rowOff>
    </xdr:to>
    <xdr:cxnSp macro="">
      <xdr:nvCxnSpPr>
        <xdr:cNvPr id="133" name="直線コネクタ 132"/>
        <xdr:cNvCxnSpPr/>
      </xdr:nvCxnSpPr>
      <xdr:spPr>
        <a:xfrm flipV="1">
          <a:off x="2336800" y="1087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63</xdr:row>
      <xdr:rowOff>99822</xdr:rowOff>
    </xdr:to>
    <xdr:cxnSp macro="">
      <xdr:nvCxnSpPr>
        <xdr:cNvPr id="136" name="直線コネクタ 135"/>
        <xdr:cNvCxnSpPr/>
      </xdr:nvCxnSpPr>
      <xdr:spPr>
        <a:xfrm flipV="1">
          <a:off x="1447800" y="108770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6" name="円/楕円 145"/>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52595</xdr:rowOff>
    </xdr:from>
    <xdr:ext cx="762000" cy="259045"/>
    <xdr:sp macro="" textlink="">
      <xdr:nvSpPr>
        <xdr:cNvPr id="147"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48" name="円/楕円 147"/>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49" name="テキスト ボックス 148"/>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0" name="円/楕円 149"/>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51" name="テキスト ボックス 150"/>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2" name="円/楕円 151"/>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53" name="テキスト ボックス 152"/>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4" name="円/楕円 153"/>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5" name="テキスト ボックス 154"/>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[119,478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11,576</a:t>
          </a:r>
          <a:r>
            <a:rPr kumimoji="1" lang="ja-JP" altLang="ja-JP" sz="1300">
              <a:solidFill>
                <a:schemeClr val="dk1"/>
              </a:solidFill>
              <a:effectLst/>
              <a:latin typeface="+mn-lt"/>
              <a:ea typeface="+mn-ea"/>
              <a:cs typeface="+mn-cs"/>
            </a:rPr>
            <a:t>円上回っている主な要因としては、青森県内最大の行政面積を有するなどの地勢・地理的要因が挙げられる。退職者一部不補充等経費の抑制に取り組んでいるものの、公共施設に係る管理運営経費等、地勢・地理的要因等から削減が及ばない経費が多く、行政コストが嵩む傾向にあることから、時代の変遷、地域・社会環境に即した事務事業の見直しや庁舎・各種施設に係る管理運営経費の最適化を継続して推進していかなければならな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24752</xdr:rowOff>
    </xdr:from>
    <xdr:to>
      <xdr:col>7</xdr:col>
      <xdr:colOff>152400</xdr:colOff>
      <xdr:row>85</xdr:row>
      <xdr:rowOff>56966</xdr:rowOff>
    </xdr:to>
    <xdr:cxnSp macro="">
      <xdr:nvCxnSpPr>
        <xdr:cNvPr id="190" name="直線コネクタ 189"/>
        <xdr:cNvCxnSpPr/>
      </xdr:nvCxnSpPr>
      <xdr:spPr>
        <a:xfrm flipV="1">
          <a:off x="4114800" y="14598002"/>
          <a:ext cx="8382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56966</xdr:rowOff>
    </xdr:from>
    <xdr:to>
      <xdr:col>6</xdr:col>
      <xdr:colOff>0</xdr:colOff>
      <xdr:row>85</xdr:row>
      <xdr:rowOff>127560</xdr:rowOff>
    </xdr:to>
    <xdr:cxnSp macro="">
      <xdr:nvCxnSpPr>
        <xdr:cNvPr id="193" name="直線コネクタ 192"/>
        <xdr:cNvCxnSpPr/>
      </xdr:nvCxnSpPr>
      <xdr:spPr>
        <a:xfrm flipV="1">
          <a:off x="3225800" y="14630216"/>
          <a:ext cx="8890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127560</xdr:rowOff>
    </xdr:from>
    <xdr:to>
      <xdr:col>4</xdr:col>
      <xdr:colOff>482600</xdr:colOff>
      <xdr:row>85</xdr:row>
      <xdr:rowOff>142480</xdr:rowOff>
    </xdr:to>
    <xdr:cxnSp macro="">
      <xdr:nvCxnSpPr>
        <xdr:cNvPr id="196" name="直線コネクタ 195"/>
        <xdr:cNvCxnSpPr/>
      </xdr:nvCxnSpPr>
      <xdr:spPr>
        <a:xfrm flipV="1">
          <a:off x="2336800" y="14700810"/>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142480</xdr:rowOff>
    </xdr:from>
    <xdr:to>
      <xdr:col>3</xdr:col>
      <xdr:colOff>279400</xdr:colOff>
      <xdr:row>85</xdr:row>
      <xdr:rowOff>147721</xdr:rowOff>
    </xdr:to>
    <xdr:cxnSp macro="">
      <xdr:nvCxnSpPr>
        <xdr:cNvPr id="199" name="直線コネクタ 198"/>
        <xdr:cNvCxnSpPr/>
      </xdr:nvCxnSpPr>
      <xdr:spPr>
        <a:xfrm flipV="1">
          <a:off x="1447800" y="14715730"/>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145402</xdr:rowOff>
    </xdr:from>
    <xdr:to>
      <xdr:col>7</xdr:col>
      <xdr:colOff>203200</xdr:colOff>
      <xdr:row>85</xdr:row>
      <xdr:rowOff>75552</xdr:rowOff>
    </xdr:to>
    <xdr:sp macro="" textlink="">
      <xdr:nvSpPr>
        <xdr:cNvPr id="209" name="円/楕円 208"/>
        <xdr:cNvSpPr/>
      </xdr:nvSpPr>
      <xdr:spPr>
        <a:xfrm>
          <a:off x="4902200" y="145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117479</xdr:rowOff>
    </xdr:from>
    <xdr:ext cx="762000" cy="259045"/>
    <xdr:sp macro="" textlink="">
      <xdr:nvSpPr>
        <xdr:cNvPr id="210" name="人件費・物件費等の状況該当値テキスト"/>
        <xdr:cNvSpPr txBox="1"/>
      </xdr:nvSpPr>
      <xdr:spPr>
        <a:xfrm>
          <a:off x="5041900" y="1451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119,478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6166</xdr:rowOff>
    </xdr:from>
    <xdr:to>
      <xdr:col>6</xdr:col>
      <xdr:colOff>50800</xdr:colOff>
      <xdr:row>85</xdr:row>
      <xdr:rowOff>107766</xdr:rowOff>
    </xdr:to>
    <xdr:sp macro="" textlink="">
      <xdr:nvSpPr>
        <xdr:cNvPr id="211" name="円/楕円 210"/>
        <xdr:cNvSpPr/>
      </xdr:nvSpPr>
      <xdr:spPr>
        <a:xfrm>
          <a:off x="4064000" y="14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92543</xdr:rowOff>
    </xdr:from>
    <xdr:ext cx="736600" cy="259045"/>
    <xdr:sp macro="" textlink="">
      <xdr:nvSpPr>
        <xdr:cNvPr id="212" name="テキスト ボックス 211"/>
        <xdr:cNvSpPr txBox="1"/>
      </xdr:nvSpPr>
      <xdr:spPr>
        <a:xfrm>
          <a:off x="3733800" y="14665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76760</xdr:rowOff>
    </xdr:from>
    <xdr:to>
      <xdr:col>4</xdr:col>
      <xdr:colOff>533400</xdr:colOff>
      <xdr:row>86</xdr:row>
      <xdr:rowOff>6910</xdr:rowOff>
    </xdr:to>
    <xdr:sp macro="" textlink="">
      <xdr:nvSpPr>
        <xdr:cNvPr id="213" name="円/楕円 212"/>
        <xdr:cNvSpPr/>
      </xdr:nvSpPr>
      <xdr:spPr>
        <a:xfrm>
          <a:off x="3175000" y="146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163137</xdr:rowOff>
    </xdr:from>
    <xdr:ext cx="762000" cy="259045"/>
    <xdr:sp macro="" textlink="">
      <xdr:nvSpPr>
        <xdr:cNvPr id="214" name="テキスト ボックス 213"/>
        <xdr:cNvSpPr txBox="1"/>
      </xdr:nvSpPr>
      <xdr:spPr>
        <a:xfrm>
          <a:off x="2844800" y="1473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91680</xdr:rowOff>
    </xdr:from>
    <xdr:to>
      <xdr:col>3</xdr:col>
      <xdr:colOff>330200</xdr:colOff>
      <xdr:row>86</xdr:row>
      <xdr:rowOff>21830</xdr:rowOff>
    </xdr:to>
    <xdr:sp macro="" textlink="">
      <xdr:nvSpPr>
        <xdr:cNvPr id="215" name="円/楕円 214"/>
        <xdr:cNvSpPr/>
      </xdr:nvSpPr>
      <xdr:spPr>
        <a:xfrm>
          <a:off x="2286000" y="14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6607</xdr:rowOff>
    </xdr:from>
    <xdr:ext cx="762000" cy="259045"/>
    <xdr:sp macro="" textlink="">
      <xdr:nvSpPr>
        <xdr:cNvPr id="216" name="テキスト ボックス 215"/>
        <xdr:cNvSpPr txBox="1"/>
      </xdr:nvSpPr>
      <xdr:spPr>
        <a:xfrm>
          <a:off x="1955800" y="147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128,260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96921</xdr:rowOff>
    </xdr:from>
    <xdr:to>
      <xdr:col>2</xdr:col>
      <xdr:colOff>127000</xdr:colOff>
      <xdr:row>86</xdr:row>
      <xdr:rowOff>27071</xdr:rowOff>
    </xdr:to>
    <xdr:sp macro="" textlink="">
      <xdr:nvSpPr>
        <xdr:cNvPr id="217" name="円/楕円 216"/>
        <xdr:cNvSpPr/>
      </xdr:nvSpPr>
      <xdr:spPr>
        <a:xfrm>
          <a:off x="1397000" y="146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11848</xdr:rowOff>
    </xdr:from>
    <xdr:ext cx="762000" cy="259045"/>
    <xdr:sp macro="" textlink="">
      <xdr:nvSpPr>
        <xdr:cNvPr id="218" name="テキスト ボックス 217"/>
        <xdr:cNvSpPr txBox="1"/>
      </xdr:nvSpPr>
      <xdr:spPr>
        <a:xfrm>
          <a:off x="1066800" y="14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ポイント上昇したものの、</a:t>
          </a:r>
          <a:r>
            <a:rPr kumimoji="1" lang="ja-JP" altLang="ja-JP" sz="1300">
              <a:solidFill>
                <a:schemeClr val="dk1"/>
              </a:solidFill>
              <a:effectLst/>
              <a:latin typeface="+mn-lt"/>
              <a:ea typeface="+mn-ea"/>
              <a:cs typeface="+mn-cs"/>
            </a:rPr>
            <a:t>全国市平均から</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ポイント、類似団体平均から</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ポイントそれぞれ下回っている状況にあり、低</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水準を継続している。引き続き、職員構成のバランス維持を継続し、給与水準の適正化維持に向けた取り組みを継続していく。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164193</xdr:rowOff>
    </xdr:from>
    <xdr:to>
      <xdr:col>24</xdr:col>
      <xdr:colOff>558800</xdr:colOff>
      <xdr:row>82</xdr:row>
      <xdr:rowOff>52009</xdr:rowOff>
    </xdr:to>
    <xdr:cxnSp macro="">
      <xdr:nvCxnSpPr>
        <xdr:cNvPr id="254" name="直線コネクタ 253"/>
        <xdr:cNvCxnSpPr/>
      </xdr:nvCxnSpPr>
      <xdr:spPr>
        <a:xfrm>
          <a:off x="16179800" y="13708743"/>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164193</xdr:rowOff>
    </xdr:from>
    <xdr:to>
      <xdr:col>23</xdr:col>
      <xdr:colOff>406400</xdr:colOff>
      <xdr:row>79</xdr:row>
      <xdr:rowOff>164193</xdr:rowOff>
    </xdr:to>
    <xdr:cxnSp macro="">
      <xdr:nvCxnSpPr>
        <xdr:cNvPr id="257" name="直線コネクタ 256"/>
        <xdr:cNvCxnSpPr/>
      </xdr:nvCxnSpPr>
      <xdr:spPr>
        <a:xfrm>
          <a:off x="15290800" y="1370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164193</xdr:rowOff>
    </xdr:from>
    <xdr:to>
      <xdr:col>22</xdr:col>
      <xdr:colOff>203200</xdr:colOff>
      <xdr:row>81</xdr:row>
      <xdr:rowOff>154516</xdr:rowOff>
    </xdr:to>
    <xdr:cxnSp macro="">
      <xdr:nvCxnSpPr>
        <xdr:cNvPr id="260" name="直線コネクタ 259"/>
        <xdr:cNvCxnSpPr/>
      </xdr:nvCxnSpPr>
      <xdr:spPr>
        <a:xfrm flipV="1">
          <a:off x="14401800" y="13708743"/>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86</xdr:row>
      <xdr:rowOff>170543</xdr:rowOff>
    </xdr:to>
    <xdr:cxnSp macro="">
      <xdr:nvCxnSpPr>
        <xdr:cNvPr id="263" name="直線コネクタ 262"/>
        <xdr:cNvCxnSpPr/>
      </xdr:nvCxnSpPr>
      <xdr:spPr>
        <a:xfrm flipV="1">
          <a:off x="13512800" y="14041966"/>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3" name="円/楕円 272"/>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4"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113393</xdr:rowOff>
    </xdr:from>
    <xdr:to>
      <xdr:col>23</xdr:col>
      <xdr:colOff>457200</xdr:colOff>
      <xdr:row>80</xdr:row>
      <xdr:rowOff>43543</xdr:rowOff>
    </xdr:to>
    <xdr:sp macro="" textlink="">
      <xdr:nvSpPr>
        <xdr:cNvPr id="275" name="円/楕円 274"/>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53720</xdr:rowOff>
    </xdr:from>
    <xdr:ext cx="736600" cy="259045"/>
    <xdr:sp macro="" textlink="">
      <xdr:nvSpPr>
        <xdr:cNvPr id="276" name="テキスト ボックス 275"/>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113393</xdr:rowOff>
    </xdr:from>
    <xdr:to>
      <xdr:col>22</xdr:col>
      <xdr:colOff>254000</xdr:colOff>
      <xdr:row>80</xdr:row>
      <xdr:rowOff>43543</xdr:rowOff>
    </xdr:to>
    <xdr:sp macro="" textlink="">
      <xdr:nvSpPr>
        <xdr:cNvPr id="277" name="円/楕円 276"/>
        <xdr:cNvSpPr/>
      </xdr:nvSpPr>
      <xdr:spPr>
        <a:xfrm>
          <a:off x="15240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53720</xdr:rowOff>
    </xdr:from>
    <xdr:ext cx="762000" cy="259045"/>
    <xdr:sp macro="" textlink="">
      <xdr:nvSpPr>
        <xdr:cNvPr id="278" name="テキスト ボックス 277"/>
        <xdr:cNvSpPr txBox="1"/>
      </xdr:nvSpPr>
      <xdr:spPr>
        <a:xfrm>
          <a:off x="1490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79" name="円/楕円 278"/>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0" name="テキスト ボックス 279"/>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119743</xdr:rowOff>
    </xdr:from>
    <xdr:to>
      <xdr:col>19</xdr:col>
      <xdr:colOff>533400</xdr:colOff>
      <xdr:row>87</xdr:row>
      <xdr:rowOff>49893</xdr:rowOff>
    </xdr:to>
    <xdr:sp macro="" textlink="">
      <xdr:nvSpPr>
        <xdr:cNvPr id="281" name="円/楕円 280"/>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60070</xdr:rowOff>
    </xdr:from>
    <xdr:ext cx="762000" cy="259045"/>
    <xdr:sp macro="" textlink="">
      <xdr:nvSpPr>
        <xdr:cNvPr id="282" name="テキスト ボックス 281"/>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市町村合併以降、退職者一部不補充等による職員数の適正化を推進している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旧町村３地区にそれぞれ分庁舎を設置していることなどにより</a:t>
          </a:r>
          <a:r>
            <a:rPr kumimoji="1" lang="ja-JP" altLang="en-US" sz="1300">
              <a:solidFill>
                <a:schemeClr val="dk1"/>
              </a:solidFill>
              <a:effectLst/>
              <a:latin typeface="+mn-lt"/>
              <a:ea typeface="+mn-ea"/>
              <a:cs typeface="+mn-cs"/>
            </a:rPr>
            <a:t>、未だ</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1.05</a:t>
          </a:r>
          <a:r>
            <a:rPr kumimoji="1" lang="ja-JP" altLang="ja-JP" sz="1300">
              <a:solidFill>
                <a:schemeClr val="dk1"/>
              </a:solidFill>
              <a:effectLst/>
              <a:latin typeface="+mn-lt"/>
              <a:ea typeface="+mn-ea"/>
              <a:cs typeface="+mn-cs"/>
            </a:rPr>
            <a:t>人上回っている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今後も各地区の行政ニーズを的確に把握しつつ、適宜、事務事業の見直しを図ることや、民間委託・市民協働の推進など、限られた人員で最大限の効果を発揮できるよう効率性の追求に取り組んでいく。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22331</xdr:rowOff>
    </xdr:to>
    <xdr:cxnSp macro="">
      <xdr:nvCxnSpPr>
        <xdr:cNvPr id="317" name="直線コネクタ 316"/>
        <xdr:cNvCxnSpPr/>
      </xdr:nvCxnSpPr>
      <xdr:spPr>
        <a:xfrm>
          <a:off x="16179800" y="106502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30374</xdr:rowOff>
    </xdr:to>
    <xdr:cxnSp macro="">
      <xdr:nvCxnSpPr>
        <xdr:cNvPr id="320" name="直線コネクタ 319"/>
        <xdr:cNvCxnSpPr/>
      </xdr:nvCxnSpPr>
      <xdr:spPr>
        <a:xfrm flipV="1">
          <a:off x="15290800" y="106502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30374</xdr:rowOff>
    </xdr:from>
    <xdr:to>
      <xdr:col>22</xdr:col>
      <xdr:colOff>203200</xdr:colOff>
      <xdr:row>62</xdr:row>
      <xdr:rowOff>76623</xdr:rowOff>
    </xdr:to>
    <xdr:cxnSp macro="">
      <xdr:nvCxnSpPr>
        <xdr:cNvPr id="323" name="直線コネクタ 322"/>
        <xdr:cNvCxnSpPr/>
      </xdr:nvCxnSpPr>
      <xdr:spPr>
        <a:xfrm flipV="1">
          <a:off x="14401800" y="1066027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76623</xdr:rowOff>
    </xdr:from>
    <xdr:to>
      <xdr:col>21</xdr:col>
      <xdr:colOff>0</xdr:colOff>
      <xdr:row>62</xdr:row>
      <xdr:rowOff>86678</xdr:rowOff>
    </xdr:to>
    <xdr:cxnSp macro="">
      <xdr:nvCxnSpPr>
        <xdr:cNvPr id="326" name="直線コネクタ 325"/>
        <xdr:cNvCxnSpPr/>
      </xdr:nvCxnSpPr>
      <xdr:spPr>
        <a:xfrm flipV="1">
          <a:off x="13512800" y="107065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142981</xdr:rowOff>
    </xdr:from>
    <xdr:to>
      <xdr:col>24</xdr:col>
      <xdr:colOff>609600</xdr:colOff>
      <xdr:row>62</xdr:row>
      <xdr:rowOff>73131</xdr:rowOff>
    </xdr:to>
    <xdr:sp macro="" textlink="">
      <xdr:nvSpPr>
        <xdr:cNvPr id="336" name="円/楕円 335"/>
        <xdr:cNvSpPr/>
      </xdr:nvSpPr>
      <xdr:spPr>
        <a:xfrm>
          <a:off x="169672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115058</xdr:rowOff>
    </xdr:from>
    <xdr:ext cx="762000" cy="259045"/>
    <xdr:sp macro="" textlink="">
      <xdr:nvSpPr>
        <xdr:cNvPr id="337" name="定員管理の状況該当値テキスト"/>
        <xdr:cNvSpPr txBox="1"/>
      </xdr:nvSpPr>
      <xdr:spPr>
        <a:xfrm>
          <a:off x="17106900" y="1057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38" name="円/楕円 337"/>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55897</xdr:rowOff>
    </xdr:from>
    <xdr:ext cx="736600" cy="259045"/>
    <xdr:sp macro="" textlink="">
      <xdr:nvSpPr>
        <xdr:cNvPr id="339" name="テキスト ボックス 338"/>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151024</xdr:rowOff>
    </xdr:from>
    <xdr:to>
      <xdr:col>22</xdr:col>
      <xdr:colOff>254000</xdr:colOff>
      <xdr:row>62</xdr:row>
      <xdr:rowOff>81174</xdr:rowOff>
    </xdr:to>
    <xdr:sp macro="" textlink="">
      <xdr:nvSpPr>
        <xdr:cNvPr id="340" name="円/楕円 339"/>
        <xdr:cNvSpPr/>
      </xdr:nvSpPr>
      <xdr:spPr>
        <a:xfrm>
          <a:off x="15240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65951</xdr:rowOff>
    </xdr:from>
    <xdr:ext cx="762000" cy="259045"/>
    <xdr:sp macro="" textlink="">
      <xdr:nvSpPr>
        <xdr:cNvPr id="341" name="テキスト ボックス 340"/>
        <xdr:cNvSpPr txBox="1"/>
      </xdr:nvSpPr>
      <xdr:spPr>
        <a:xfrm>
          <a:off x="14909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25823</xdr:rowOff>
    </xdr:from>
    <xdr:to>
      <xdr:col>21</xdr:col>
      <xdr:colOff>50800</xdr:colOff>
      <xdr:row>62</xdr:row>
      <xdr:rowOff>127423</xdr:rowOff>
    </xdr:to>
    <xdr:sp macro="" textlink="">
      <xdr:nvSpPr>
        <xdr:cNvPr id="342" name="円/楕円 341"/>
        <xdr:cNvSpPr/>
      </xdr:nvSpPr>
      <xdr:spPr>
        <a:xfrm>
          <a:off x="14351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43" name="テキスト ボックス 342"/>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35878</xdr:rowOff>
    </xdr:from>
    <xdr:to>
      <xdr:col>19</xdr:col>
      <xdr:colOff>533400</xdr:colOff>
      <xdr:row>62</xdr:row>
      <xdr:rowOff>137478</xdr:rowOff>
    </xdr:to>
    <xdr:sp macro="" textlink="">
      <xdr:nvSpPr>
        <xdr:cNvPr id="344" name="円/楕円 343"/>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122255</xdr:rowOff>
    </xdr:from>
    <xdr:ext cx="762000" cy="259045"/>
    <xdr:sp macro="" textlink="">
      <xdr:nvSpPr>
        <xdr:cNvPr id="345" name="テキスト ボックス 344"/>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年度より地方債協議制度における協議団体となったものの、</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年度は下北医療センターの債務負担行為履行により前年度より</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ポイント悪化しており、</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10.4</a:t>
          </a:r>
          <a:r>
            <a:rPr kumimoji="1" lang="ja-JP" altLang="ja-JP" sz="1300">
              <a:solidFill>
                <a:schemeClr val="dk1"/>
              </a:solidFill>
              <a:effectLst/>
              <a:latin typeface="+mn-lt"/>
              <a:ea typeface="+mn-ea"/>
              <a:cs typeface="+mn-cs"/>
            </a:rPr>
            <a:t>ポイント上回っている。学校建設や一部事務組合の一般廃棄物及びし尿処理施設整備等の大規模事業に係る起債償還により比率が悪化した経緯を踏まえ、新規地方債発行に当たっては、厳選かつ計画的な事業の進捗を図ることで抑制し、更なる比率の改善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28893</xdr:rowOff>
    </xdr:from>
    <xdr:to>
      <xdr:col>24</xdr:col>
      <xdr:colOff>558800</xdr:colOff>
      <xdr:row>43</xdr:row>
      <xdr:rowOff>53022</xdr:rowOff>
    </xdr:to>
    <xdr:cxnSp macro="">
      <xdr:nvCxnSpPr>
        <xdr:cNvPr id="375" name="直線コネクタ 374"/>
        <xdr:cNvCxnSpPr/>
      </xdr:nvCxnSpPr>
      <xdr:spPr>
        <a:xfrm>
          <a:off x="16179800" y="740124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28893</xdr:rowOff>
    </xdr:from>
    <xdr:to>
      <xdr:col>23</xdr:col>
      <xdr:colOff>406400</xdr:colOff>
      <xdr:row>43</xdr:row>
      <xdr:rowOff>53022</xdr:rowOff>
    </xdr:to>
    <xdr:cxnSp macro="">
      <xdr:nvCxnSpPr>
        <xdr:cNvPr id="378" name="直線コネクタ 377"/>
        <xdr:cNvCxnSpPr/>
      </xdr:nvCxnSpPr>
      <xdr:spPr>
        <a:xfrm flipV="1">
          <a:off x="15290800" y="74012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53022</xdr:rowOff>
    </xdr:from>
    <xdr:to>
      <xdr:col>22</xdr:col>
      <xdr:colOff>203200</xdr:colOff>
      <xdr:row>43</xdr:row>
      <xdr:rowOff>83185</xdr:rowOff>
    </xdr:to>
    <xdr:cxnSp macro="">
      <xdr:nvCxnSpPr>
        <xdr:cNvPr id="381" name="直線コネクタ 380"/>
        <xdr:cNvCxnSpPr/>
      </xdr:nvCxnSpPr>
      <xdr:spPr>
        <a:xfrm flipV="1">
          <a:off x="14401800" y="742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83185</xdr:rowOff>
    </xdr:from>
    <xdr:to>
      <xdr:col>21</xdr:col>
      <xdr:colOff>0</xdr:colOff>
      <xdr:row>43</xdr:row>
      <xdr:rowOff>137478</xdr:rowOff>
    </xdr:to>
    <xdr:cxnSp macro="">
      <xdr:nvCxnSpPr>
        <xdr:cNvPr id="384" name="直線コネクタ 383"/>
        <xdr:cNvCxnSpPr/>
      </xdr:nvCxnSpPr>
      <xdr:spPr>
        <a:xfrm flipV="1">
          <a:off x="13512800" y="74555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2222</xdr:rowOff>
    </xdr:from>
    <xdr:to>
      <xdr:col>24</xdr:col>
      <xdr:colOff>609600</xdr:colOff>
      <xdr:row>43</xdr:row>
      <xdr:rowOff>103822</xdr:rowOff>
    </xdr:to>
    <xdr:sp macro="" textlink="">
      <xdr:nvSpPr>
        <xdr:cNvPr id="394" name="円/楕円 393"/>
        <xdr:cNvSpPr/>
      </xdr:nvSpPr>
      <xdr:spPr>
        <a:xfrm>
          <a:off x="169672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69549</xdr:rowOff>
    </xdr:from>
    <xdr:ext cx="762000" cy="259045"/>
    <xdr:sp macro="" textlink="">
      <xdr:nvSpPr>
        <xdr:cNvPr id="395" name="公債費負担の状況該当値テキスト"/>
        <xdr:cNvSpPr txBox="1"/>
      </xdr:nvSpPr>
      <xdr:spPr>
        <a:xfrm>
          <a:off x="17106900" y="7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149543</xdr:rowOff>
    </xdr:from>
    <xdr:to>
      <xdr:col>23</xdr:col>
      <xdr:colOff>457200</xdr:colOff>
      <xdr:row>43</xdr:row>
      <xdr:rowOff>79693</xdr:rowOff>
    </xdr:to>
    <xdr:sp macro="" textlink="">
      <xdr:nvSpPr>
        <xdr:cNvPr id="396" name="円/楕円 395"/>
        <xdr:cNvSpPr/>
      </xdr:nvSpPr>
      <xdr:spPr>
        <a:xfrm>
          <a:off x="16129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64470</xdr:rowOff>
    </xdr:from>
    <xdr:ext cx="736600" cy="259045"/>
    <xdr:sp macro="" textlink="">
      <xdr:nvSpPr>
        <xdr:cNvPr id="397" name="テキスト ボックス 396"/>
        <xdr:cNvSpPr txBox="1"/>
      </xdr:nvSpPr>
      <xdr:spPr>
        <a:xfrm>
          <a:off x="15798800" y="74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2222</xdr:rowOff>
    </xdr:from>
    <xdr:to>
      <xdr:col>22</xdr:col>
      <xdr:colOff>254000</xdr:colOff>
      <xdr:row>43</xdr:row>
      <xdr:rowOff>103822</xdr:rowOff>
    </xdr:to>
    <xdr:sp macro="" textlink="">
      <xdr:nvSpPr>
        <xdr:cNvPr id="398" name="円/楕円 397"/>
        <xdr:cNvSpPr/>
      </xdr:nvSpPr>
      <xdr:spPr>
        <a:xfrm>
          <a:off x="15240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88599</xdr:rowOff>
    </xdr:from>
    <xdr:ext cx="762000" cy="259045"/>
    <xdr:sp macro="" textlink="">
      <xdr:nvSpPr>
        <xdr:cNvPr id="399" name="テキスト ボックス 398"/>
        <xdr:cNvSpPr txBox="1"/>
      </xdr:nvSpPr>
      <xdr:spPr>
        <a:xfrm>
          <a:off x="14909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32385</xdr:rowOff>
    </xdr:from>
    <xdr:to>
      <xdr:col>21</xdr:col>
      <xdr:colOff>50800</xdr:colOff>
      <xdr:row>43</xdr:row>
      <xdr:rowOff>133985</xdr:rowOff>
    </xdr:to>
    <xdr:sp macro="" textlink="">
      <xdr:nvSpPr>
        <xdr:cNvPr id="400" name="円/楕円 399"/>
        <xdr:cNvSpPr/>
      </xdr:nvSpPr>
      <xdr:spPr>
        <a:xfrm>
          <a:off x="14351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118762</xdr:rowOff>
    </xdr:from>
    <xdr:ext cx="762000" cy="259045"/>
    <xdr:sp macro="" textlink="">
      <xdr:nvSpPr>
        <xdr:cNvPr id="401" name="テキスト ボックス 400"/>
        <xdr:cNvSpPr txBox="1"/>
      </xdr:nvSpPr>
      <xdr:spPr>
        <a:xfrm>
          <a:off x="14020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86678</xdr:rowOff>
    </xdr:from>
    <xdr:to>
      <xdr:col>19</xdr:col>
      <xdr:colOff>533400</xdr:colOff>
      <xdr:row>44</xdr:row>
      <xdr:rowOff>16828</xdr:rowOff>
    </xdr:to>
    <xdr:sp macro="" textlink="">
      <xdr:nvSpPr>
        <xdr:cNvPr id="402" name="円/楕円 401"/>
        <xdr:cNvSpPr/>
      </xdr:nvSpPr>
      <xdr:spPr>
        <a:xfrm>
          <a:off x="13462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1605</xdr:rowOff>
    </xdr:from>
    <xdr:ext cx="762000" cy="259045"/>
    <xdr:sp macro="" textlink="">
      <xdr:nvSpPr>
        <xdr:cNvPr id="403" name="テキスト ボックス 402"/>
        <xdr:cNvSpPr txBox="1"/>
      </xdr:nvSpPr>
      <xdr:spPr>
        <a:xfrm>
          <a:off x="13131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比率の改善傾向は明らかであるものの、依然として類似団体平均を</a:t>
          </a:r>
          <a:r>
            <a:rPr kumimoji="1" lang="en-US" altLang="ja-JP" sz="1300">
              <a:solidFill>
                <a:schemeClr val="dk1"/>
              </a:solidFill>
              <a:effectLst/>
              <a:latin typeface="+mn-lt"/>
              <a:ea typeface="+mn-ea"/>
              <a:cs typeface="+mn-cs"/>
            </a:rPr>
            <a:t>139</a:t>
          </a:r>
          <a:r>
            <a:rPr kumimoji="1" lang="ja-JP" altLang="ja-JP" sz="1300">
              <a:solidFill>
                <a:schemeClr val="dk1"/>
              </a:solidFill>
              <a:effectLst/>
              <a:latin typeface="+mn-lt"/>
              <a:ea typeface="+mn-ea"/>
              <a:cs typeface="+mn-cs"/>
            </a:rPr>
            <a:t>ポイント上回っている状況にある。比率を押し上げる要因としては、一般会計の地方債現在高及び各特別会計や一部事務組合の地方債現在高に係る財政負担のほか、一部事務組合下北医療センターの</a:t>
          </a:r>
          <a:r>
            <a:rPr kumimoji="1" lang="ja-JP" altLang="en-US" sz="1300">
              <a:solidFill>
                <a:schemeClr val="dk1"/>
              </a:solidFill>
              <a:effectLst/>
              <a:latin typeface="+mn-lt"/>
              <a:ea typeface="+mn-ea"/>
              <a:cs typeface="+mn-cs"/>
            </a:rPr>
            <a:t>債務負担行為</a:t>
          </a:r>
          <a:r>
            <a:rPr kumimoji="1" lang="ja-JP" altLang="ja-JP" sz="1300">
              <a:solidFill>
                <a:schemeClr val="dk1"/>
              </a:solidFill>
              <a:effectLst/>
              <a:latin typeface="+mn-lt"/>
              <a:ea typeface="+mn-ea"/>
              <a:cs typeface="+mn-cs"/>
            </a:rPr>
            <a:t>に対する財政負担が挙げられるが、今後も指標改善に向けて地方債の抑制を図るとともに、下北医療センターの経営健全化に係る取組を重点的に支援していく必要がある。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48101</xdr:rowOff>
    </xdr:to>
    <xdr:cxnSp macro="">
      <xdr:nvCxnSpPr>
        <xdr:cNvPr id="428" name="直線コネクタ 427"/>
        <xdr:cNvCxnSpPr/>
      </xdr:nvCxnSpPr>
      <xdr:spPr>
        <a:xfrm flipV="1">
          <a:off x="17018000" y="2571750"/>
          <a:ext cx="0" cy="10768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20178</xdr:rowOff>
    </xdr:from>
    <xdr:ext cx="762000" cy="259045"/>
    <xdr:sp macro="" textlink="">
      <xdr:nvSpPr>
        <xdr:cNvPr id="429" name="将来負担の状況最小値テキスト"/>
        <xdr:cNvSpPr txBox="1"/>
      </xdr:nvSpPr>
      <xdr:spPr>
        <a:xfrm>
          <a:off x="17106900" y="362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21</xdr:row>
      <xdr:rowOff>48101</xdr:rowOff>
    </xdr:from>
    <xdr:to>
      <xdr:col>24</xdr:col>
      <xdr:colOff>647700</xdr:colOff>
      <xdr:row>21</xdr:row>
      <xdr:rowOff>48101</xdr:rowOff>
    </xdr:to>
    <xdr:cxnSp macro="">
      <xdr:nvCxnSpPr>
        <xdr:cNvPr id="430" name="直線コネクタ 429"/>
        <xdr:cNvCxnSpPr/>
      </xdr:nvCxnSpPr>
      <xdr:spPr>
        <a:xfrm>
          <a:off x="16929100" y="364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2" name="直線コネクタ 43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22765</xdr:rowOff>
    </xdr:from>
    <xdr:to>
      <xdr:col>24</xdr:col>
      <xdr:colOff>558800</xdr:colOff>
      <xdr:row>21</xdr:row>
      <xdr:rowOff>74041</xdr:rowOff>
    </xdr:to>
    <xdr:cxnSp macro="">
      <xdr:nvCxnSpPr>
        <xdr:cNvPr id="433" name="直線コネクタ 432"/>
        <xdr:cNvCxnSpPr/>
      </xdr:nvCxnSpPr>
      <xdr:spPr>
        <a:xfrm flipV="1">
          <a:off x="16179800" y="3623215"/>
          <a:ext cx="838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7224</xdr:rowOff>
    </xdr:from>
    <xdr:ext cx="762000" cy="259045"/>
    <xdr:sp macro="" textlink="">
      <xdr:nvSpPr>
        <xdr:cNvPr id="434" name="将来負担の状況平均値テキスト"/>
        <xdr:cNvSpPr txBox="1"/>
      </xdr:nvSpPr>
      <xdr:spPr>
        <a:xfrm>
          <a:off x="17106900" y="2578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162147</xdr:rowOff>
    </xdr:from>
    <xdr:to>
      <xdr:col>24</xdr:col>
      <xdr:colOff>609600</xdr:colOff>
      <xdr:row>16</xdr:row>
      <xdr:rowOff>92297</xdr:rowOff>
    </xdr:to>
    <xdr:sp macro="" textlink="">
      <xdr:nvSpPr>
        <xdr:cNvPr id="435" name="フローチャート : 判断 434"/>
        <xdr:cNvSpPr/>
      </xdr:nvSpPr>
      <xdr:spPr>
        <a:xfrm>
          <a:off x="169672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74041</xdr:rowOff>
    </xdr:from>
    <xdr:to>
      <xdr:col>23</xdr:col>
      <xdr:colOff>406400</xdr:colOff>
      <xdr:row>21</xdr:row>
      <xdr:rowOff>167545</xdr:rowOff>
    </xdr:to>
    <xdr:cxnSp macro="">
      <xdr:nvCxnSpPr>
        <xdr:cNvPr id="436" name="直線コネクタ 435"/>
        <xdr:cNvCxnSpPr/>
      </xdr:nvCxnSpPr>
      <xdr:spPr>
        <a:xfrm flipV="1">
          <a:off x="15290800" y="3674491"/>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151892</xdr:rowOff>
    </xdr:from>
    <xdr:to>
      <xdr:col>23</xdr:col>
      <xdr:colOff>457200</xdr:colOff>
      <xdr:row>16</xdr:row>
      <xdr:rowOff>82042</xdr:rowOff>
    </xdr:to>
    <xdr:sp macro="" textlink="">
      <xdr:nvSpPr>
        <xdr:cNvPr id="437" name="フローチャート : 判断 436"/>
        <xdr:cNvSpPr/>
      </xdr:nvSpPr>
      <xdr:spPr>
        <a:xfrm>
          <a:off x="161290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92219</xdr:rowOff>
    </xdr:from>
    <xdr:ext cx="736600" cy="259045"/>
    <xdr:sp macro="" textlink="">
      <xdr:nvSpPr>
        <xdr:cNvPr id="438" name="テキスト ボックス 437"/>
        <xdr:cNvSpPr txBox="1"/>
      </xdr:nvSpPr>
      <xdr:spPr>
        <a:xfrm>
          <a:off x="15798800" y="249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167545</xdr:rowOff>
    </xdr:from>
    <xdr:to>
      <xdr:col>22</xdr:col>
      <xdr:colOff>203200</xdr:colOff>
      <xdr:row>22</xdr:row>
      <xdr:rowOff>32290</xdr:rowOff>
    </xdr:to>
    <xdr:cxnSp macro="">
      <xdr:nvCxnSpPr>
        <xdr:cNvPr id="439" name="直線コネクタ 438"/>
        <xdr:cNvCxnSpPr/>
      </xdr:nvCxnSpPr>
      <xdr:spPr>
        <a:xfrm flipV="1">
          <a:off x="14401800" y="37679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54642</xdr:rowOff>
    </xdr:from>
    <xdr:to>
      <xdr:col>22</xdr:col>
      <xdr:colOff>254000</xdr:colOff>
      <xdr:row>16</xdr:row>
      <xdr:rowOff>156242</xdr:rowOff>
    </xdr:to>
    <xdr:sp macro="" textlink="">
      <xdr:nvSpPr>
        <xdr:cNvPr id="440" name="フローチャート : 判断 439"/>
        <xdr:cNvSpPr/>
      </xdr:nvSpPr>
      <xdr:spPr>
        <a:xfrm>
          <a:off x="15240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166419</xdr:rowOff>
    </xdr:from>
    <xdr:ext cx="762000" cy="259045"/>
    <xdr:sp macro="" textlink="">
      <xdr:nvSpPr>
        <xdr:cNvPr id="441" name="テキスト ボックス 440"/>
        <xdr:cNvSpPr txBox="1"/>
      </xdr:nvSpPr>
      <xdr:spPr>
        <a:xfrm>
          <a:off x="14909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32290</xdr:rowOff>
    </xdr:from>
    <xdr:to>
      <xdr:col>21</xdr:col>
      <xdr:colOff>0</xdr:colOff>
      <xdr:row>22</xdr:row>
      <xdr:rowOff>88392</xdr:rowOff>
    </xdr:to>
    <xdr:cxnSp macro="">
      <xdr:nvCxnSpPr>
        <xdr:cNvPr id="442" name="直線コネクタ 441"/>
        <xdr:cNvCxnSpPr/>
      </xdr:nvCxnSpPr>
      <xdr:spPr>
        <a:xfrm flipV="1">
          <a:off x="13512800" y="3804190"/>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81185</xdr:rowOff>
    </xdr:from>
    <xdr:to>
      <xdr:col>21</xdr:col>
      <xdr:colOff>50800</xdr:colOff>
      <xdr:row>17</xdr:row>
      <xdr:rowOff>11335</xdr:rowOff>
    </xdr:to>
    <xdr:sp macro="" textlink="">
      <xdr:nvSpPr>
        <xdr:cNvPr id="443" name="フローチャート : 判断 442"/>
        <xdr:cNvSpPr/>
      </xdr:nvSpPr>
      <xdr:spPr>
        <a:xfrm>
          <a:off x="14351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21512</xdr:rowOff>
    </xdr:from>
    <xdr:ext cx="762000" cy="259045"/>
    <xdr:sp macro="" textlink="">
      <xdr:nvSpPr>
        <xdr:cNvPr id="444" name="テキスト ボックス 443"/>
        <xdr:cNvSpPr txBox="1"/>
      </xdr:nvSpPr>
      <xdr:spPr>
        <a:xfrm>
          <a:off x="14020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128842</xdr:rowOff>
    </xdr:from>
    <xdr:to>
      <xdr:col>19</xdr:col>
      <xdr:colOff>533400</xdr:colOff>
      <xdr:row>17</xdr:row>
      <xdr:rowOff>58992</xdr:rowOff>
    </xdr:to>
    <xdr:sp macro="" textlink="">
      <xdr:nvSpPr>
        <xdr:cNvPr id="445" name="フローチャート : 判断 444"/>
        <xdr:cNvSpPr/>
      </xdr:nvSpPr>
      <xdr:spPr>
        <a:xfrm>
          <a:off x="13462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69169</xdr:rowOff>
    </xdr:from>
    <xdr:ext cx="762000" cy="259045"/>
    <xdr:sp macro="" textlink="">
      <xdr:nvSpPr>
        <xdr:cNvPr id="446" name="テキスト ボックス 445"/>
        <xdr:cNvSpPr txBox="1"/>
      </xdr:nvSpPr>
      <xdr:spPr>
        <a:xfrm>
          <a:off x="13131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143415</xdr:rowOff>
    </xdr:from>
    <xdr:to>
      <xdr:col>24</xdr:col>
      <xdr:colOff>609600</xdr:colOff>
      <xdr:row>21</xdr:row>
      <xdr:rowOff>73565</xdr:rowOff>
    </xdr:to>
    <xdr:sp macro="" textlink="">
      <xdr:nvSpPr>
        <xdr:cNvPr id="452" name="円/楕円 451"/>
        <xdr:cNvSpPr/>
      </xdr:nvSpPr>
      <xdr:spPr>
        <a:xfrm>
          <a:off x="16967200" y="3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39292</xdr:rowOff>
    </xdr:from>
    <xdr:ext cx="762000" cy="259045"/>
    <xdr:sp macro="" textlink="">
      <xdr:nvSpPr>
        <xdr:cNvPr id="453" name="将来負担の状況該当値テキスト"/>
        <xdr:cNvSpPr txBox="1"/>
      </xdr:nvSpPr>
      <xdr:spPr>
        <a:xfrm>
          <a:off x="17106900" y="346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23241</xdr:rowOff>
    </xdr:from>
    <xdr:to>
      <xdr:col>23</xdr:col>
      <xdr:colOff>457200</xdr:colOff>
      <xdr:row>21</xdr:row>
      <xdr:rowOff>124841</xdr:rowOff>
    </xdr:to>
    <xdr:sp macro="" textlink="">
      <xdr:nvSpPr>
        <xdr:cNvPr id="454" name="円/楕円 453"/>
        <xdr:cNvSpPr/>
      </xdr:nvSpPr>
      <xdr:spPr>
        <a:xfrm>
          <a:off x="161290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109618</xdr:rowOff>
    </xdr:from>
    <xdr:ext cx="736600" cy="259045"/>
    <xdr:sp macro="" textlink="">
      <xdr:nvSpPr>
        <xdr:cNvPr id="455" name="テキスト ボックス 454"/>
        <xdr:cNvSpPr txBox="1"/>
      </xdr:nvSpPr>
      <xdr:spPr>
        <a:xfrm>
          <a:off x="15798800" y="371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116745</xdr:rowOff>
    </xdr:from>
    <xdr:to>
      <xdr:col>22</xdr:col>
      <xdr:colOff>254000</xdr:colOff>
      <xdr:row>22</xdr:row>
      <xdr:rowOff>46895</xdr:rowOff>
    </xdr:to>
    <xdr:sp macro="" textlink="">
      <xdr:nvSpPr>
        <xdr:cNvPr id="456" name="円/楕円 455"/>
        <xdr:cNvSpPr/>
      </xdr:nvSpPr>
      <xdr:spPr>
        <a:xfrm>
          <a:off x="15240000" y="3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31672</xdr:rowOff>
    </xdr:from>
    <xdr:ext cx="762000" cy="259045"/>
    <xdr:sp macro="" textlink="">
      <xdr:nvSpPr>
        <xdr:cNvPr id="457" name="テキスト ボックス 456"/>
        <xdr:cNvSpPr txBox="1"/>
      </xdr:nvSpPr>
      <xdr:spPr>
        <a:xfrm>
          <a:off x="14909800" y="380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152940</xdr:rowOff>
    </xdr:from>
    <xdr:to>
      <xdr:col>21</xdr:col>
      <xdr:colOff>50800</xdr:colOff>
      <xdr:row>22</xdr:row>
      <xdr:rowOff>83090</xdr:rowOff>
    </xdr:to>
    <xdr:sp macro="" textlink="">
      <xdr:nvSpPr>
        <xdr:cNvPr id="458" name="円/楕円 457"/>
        <xdr:cNvSpPr/>
      </xdr:nvSpPr>
      <xdr:spPr>
        <a:xfrm>
          <a:off x="14351000" y="37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67867</xdr:rowOff>
    </xdr:from>
    <xdr:ext cx="762000" cy="259045"/>
    <xdr:sp macro="" textlink="">
      <xdr:nvSpPr>
        <xdr:cNvPr id="459" name="テキスト ボックス 458"/>
        <xdr:cNvSpPr txBox="1"/>
      </xdr:nvSpPr>
      <xdr:spPr>
        <a:xfrm>
          <a:off x="14020800" y="38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37592</xdr:rowOff>
    </xdr:from>
    <xdr:to>
      <xdr:col>19</xdr:col>
      <xdr:colOff>533400</xdr:colOff>
      <xdr:row>22</xdr:row>
      <xdr:rowOff>139192</xdr:rowOff>
    </xdr:to>
    <xdr:sp macro="" textlink="">
      <xdr:nvSpPr>
        <xdr:cNvPr id="460" name="円/楕円 459"/>
        <xdr:cNvSpPr/>
      </xdr:nvSpPr>
      <xdr:spPr>
        <a:xfrm>
          <a:off x="13462000" y="38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123969</xdr:rowOff>
    </xdr:from>
    <xdr:ext cx="762000" cy="259045"/>
    <xdr:sp macro="" textlink="">
      <xdr:nvSpPr>
        <xdr:cNvPr id="461" name="テキスト ボックス 460"/>
        <xdr:cNvSpPr txBox="1"/>
      </xdr:nvSpPr>
      <xdr:spPr>
        <a:xfrm>
          <a:off x="13131800" y="389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類似団体平均から</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ポイント下回っており、比較的低水準にあるといえる。これは、主として給与水準を低く抑えていることによるものであり、今後も所要のマンパワー確保と職員の資質向上に注力しつつ、組織体制の維持・安定を図る中で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74749</xdr:rowOff>
    </xdr:from>
    <xdr:to>
      <xdr:col>7</xdr:col>
      <xdr:colOff>15875</xdr:colOff>
      <xdr:row>34</xdr:row>
      <xdr:rowOff>100874</xdr:rowOff>
    </xdr:to>
    <xdr:cxnSp macro="">
      <xdr:nvCxnSpPr>
        <xdr:cNvPr id="68" name="直線コネクタ 67"/>
        <xdr:cNvCxnSpPr/>
      </xdr:nvCxnSpPr>
      <xdr:spPr>
        <a:xfrm flipV="1">
          <a:off x="3987800" y="59040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100874</xdr:rowOff>
    </xdr:from>
    <xdr:to>
      <xdr:col>5</xdr:col>
      <xdr:colOff>549275</xdr:colOff>
      <xdr:row>35</xdr:row>
      <xdr:rowOff>46990</xdr:rowOff>
    </xdr:to>
    <xdr:cxnSp macro="">
      <xdr:nvCxnSpPr>
        <xdr:cNvPr id="71" name="直線コネクタ 70"/>
        <xdr:cNvCxnSpPr/>
      </xdr:nvCxnSpPr>
      <xdr:spPr>
        <a:xfrm flipV="1">
          <a:off x="3098800" y="59301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46990</xdr:rowOff>
    </xdr:to>
    <xdr:cxnSp macro="">
      <xdr:nvCxnSpPr>
        <xdr:cNvPr id="74" name="直線コネクタ 73"/>
        <xdr:cNvCxnSpPr/>
      </xdr:nvCxnSpPr>
      <xdr:spPr>
        <a:xfrm>
          <a:off x="2209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133531</xdr:rowOff>
    </xdr:to>
    <xdr:cxnSp macro="">
      <xdr:nvCxnSpPr>
        <xdr:cNvPr id="77" name="直線コネクタ 76"/>
        <xdr:cNvCxnSpPr/>
      </xdr:nvCxnSpPr>
      <xdr:spPr>
        <a:xfrm flipV="1">
          <a:off x="1320800" y="5956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23949</xdr:rowOff>
    </xdr:from>
    <xdr:to>
      <xdr:col>7</xdr:col>
      <xdr:colOff>66675</xdr:colOff>
      <xdr:row>34</xdr:row>
      <xdr:rowOff>125549</xdr:rowOff>
    </xdr:to>
    <xdr:sp macro="" textlink="">
      <xdr:nvSpPr>
        <xdr:cNvPr id="87" name="円/楕円 86"/>
        <xdr:cNvSpPr/>
      </xdr:nvSpPr>
      <xdr:spPr>
        <a:xfrm>
          <a:off x="47752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40476</xdr:rowOff>
    </xdr:from>
    <xdr:ext cx="762000" cy="259045"/>
    <xdr:sp macro="" textlink="">
      <xdr:nvSpPr>
        <xdr:cNvPr id="88" name="人件費該当値テキスト"/>
        <xdr:cNvSpPr txBox="1"/>
      </xdr:nvSpPr>
      <xdr:spPr>
        <a:xfrm>
          <a:off x="4914900" y="569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50074</xdr:rowOff>
    </xdr:from>
    <xdr:to>
      <xdr:col>5</xdr:col>
      <xdr:colOff>600075</xdr:colOff>
      <xdr:row>34</xdr:row>
      <xdr:rowOff>151674</xdr:rowOff>
    </xdr:to>
    <xdr:sp macro="" textlink="">
      <xdr:nvSpPr>
        <xdr:cNvPr id="89" name="円/楕円 88"/>
        <xdr:cNvSpPr/>
      </xdr:nvSpPr>
      <xdr:spPr>
        <a:xfrm>
          <a:off x="3937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161851</xdr:rowOff>
    </xdr:from>
    <xdr:ext cx="736600" cy="259045"/>
    <xdr:sp macro="" textlink="">
      <xdr:nvSpPr>
        <xdr:cNvPr id="90" name="テキスト ボックス 89"/>
        <xdr:cNvSpPr txBox="1"/>
      </xdr:nvSpPr>
      <xdr:spPr>
        <a:xfrm>
          <a:off x="3606800" y="564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91" name="円/楕円 90"/>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2" name="テキスト ボックス 91"/>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3" name="円/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82731</xdr:rowOff>
    </xdr:from>
    <xdr:to>
      <xdr:col>1</xdr:col>
      <xdr:colOff>676275</xdr:colOff>
      <xdr:row>35</xdr:row>
      <xdr:rowOff>12881</xdr:rowOff>
    </xdr:to>
    <xdr:sp macro="" textlink="">
      <xdr:nvSpPr>
        <xdr:cNvPr id="95" name="円/楕円 94"/>
        <xdr:cNvSpPr/>
      </xdr:nvSpPr>
      <xdr:spPr>
        <a:xfrm>
          <a:off x="1270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23058</xdr:rowOff>
    </xdr:from>
    <xdr:ext cx="762000" cy="259045"/>
    <xdr:sp macro="" textlink="">
      <xdr:nvSpPr>
        <xdr:cNvPr id="96" name="テキスト ボックス 95"/>
        <xdr:cNvSpPr txBox="1"/>
      </xdr:nvSpPr>
      <xdr:spPr>
        <a:xfrm>
          <a:off x="939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6.6</a:t>
          </a:r>
          <a:r>
            <a:rPr kumimoji="1" lang="ja-JP" altLang="ja-JP" sz="1300">
              <a:solidFill>
                <a:schemeClr val="dk1"/>
              </a:solidFill>
              <a:effectLst/>
              <a:latin typeface="+mn-lt"/>
              <a:ea typeface="+mn-ea"/>
              <a:cs typeface="+mn-cs"/>
            </a:rPr>
            <a:t>ポイント下回っている。これは、ごみ処理業務等を一部事務組合で実施していることから、各種業務に対する物件費等の経費を負担金（補助費等）として支出していることが要因としてあげられる。このことは物件費の比率が低い一方、補助費等の比率が高いことでも現れ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22</xdr:row>
      <xdr:rowOff>35560</xdr:rowOff>
    </xdr:to>
    <xdr:cxnSp macro="">
      <xdr:nvCxnSpPr>
        <xdr:cNvPr id="124" name="直線コネクタ 123"/>
        <xdr:cNvCxnSpPr/>
      </xdr:nvCxnSpPr>
      <xdr:spPr>
        <a:xfrm flipV="1">
          <a:off x="16510000" y="25044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7637</xdr:rowOff>
    </xdr:from>
    <xdr:ext cx="762000" cy="259045"/>
    <xdr:sp macro="" textlink="">
      <xdr:nvSpPr>
        <xdr:cNvPr id="125"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22</xdr:row>
      <xdr:rowOff>35560</xdr:rowOff>
    </xdr:from>
    <xdr:to>
      <xdr:col>24</xdr:col>
      <xdr:colOff>120650</xdr:colOff>
      <xdr:row>22</xdr:row>
      <xdr:rowOff>35560</xdr:rowOff>
    </xdr:to>
    <xdr:cxnSp macro="">
      <xdr:nvCxnSpPr>
        <xdr:cNvPr id="126" name="直線コネクタ 125"/>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7"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8" name="直線コネクタ 127"/>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14</xdr:row>
      <xdr:rowOff>142240</xdr:rowOff>
    </xdr:to>
    <xdr:cxnSp macro="">
      <xdr:nvCxnSpPr>
        <xdr:cNvPr id="129" name="直線コネクタ 128"/>
        <xdr:cNvCxnSpPr/>
      </xdr:nvCxnSpPr>
      <xdr:spPr>
        <a:xfrm>
          <a:off x="15671800" y="253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52087</xdr:rowOff>
    </xdr:from>
    <xdr:ext cx="762000" cy="259045"/>
    <xdr:sp macro="" textlink="">
      <xdr:nvSpPr>
        <xdr:cNvPr id="130"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31" name="フローチャート : 判断 130"/>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153670</xdr:rowOff>
    </xdr:from>
    <xdr:to>
      <xdr:col>22</xdr:col>
      <xdr:colOff>565150</xdr:colOff>
      <xdr:row>14</xdr:row>
      <xdr:rowOff>134620</xdr:rowOff>
    </xdr:to>
    <xdr:cxnSp macro="">
      <xdr:nvCxnSpPr>
        <xdr:cNvPr id="132" name="直線コネクタ 131"/>
        <xdr:cNvCxnSpPr/>
      </xdr:nvCxnSpPr>
      <xdr:spPr>
        <a:xfrm>
          <a:off x="14782800" y="238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34290</xdr:rowOff>
    </xdr:from>
    <xdr:to>
      <xdr:col>22</xdr:col>
      <xdr:colOff>615950</xdr:colOff>
      <xdr:row>17</xdr:row>
      <xdr:rowOff>135890</xdr:rowOff>
    </xdr:to>
    <xdr:sp macro="" textlink="">
      <xdr:nvSpPr>
        <xdr:cNvPr id="133" name="フローチャート : 判断 132"/>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34" name="テキスト ボックス 133"/>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130810</xdr:rowOff>
    </xdr:from>
    <xdr:to>
      <xdr:col>21</xdr:col>
      <xdr:colOff>361950</xdr:colOff>
      <xdr:row>13</xdr:row>
      <xdr:rowOff>153670</xdr:rowOff>
    </xdr:to>
    <xdr:cxnSp macro="">
      <xdr:nvCxnSpPr>
        <xdr:cNvPr id="135" name="直線コネクタ 134"/>
        <xdr:cNvCxnSpPr/>
      </xdr:nvCxnSpPr>
      <xdr:spPr>
        <a:xfrm>
          <a:off x="13893800" y="235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6" name="フローチャート : 判断 135"/>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7" name="テキスト ボックス 136"/>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13</xdr:row>
      <xdr:rowOff>130810</xdr:rowOff>
    </xdr:to>
    <xdr:cxnSp macro="">
      <xdr:nvCxnSpPr>
        <xdr:cNvPr id="138" name="直線コネクタ 137"/>
        <xdr:cNvCxnSpPr/>
      </xdr:nvCxnSpPr>
      <xdr:spPr>
        <a:xfrm>
          <a:off x="13004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9" name="フローチャート : 判断 138"/>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40" name="テキスト ボックス 139"/>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1" name="フローチャート :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8" name="円/楕円 147"/>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17</xdr:rowOff>
    </xdr:from>
    <xdr:ext cx="762000" cy="259045"/>
    <xdr:sp macro="" textlink="">
      <xdr:nvSpPr>
        <xdr:cNvPr id="149" name="物件費該当値テキスト"/>
        <xdr:cNvSpPr txBox="1"/>
      </xdr:nvSpPr>
      <xdr:spPr>
        <a:xfrm>
          <a:off x="16598900" y="240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50" name="円/楕円 149"/>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51" name="テキスト ボックス 150"/>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102870</xdr:rowOff>
    </xdr:from>
    <xdr:to>
      <xdr:col>21</xdr:col>
      <xdr:colOff>412750</xdr:colOff>
      <xdr:row>14</xdr:row>
      <xdr:rowOff>33020</xdr:rowOff>
    </xdr:to>
    <xdr:sp macro="" textlink="">
      <xdr:nvSpPr>
        <xdr:cNvPr id="152" name="円/楕円 151"/>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43197</xdr:rowOff>
    </xdr:from>
    <xdr:ext cx="762000" cy="259045"/>
    <xdr:sp macro="" textlink="">
      <xdr:nvSpPr>
        <xdr:cNvPr id="153" name="テキスト ボックス 152"/>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80010</xdr:rowOff>
    </xdr:from>
    <xdr:to>
      <xdr:col>20</xdr:col>
      <xdr:colOff>209550</xdr:colOff>
      <xdr:row>14</xdr:row>
      <xdr:rowOff>10160</xdr:rowOff>
    </xdr:to>
    <xdr:sp macro="" textlink="">
      <xdr:nvSpPr>
        <xdr:cNvPr id="154" name="円/楕円 153"/>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20337</xdr:rowOff>
    </xdr:from>
    <xdr:ext cx="762000" cy="259045"/>
    <xdr:sp macro="" textlink="">
      <xdr:nvSpPr>
        <xdr:cNvPr id="155" name="テキスト ボックス 154"/>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6" name="円/楕円 155"/>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7" name="テキスト ボックス 156"/>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指標は</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ポイント増加したが、類似団体平均と比較し</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下回っている状況にある。消費税増税にあわせ、生活保護費の引き上げや臨時福祉給付金の支給など、社会保障費の拡充が続いていることから、各種制度においては対象者の適正化や所得制限の見直しなどによって、時代にあった制度構築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7" name="直線コネクタ 186"/>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90"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91" name="直線コネクタ 190"/>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75293</xdr:rowOff>
    </xdr:to>
    <xdr:cxnSp macro="">
      <xdr:nvCxnSpPr>
        <xdr:cNvPr id="192" name="直線コネクタ 191"/>
        <xdr:cNvCxnSpPr/>
      </xdr:nvCxnSpPr>
      <xdr:spPr>
        <a:xfrm>
          <a:off x="3987800" y="9461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4" name="フローチャート :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55</xdr:row>
      <xdr:rowOff>31750</xdr:rowOff>
    </xdr:to>
    <xdr:cxnSp macro="">
      <xdr:nvCxnSpPr>
        <xdr:cNvPr id="195" name="直線コネクタ 194"/>
        <xdr:cNvCxnSpPr/>
      </xdr:nvCxnSpPr>
      <xdr:spPr>
        <a:xfrm>
          <a:off x="3098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6" name="フローチャート : 判断 195"/>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7" name="テキスト ボックス 196"/>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159657</xdr:rowOff>
    </xdr:to>
    <xdr:cxnSp macro="">
      <xdr:nvCxnSpPr>
        <xdr:cNvPr id="198" name="直線コネクタ 197"/>
        <xdr:cNvCxnSpPr/>
      </xdr:nvCxnSpPr>
      <xdr:spPr>
        <a:xfrm flipV="1">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9" name="フローチャート : 判断 198"/>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200" name="テキスト ボックス 199"/>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159657</xdr:rowOff>
    </xdr:to>
    <xdr:cxnSp macro="">
      <xdr:nvCxnSpPr>
        <xdr:cNvPr id="201" name="直線コネクタ 200"/>
        <xdr:cNvCxnSpPr/>
      </xdr:nvCxnSpPr>
      <xdr:spPr>
        <a:xfrm>
          <a:off x="1320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2" name="フローチャート : 判断 201"/>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3" name="テキスト ボックス 202"/>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4" name="フローチャート : 判断 203"/>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5" name="テキスト ボックス 204"/>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1" name="円/楕円 210"/>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2"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3" name="円/楕円 21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4" name="テキスト ボックス 21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5" name="円/楕円 214"/>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6" name="テキスト ボックス 215"/>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7" name="円/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9" name="円/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下回っている</a:t>
          </a:r>
          <a:r>
            <a:rPr kumimoji="1" lang="ja-JP" altLang="ja-JP" sz="1300">
              <a:solidFill>
                <a:schemeClr val="dk1"/>
              </a:solidFill>
              <a:effectLst/>
              <a:latin typeface="+mn-lt"/>
              <a:ea typeface="+mn-ea"/>
              <a:cs typeface="+mn-cs"/>
            </a:rPr>
            <a:t>ものの、今後の推移に注視が必要である。除排雪に伴う道路の維持補修経費や国民健康保険、下水道事業等の特別会計に対する繰出金の適正化について意識的に取り組むことにより、財政負担の増大を抑制し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8" name="直線コネクタ 247"/>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9"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50" name="直線コネクタ 249"/>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51"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2" name="直線コネクタ 251"/>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53" name="直線コネクタ 252"/>
        <xdr:cNvCxnSpPr/>
      </xdr:nvCxnSpPr>
      <xdr:spPr>
        <a:xfrm flipV="1">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119380</xdr:rowOff>
    </xdr:to>
    <xdr:cxnSp macro="">
      <xdr:nvCxnSpPr>
        <xdr:cNvPr id="256" name="直線コネクタ 255"/>
        <xdr:cNvCxnSpPr/>
      </xdr:nvCxnSpPr>
      <xdr:spPr>
        <a:xfrm>
          <a:off x="14782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7" name="フローチャート : 判断 25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8" name="テキスト ボックス 25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134620</xdr:rowOff>
    </xdr:to>
    <xdr:cxnSp macro="">
      <xdr:nvCxnSpPr>
        <xdr:cNvPr id="259" name="直線コネクタ 258"/>
        <xdr:cNvCxnSpPr/>
      </xdr:nvCxnSpPr>
      <xdr:spPr>
        <a:xfrm flipV="1">
          <a:off x="13893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60" name="フローチャート : 判断 259"/>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61" name="テキスト ボックス 260"/>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8890</xdr:rowOff>
    </xdr:to>
    <xdr:cxnSp macro="">
      <xdr:nvCxnSpPr>
        <xdr:cNvPr id="262" name="直線コネクタ 261"/>
        <xdr:cNvCxnSpPr/>
      </xdr:nvCxnSpPr>
      <xdr:spPr>
        <a:xfrm flipV="1">
          <a:off x="13004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5" name="フローチャート :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2" name="円/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4" name="円/楕円 273"/>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5" name="テキスト ボックス 274"/>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6" name="円/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8" name="円/楕円 277"/>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9" name="テキスト ボックス 278"/>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80" name="円/楕円 279"/>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81" name="テキスト ボックス 28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11.3</a:t>
          </a:r>
          <a:r>
            <a:rPr kumimoji="1" lang="ja-JP" altLang="ja-JP" sz="1300">
              <a:solidFill>
                <a:schemeClr val="dk1"/>
              </a:solidFill>
              <a:effectLst/>
              <a:latin typeface="+mn-lt"/>
              <a:ea typeface="+mn-ea"/>
              <a:cs typeface="+mn-cs"/>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ことから、その推移を注視し、負担規模の適正化に十分留意してい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6" name="直線コネクタ 305"/>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9"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10" name="直線コネクタ 309"/>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92710</xdr:rowOff>
    </xdr:to>
    <xdr:cxnSp macro="">
      <xdr:nvCxnSpPr>
        <xdr:cNvPr id="311" name="直線コネクタ 310"/>
        <xdr:cNvCxnSpPr/>
      </xdr:nvCxnSpPr>
      <xdr:spPr>
        <a:xfrm>
          <a:off x="15671800" y="6779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2"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3" name="フローチャート : 判断 312"/>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40</xdr:row>
      <xdr:rowOff>30988</xdr:rowOff>
    </xdr:to>
    <xdr:cxnSp macro="">
      <xdr:nvCxnSpPr>
        <xdr:cNvPr id="314" name="直線コネクタ 313"/>
        <xdr:cNvCxnSpPr/>
      </xdr:nvCxnSpPr>
      <xdr:spPr>
        <a:xfrm flipV="1">
          <a:off x="14782800" y="67792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5" name="フローチャート : 判断 314"/>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6" name="テキスト ボックス 315"/>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30988</xdr:rowOff>
    </xdr:from>
    <xdr:to>
      <xdr:col>21</xdr:col>
      <xdr:colOff>361950</xdr:colOff>
      <xdr:row>40</xdr:row>
      <xdr:rowOff>85852</xdr:rowOff>
    </xdr:to>
    <xdr:cxnSp macro="">
      <xdr:nvCxnSpPr>
        <xdr:cNvPr id="317" name="直線コネクタ 316"/>
        <xdr:cNvCxnSpPr/>
      </xdr:nvCxnSpPr>
      <xdr:spPr>
        <a:xfrm flipV="1">
          <a:off x="13893800" y="6888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9" name="テキスト ボックス 31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67564</xdr:rowOff>
    </xdr:from>
    <xdr:to>
      <xdr:col>20</xdr:col>
      <xdr:colOff>158750</xdr:colOff>
      <xdr:row>40</xdr:row>
      <xdr:rowOff>85852</xdr:rowOff>
    </xdr:to>
    <xdr:cxnSp macro="">
      <xdr:nvCxnSpPr>
        <xdr:cNvPr id="320" name="直線コネクタ 319"/>
        <xdr:cNvCxnSpPr/>
      </xdr:nvCxnSpPr>
      <xdr:spPr>
        <a:xfrm>
          <a:off x="13004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2" name="テキスト ボックス 321"/>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30" name="円/楕円 329"/>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121937</xdr:rowOff>
    </xdr:from>
    <xdr:ext cx="762000" cy="259045"/>
    <xdr:sp macro="" textlink="">
      <xdr:nvSpPr>
        <xdr:cNvPr id="331"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41910</xdr:rowOff>
    </xdr:from>
    <xdr:to>
      <xdr:col>22</xdr:col>
      <xdr:colOff>615950</xdr:colOff>
      <xdr:row>39</xdr:row>
      <xdr:rowOff>143510</xdr:rowOff>
    </xdr:to>
    <xdr:sp macro="" textlink="">
      <xdr:nvSpPr>
        <xdr:cNvPr id="332" name="円/楕円 331"/>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128287</xdr:rowOff>
    </xdr:from>
    <xdr:ext cx="736600" cy="259045"/>
    <xdr:sp macro="" textlink="">
      <xdr:nvSpPr>
        <xdr:cNvPr id="333" name="テキスト ボックス 332"/>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151638</xdr:rowOff>
    </xdr:from>
    <xdr:to>
      <xdr:col>21</xdr:col>
      <xdr:colOff>412750</xdr:colOff>
      <xdr:row>40</xdr:row>
      <xdr:rowOff>81788</xdr:rowOff>
    </xdr:to>
    <xdr:sp macro="" textlink="">
      <xdr:nvSpPr>
        <xdr:cNvPr id="334" name="円/楕円 333"/>
        <xdr:cNvSpPr/>
      </xdr:nvSpPr>
      <xdr:spPr>
        <a:xfrm>
          <a:off x="14732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66565</xdr:rowOff>
    </xdr:from>
    <xdr:ext cx="762000" cy="259045"/>
    <xdr:sp macro="" textlink="">
      <xdr:nvSpPr>
        <xdr:cNvPr id="335" name="テキスト ボックス 334"/>
        <xdr:cNvSpPr txBox="1"/>
      </xdr:nvSpPr>
      <xdr:spPr>
        <a:xfrm>
          <a:off x="14401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35052</xdr:rowOff>
    </xdr:from>
    <xdr:to>
      <xdr:col>20</xdr:col>
      <xdr:colOff>209550</xdr:colOff>
      <xdr:row>40</xdr:row>
      <xdr:rowOff>136652</xdr:rowOff>
    </xdr:to>
    <xdr:sp macro="" textlink="">
      <xdr:nvSpPr>
        <xdr:cNvPr id="336" name="円/楕円 335"/>
        <xdr:cNvSpPr/>
      </xdr:nvSpPr>
      <xdr:spPr>
        <a:xfrm>
          <a:off x="13843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121429</xdr:rowOff>
    </xdr:from>
    <xdr:ext cx="762000" cy="259045"/>
    <xdr:sp macro="" textlink="">
      <xdr:nvSpPr>
        <xdr:cNvPr id="337" name="テキスト ボックス 336"/>
        <xdr:cNvSpPr txBox="1"/>
      </xdr:nvSpPr>
      <xdr:spPr>
        <a:xfrm>
          <a:off x="13512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38" name="円/楕円 337"/>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39" name="テキスト ボックス 338"/>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ポイント上回っている。これは、平成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年度以前の学校建設や、赤字解消を急ぐために発行した退職手当債の償還による負担等が大きく影響している。普通建設事業に係る地方債元利償還金は、平成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年度をピークに減少傾向で推移し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ことから、引き続き普通建設事業の厳選、精査等により新規発行債を抑制し、指標の改善を図る。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4" name="直線コネクタ 363"/>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5"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6" name="直線コネクタ 365"/>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7"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8" name="直線コネクタ 367"/>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85852</xdr:rowOff>
    </xdr:from>
    <xdr:to>
      <xdr:col>7</xdr:col>
      <xdr:colOff>15875</xdr:colOff>
      <xdr:row>79</xdr:row>
      <xdr:rowOff>1270</xdr:rowOff>
    </xdr:to>
    <xdr:cxnSp macro="">
      <xdr:nvCxnSpPr>
        <xdr:cNvPr id="369" name="直線コネクタ 368"/>
        <xdr:cNvCxnSpPr/>
      </xdr:nvCxnSpPr>
      <xdr:spPr>
        <a:xfrm flipV="1">
          <a:off x="3987800" y="134589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7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1" name="フローチャート : 判断 37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79</xdr:row>
      <xdr:rowOff>1270</xdr:rowOff>
    </xdr:to>
    <xdr:cxnSp macro="">
      <xdr:nvCxnSpPr>
        <xdr:cNvPr id="372" name="直線コネクタ 371"/>
        <xdr:cNvCxnSpPr/>
      </xdr:nvCxnSpPr>
      <xdr:spPr>
        <a:xfrm>
          <a:off x="3098800" y="13495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3" name="フローチャート : 判断 372"/>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4" name="テキスト ボックス 373"/>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122428</xdr:rowOff>
    </xdr:to>
    <xdr:cxnSp macro="">
      <xdr:nvCxnSpPr>
        <xdr:cNvPr id="375" name="直線コネクタ 374"/>
        <xdr:cNvCxnSpPr/>
      </xdr:nvCxnSpPr>
      <xdr:spPr>
        <a:xfrm>
          <a:off x="2209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6" name="フローチャート : 判断 375"/>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7" name="テキスト ボックス 376"/>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78</xdr:row>
      <xdr:rowOff>140715</xdr:rowOff>
    </xdr:to>
    <xdr:cxnSp macro="">
      <xdr:nvCxnSpPr>
        <xdr:cNvPr id="378" name="直線コネクタ 377"/>
        <xdr:cNvCxnSpPr/>
      </xdr:nvCxnSpPr>
      <xdr:spPr>
        <a:xfrm flipV="1">
          <a:off x="1320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9" name="フローチャート : 判断 378"/>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80" name="テキスト ボックス 379"/>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1" name="フローチャート : 判断 380"/>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2" name="テキスト ボックス 381"/>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8" name="円/楕円 387"/>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9"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0" name="円/楕円 389"/>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1" name="テキスト ボックス 390"/>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92" name="円/楕円 391"/>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93" name="テキスト ボックス 392"/>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4" name="円/楕円 393"/>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95" name="テキスト ボックス 394"/>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96" name="円/楕円 395"/>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97" name="テキスト ボックス 396"/>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ポイント下回り、</a:t>
          </a:r>
          <a:r>
            <a:rPr kumimoji="1" lang="ja-JP" altLang="en-US" sz="1300">
              <a:solidFill>
                <a:schemeClr val="dk1"/>
              </a:solidFill>
              <a:effectLst/>
              <a:latin typeface="+mn-lt"/>
              <a:ea typeface="+mn-ea"/>
              <a:cs typeface="+mn-cs"/>
            </a:rPr>
            <a:t>減少傾向となっているが、今</a:t>
          </a:r>
          <a:r>
            <a:rPr kumimoji="1" lang="ja-JP" altLang="ja-JP" sz="1300">
              <a:solidFill>
                <a:schemeClr val="dk1"/>
              </a:solidFill>
              <a:effectLst/>
              <a:latin typeface="+mn-lt"/>
              <a:ea typeface="+mn-ea"/>
              <a:cs typeface="+mn-cs"/>
            </a:rPr>
            <a:t>後も人件費の抑制に努めるとともに、事務事業の見直しや庁舎・各種施設に係る経費の最適化等に努めるとともに、一部事務組合負担金の推移に十分留意する必要がある。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5" name="直線コネクタ 424"/>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6"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7" name="直線コネクタ 426"/>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8"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9" name="直線コネクタ 428"/>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73661</xdr:rowOff>
    </xdr:to>
    <xdr:cxnSp macro="">
      <xdr:nvCxnSpPr>
        <xdr:cNvPr id="430" name="直線コネクタ 429"/>
        <xdr:cNvCxnSpPr/>
      </xdr:nvCxnSpPr>
      <xdr:spPr>
        <a:xfrm flipV="1">
          <a:off x="15671800" y="13088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31"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2" name="フローチャート : 判断 431"/>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115570</xdr:rowOff>
    </xdr:to>
    <xdr:cxnSp macro="">
      <xdr:nvCxnSpPr>
        <xdr:cNvPr id="433" name="直線コネクタ 432"/>
        <xdr:cNvCxnSpPr/>
      </xdr:nvCxnSpPr>
      <xdr:spPr>
        <a:xfrm flipV="1">
          <a:off x="14782800" y="13103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4" name="フローチャート : 判断 433"/>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5" name="テキスト ボックス 434"/>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76</xdr:row>
      <xdr:rowOff>130811</xdr:rowOff>
    </xdr:to>
    <xdr:cxnSp macro="">
      <xdr:nvCxnSpPr>
        <xdr:cNvPr id="436" name="直線コネクタ 435"/>
        <xdr:cNvCxnSpPr/>
      </xdr:nvCxnSpPr>
      <xdr:spPr>
        <a:xfrm flipV="1">
          <a:off x="13893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7" name="フローチャート : 判断 436"/>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8" name="テキスト ボックス 437"/>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76</xdr:row>
      <xdr:rowOff>130811</xdr:rowOff>
    </xdr:to>
    <xdr:cxnSp macro="">
      <xdr:nvCxnSpPr>
        <xdr:cNvPr id="439" name="直線コネクタ 438"/>
        <xdr:cNvCxnSpPr/>
      </xdr:nvCxnSpPr>
      <xdr:spPr>
        <a:xfrm>
          <a:off x="13004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40" name="フローチャート : 判断 439"/>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41" name="テキスト ボックス 440"/>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2" name="フローチャート : 判断 441"/>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3" name="テキスト ボックス 442"/>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9" name="円/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0"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1" name="円/楕円 450"/>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52" name="テキスト ボックス 451"/>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53" name="円/楕円 452"/>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54" name="テキスト ボックス 453"/>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5" name="円/楕円 454"/>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6" name="テキスト ボックス 455"/>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57" name="円/楕円 456"/>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158766</xdr:rowOff>
    </xdr:from>
    <xdr:ext cx="762000" cy="259045"/>
    <xdr:sp macro="" textlink="">
      <xdr:nvSpPr>
        <xdr:cNvPr id="458" name="テキスト ボックス 457"/>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青森県むつ市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137878</xdr:rowOff>
    </xdr:from>
    <xdr:to>
      <xdr:col>4</xdr:col>
      <xdr:colOff>1117600</xdr:colOff>
      <xdr:row>15</xdr:row>
      <xdr:rowOff>432</xdr:rowOff>
    </xdr:to>
    <xdr:cxnSp macro="">
      <xdr:nvCxnSpPr>
        <xdr:cNvPr id="50" name="直線コネクタ 49"/>
        <xdr:cNvCxnSpPr/>
      </xdr:nvCxnSpPr>
      <xdr:spPr bwMode="auto">
        <a:xfrm>
          <a:off x="5003800" y="2585803"/>
          <a:ext cx="6477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42761</xdr:rowOff>
    </xdr:from>
    <xdr:to>
      <xdr:col>4</xdr:col>
      <xdr:colOff>469900</xdr:colOff>
      <xdr:row>14</xdr:row>
      <xdr:rowOff>137878</xdr:rowOff>
    </xdr:to>
    <xdr:cxnSp macro="">
      <xdr:nvCxnSpPr>
        <xdr:cNvPr id="53" name="直線コネクタ 52"/>
        <xdr:cNvCxnSpPr/>
      </xdr:nvCxnSpPr>
      <xdr:spPr bwMode="auto">
        <a:xfrm>
          <a:off x="4305300" y="2490686"/>
          <a:ext cx="698500" cy="9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42761</xdr:rowOff>
    </xdr:from>
    <xdr:to>
      <xdr:col>3</xdr:col>
      <xdr:colOff>904875</xdr:colOff>
      <xdr:row>14</xdr:row>
      <xdr:rowOff>129457</xdr:rowOff>
    </xdr:to>
    <xdr:cxnSp macro="">
      <xdr:nvCxnSpPr>
        <xdr:cNvPr id="56" name="直線コネクタ 55"/>
        <xdr:cNvCxnSpPr/>
      </xdr:nvCxnSpPr>
      <xdr:spPr bwMode="auto">
        <a:xfrm flipV="1">
          <a:off x="3606800" y="2490686"/>
          <a:ext cx="698500" cy="8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69374</xdr:rowOff>
    </xdr:from>
    <xdr:to>
      <xdr:col>3</xdr:col>
      <xdr:colOff>206375</xdr:colOff>
      <xdr:row>14</xdr:row>
      <xdr:rowOff>129457</xdr:rowOff>
    </xdr:to>
    <xdr:cxnSp macro="">
      <xdr:nvCxnSpPr>
        <xdr:cNvPr id="59" name="直線コネクタ 58"/>
        <xdr:cNvCxnSpPr/>
      </xdr:nvCxnSpPr>
      <xdr:spPr bwMode="auto">
        <a:xfrm>
          <a:off x="2908300" y="2517299"/>
          <a:ext cx="698500" cy="60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121082</xdr:rowOff>
    </xdr:from>
    <xdr:to>
      <xdr:col>5</xdr:col>
      <xdr:colOff>34925</xdr:colOff>
      <xdr:row>15</xdr:row>
      <xdr:rowOff>51232</xdr:rowOff>
    </xdr:to>
    <xdr:sp macro="" textlink="">
      <xdr:nvSpPr>
        <xdr:cNvPr id="69" name="円/楕円 68"/>
        <xdr:cNvSpPr/>
      </xdr:nvSpPr>
      <xdr:spPr bwMode="auto">
        <a:xfrm>
          <a:off x="5600700" y="256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137609</xdr:rowOff>
    </xdr:from>
    <xdr:ext cx="762000" cy="259045"/>
    <xdr:sp macro="" textlink="">
      <xdr:nvSpPr>
        <xdr:cNvPr id="70" name="人口1人当たり決算額の推移該当値テキスト130"/>
        <xdr:cNvSpPr txBox="1"/>
      </xdr:nvSpPr>
      <xdr:spPr>
        <a:xfrm>
          <a:off x="5740400" y="241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89,144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87078</xdr:rowOff>
    </xdr:from>
    <xdr:to>
      <xdr:col>4</xdr:col>
      <xdr:colOff>520700</xdr:colOff>
      <xdr:row>15</xdr:row>
      <xdr:rowOff>17228</xdr:rowOff>
    </xdr:to>
    <xdr:sp macro="" textlink="">
      <xdr:nvSpPr>
        <xdr:cNvPr id="71" name="円/楕円 70"/>
        <xdr:cNvSpPr/>
      </xdr:nvSpPr>
      <xdr:spPr bwMode="auto">
        <a:xfrm>
          <a:off x="4953000" y="25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27405</xdr:rowOff>
    </xdr:from>
    <xdr:ext cx="736600" cy="259045"/>
    <xdr:sp macro="" textlink="">
      <xdr:nvSpPr>
        <xdr:cNvPr id="72" name="テキスト ボックス 71"/>
        <xdr:cNvSpPr txBox="1"/>
      </xdr:nvSpPr>
      <xdr:spPr>
        <a:xfrm>
          <a:off x="4622800" y="230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90,929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163411</xdr:rowOff>
    </xdr:from>
    <xdr:to>
      <xdr:col>3</xdr:col>
      <xdr:colOff>955675</xdr:colOff>
      <xdr:row>14</xdr:row>
      <xdr:rowOff>93561</xdr:rowOff>
    </xdr:to>
    <xdr:sp macro="" textlink="">
      <xdr:nvSpPr>
        <xdr:cNvPr id="73" name="円/楕円 72"/>
        <xdr:cNvSpPr/>
      </xdr:nvSpPr>
      <xdr:spPr bwMode="auto">
        <a:xfrm>
          <a:off x="42545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103738</xdr:rowOff>
    </xdr:from>
    <xdr:ext cx="762000" cy="259045"/>
    <xdr:sp macro="" textlink="">
      <xdr:nvSpPr>
        <xdr:cNvPr id="74" name="テキスト ボックス 73"/>
        <xdr:cNvSpPr txBox="1"/>
      </xdr:nvSpPr>
      <xdr:spPr>
        <a:xfrm>
          <a:off x="3924300" y="22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95,922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78657</xdr:rowOff>
    </xdr:from>
    <xdr:to>
      <xdr:col>3</xdr:col>
      <xdr:colOff>257175</xdr:colOff>
      <xdr:row>15</xdr:row>
      <xdr:rowOff>8807</xdr:rowOff>
    </xdr:to>
    <xdr:sp macro="" textlink="">
      <xdr:nvSpPr>
        <xdr:cNvPr id="75" name="円/楕円 74"/>
        <xdr:cNvSpPr/>
      </xdr:nvSpPr>
      <xdr:spPr bwMode="auto">
        <a:xfrm>
          <a:off x="3556000" y="25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18984</xdr:rowOff>
    </xdr:from>
    <xdr:ext cx="762000" cy="259045"/>
    <xdr:sp macro="" textlink="">
      <xdr:nvSpPr>
        <xdr:cNvPr id="76" name="テキスト ボックス 75"/>
        <xdr:cNvSpPr txBox="1"/>
      </xdr:nvSpPr>
      <xdr:spPr>
        <a:xfrm>
          <a:off x="3225800" y="229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18574</xdr:rowOff>
    </xdr:from>
    <xdr:to>
      <xdr:col>2</xdr:col>
      <xdr:colOff>692150</xdr:colOff>
      <xdr:row>14</xdr:row>
      <xdr:rowOff>120174</xdr:rowOff>
    </xdr:to>
    <xdr:sp macro="" textlink="">
      <xdr:nvSpPr>
        <xdr:cNvPr id="77" name="円/楕円 76"/>
        <xdr:cNvSpPr/>
      </xdr:nvSpPr>
      <xdr:spPr bwMode="auto">
        <a:xfrm>
          <a:off x="2857500" y="246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130351</xdr:rowOff>
    </xdr:from>
    <xdr:ext cx="762000" cy="259045"/>
    <xdr:sp macro="" textlink="">
      <xdr:nvSpPr>
        <xdr:cNvPr id="78" name="テキスト ボックス 77"/>
        <xdr:cNvSpPr txBox="1"/>
      </xdr:nvSpPr>
      <xdr:spPr>
        <a:xfrm>
          <a:off x="2527300" y="223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72822</xdr:rowOff>
    </xdr:from>
    <xdr:to>
      <xdr:col>4</xdr:col>
      <xdr:colOff>1117600</xdr:colOff>
      <xdr:row>34</xdr:row>
      <xdr:rowOff>129477</xdr:rowOff>
    </xdr:to>
    <xdr:cxnSp macro="">
      <xdr:nvCxnSpPr>
        <xdr:cNvPr id="111" name="直線コネクタ 110"/>
        <xdr:cNvCxnSpPr/>
      </xdr:nvCxnSpPr>
      <xdr:spPr bwMode="auto">
        <a:xfrm flipV="1">
          <a:off x="5003800" y="6340272"/>
          <a:ext cx="647700" cy="5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101835</xdr:rowOff>
    </xdr:from>
    <xdr:to>
      <xdr:col>4</xdr:col>
      <xdr:colOff>469900</xdr:colOff>
      <xdr:row>34</xdr:row>
      <xdr:rowOff>129477</xdr:rowOff>
    </xdr:to>
    <xdr:cxnSp macro="">
      <xdr:nvCxnSpPr>
        <xdr:cNvPr id="114" name="直線コネクタ 113"/>
        <xdr:cNvCxnSpPr/>
      </xdr:nvCxnSpPr>
      <xdr:spPr bwMode="auto">
        <a:xfrm>
          <a:off x="4305300" y="6369285"/>
          <a:ext cx="698500" cy="2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101835</xdr:rowOff>
    </xdr:from>
    <xdr:to>
      <xdr:col>3</xdr:col>
      <xdr:colOff>904875</xdr:colOff>
      <xdr:row>34</xdr:row>
      <xdr:rowOff>126448</xdr:rowOff>
    </xdr:to>
    <xdr:cxnSp macro="">
      <xdr:nvCxnSpPr>
        <xdr:cNvPr id="117" name="直線コネクタ 116"/>
        <xdr:cNvCxnSpPr/>
      </xdr:nvCxnSpPr>
      <xdr:spPr bwMode="auto">
        <a:xfrm flipV="1">
          <a:off x="3606800" y="6369285"/>
          <a:ext cx="698500" cy="2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91034</xdr:rowOff>
    </xdr:from>
    <xdr:to>
      <xdr:col>3</xdr:col>
      <xdr:colOff>206375</xdr:colOff>
      <xdr:row>34</xdr:row>
      <xdr:rowOff>126448</xdr:rowOff>
    </xdr:to>
    <xdr:cxnSp macro="">
      <xdr:nvCxnSpPr>
        <xdr:cNvPr id="120" name="直線コネクタ 119"/>
        <xdr:cNvCxnSpPr/>
      </xdr:nvCxnSpPr>
      <xdr:spPr bwMode="auto">
        <a:xfrm>
          <a:off x="2908300" y="6358484"/>
          <a:ext cx="698500" cy="3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22022</xdr:rowOff>
    </xdr:from>
    <xdr:to>
      <xdr:col>5</xdr:col>
      <xdr:colOff>34925</xdr:colOff>
      <xdr:row>34</xdr:row>
      <xdr:rowOff>123622</xdr:rowOff>
    </xdr:to>
    <xdr:sp macro="" textlink="">
      <xdr:nvSpPr>
        <xdr:cNvPr id="130" name="円/楕円 129"/>
        <xdr:cNvSpPr/>
      </xdr:nvSpPr>
      <xdr:spPr bwMode="auto">
        <a:xfrm>
          <a:off x="5600700" y="6289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209999</xdr:rowOff>
    </xdr:from>
    <xdr:ext cx="762000" cy="259045"/>
    <xdr:sp macro="" textlink="">
      <xdr:nvSpPr>
        <xdr:cNvPr id="131" name="人口1人当たり決算額の推移該当値テキスト445"/>
        <xdr:cNvSpPr txBox="1"/>
      </xdr:nvSpPr>
      <xdr:spPr>
        <a:xfrm>
          <a:off x="5740400" y="613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78677</xdr:rowOff>
    </xdr:from>
    <xdr:to>
      <xdr:col>4</xdr:col>
      <xdr:colOff>520700</xdr:colOff>
      <xdr:row>34</xdr:row>
      <xdr:rowOff>180277</xdr:rowOff>
    </xdr:to>
    <xdr:sp macro="" textlink="">
      <xdr:nvSpPr>
        <xdr:cNvPr id="132" name="円/楕円 131"/>
        <xdr:cNvSpPr/>
      </xdr:nvSpPr>
      <xdr:spPr bwMode="auto">
        <a:xfrm>
          <a:off x="4953000" y="634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190454</xdr:rowOff>
    </xdr:from>
    <xdr:ext cx="736600" cy="259045"/>
    <xdr:sp macro="" textlink="">
      <xdr:nvSpPr>
        <xdr:cNvPr id="133" name="テキスト ボックス 132"/>
        <xdr:cNvSpPr txBox="1"/>
      </xdr:nvSpPr>
      <xdr:spPr>
        <a:xfrm>
          <a:off x="4622800" y="611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51035</xdr:rowOff>
    </xdr:from>
    <xdr:to>
      <xdr:col>3</xdr:col>
      <xdr:colOff>955675</xdr:colOff>
      <xdr:row>34</xdr:row>
      <xdr:rowOff>152635</xdr:rowOff>
    </xdr:to>
    <xdr:sp macro="" textlink="">
      <xdr:nvSpPr>
        <xdr:cNvPr id="134" name="円/楕円 133"/>
        <xdr:cNvSpPr/>
      </xdr:nvSpPr>
      <xdr:spPr bwMode="auto">
        <a:xfrm>
          <a:off x="4254500" y="631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162812</xdr:rowOff>
    </xdr:from>
    <xdr:ext cx="762000" cy="259045"/>
    <xdr:sp macro="" textlink="">
      <xdr:nvSpPr>
        <xdr:cNvPr id="135" name="テキスト ボックス 134"/>
        <xdr:cNvSpPr txBox="1"/>
      </xdr:nvSpPr>
      <xdr:spPr>
        <a:xfrm>
          <a:off x="3924300" y="608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75648</xdr:rowOff>
    </xdr:from>
    <xdr:to>
      <xdr:col>3</xdr:col>
      <xdr:colOff>257175</xdr:colOff>
      <xdr:row>34</xdr:row>
      <xdr:rowOff>177248</xdr:rowOff>
    </xdr:to>
    <xdr:sp macro="" textlink="">
      <xdr:nvSpPr>
        <xdr:cNvPr id="136" name="円/楕円 135"/>
        <xdr:cNvSpPr/>
      </xdr:nvSpPr>
      <xdr:spPr bwMode="auto">
        <a:xfrm>
          <a:off x="3556000" y="63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187425</xdr:rowOff>
    </xdr:from>
    <xdr:ext cx="762000" cy="259045"/>
    <xdr:sp macro="" textlink="">
      <xdr:nvSpPr>
        <xdr:cNvPr id="137" name="テキスト ボックス 136"/>
        <xdr:cNvSpPr txBox="1"/>
      </xdr:nvSpPr>
      <xdr:spPr>
        <a:xfrm>
          <a:off x="3225800" y="611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40234</xdr:rowOff>
    </xdr:from>
    <xdr:to>
      <xdr:col>2</xdr:col>
      <xdr:colOff>692150</xdr:colOff>
      <xdr:row>34</xdr:row>
      <xdr:rowOff>141834</xdr:rowOff>
    </xdr:to>
    <xdr:sp macro="" textlink="">
      <xdr:nvSpPr>
        <xdr:cNvPr id="138" name="円/楕円 137"/>
        <xdr:cNvSpPr/>
      </xdr:nvSpPr>
      <xdr:spPr bwMode="auto">
        <a:xfrm>
          <a:off x="2857500" y="630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152011</xdr:rowOff>
    </xdr:from>
    <xdr:ext cx="762000" cy="259045"/>
    <xdr:sp macro="" textlink="">
      <xdr:nvSpPr>
        <xdr:cNvPr id="139" name="テキスト ボックス 138"/>
        <xdr:cNvSpPr txBox="1"/>
      </xdr:nvSpPr>
      <xdr:spPr>
        <a:xfrm>
          <a:off x="2527300" y="607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84493</xdr:rowOff>
    </xdr:from>
    <xdr:to>
      <xdr:col>6</xdr:col>
      <xdr:colOff>511175</xdr:colOff>
      <xdr:row>35</xdr:row>
      <xdr:rowOff>134854</xdr:rowOff>
    </xdr:to>
    <xdr:cxnSp macro="">
      <xdr:nvCxnSpPr>
        <xdr:cNvPr id="59" name="直線コネクタ 58"/>
        <xdr:cNvCxnSpPr/>
      </xdr:nvCxnSpPr>
      <xdr:spPr>
        <a:xfrm>
          <a:off x="3797300" y="6085243"/>
          <a:ext cx="838200" cy="5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150444</xdr:rowOff>
    </xdr:from>
    <xdr:to>
      <xdr:col>5</xdr:col>
      <xdr:colOff>358775</xdr:colOff>
      <xdr:row>35</xdr:row>
      <xdr:rowOff>84493</xdr:rowOff>
    </xdr:to>
    <xdr:cxnSp macro="">
      <xdr:nvCxnSpPr>
        <xdr:cNvPr id="62" name="直線コネクタ 61"/>
        <xdr:cNvCxnSpPr/>
      </xdr:nvCxnSpPr>
      <xdr:spPr>
        <a:xfrm>
          <a:off x="2908300" y="5979744"/>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150444</xdr:rowOff>
    </xdr:from>
    <xdr:to>
      <xdr:col>4</xdr:col>
      <xdr:colOff>155575</xdr:colOff>
      <xdr:row>35</xdr:row>
      <xdr:rowOff>15593</xdr:rowOff>
    </xdr:to>
    <xdr:cxnSp macro="">
      <xdr:nvCxnSpPr>
        <xdr:cNvPr id="65" name="直線コネクタ 64"/>
        <xdr:cNvCxnSpPr/>
      </xdr:nvCxnSpPr>
      <xdr:spPr>
        <a:xfrm flipV="1">
          <a:off x="2019300" y="5979744"/>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130670</xdr:rowOff>
    </xdr:from>
    <xdr:to>
      <xdr:col>2</xdr:col>
      <xdr:colOff>638175</xdr:colOff>
      <xdr:row>35</xdr:row>
      <xdr:rowOff>15593</xdr:rowOff>
    </xdr:to>
    <xdr:cxnSp macro="">
      <xdr:nvCxnSpPr>
        <xdr:cNvPr id="68" name="直線コネクタ 67"/>
        <xdr:cNvCxnSpPr/>
      </xdr:nvCxnSpPr>
      <xdr:spPr>
        <a:xfrm>
          <a:off x="1130300" y="5959970"/>
          <a:ext cx="8890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84054</xdr:rowOff>
    </xdr:from>
    <xdr:to>
      <xdr:col>6</xdr:col>
      <xdr:colOff>561975</xdr:colOff>
      <xdr:row>36</xdr:row>
      <xdr:rowOff>14204</xdr:rowOff>
    </xdr:to>
    <xdr:sp macro="" textlink="">
      <xdr:nvSpPr>
        <xdr:cNvPr id="78" name="円/楕円 77"/>
        <xdr:cNvSpPr/>
      </xdr:nvSpPr>
      <xdr:spPr>
        <a:xfrm>
          <a:off x="4584700" y="60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106931</xdr:rowOff>
    </xdr:from>
    <xdr:ext cx="534377" cy="259045"/>
    <xdr:sp macro="" textlink="">
      <xdr:nvSpPr>
        <xdr:cNvPr id="79" name="人件費該当値テキスト"/>
        <xdr:cNvSpPr txBox="1"/>
      </xdr:nvSpPr>
      <xdr:spPr>
        <a:xfrm>
          <a:off x="4686300" y="59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33693</xdr:rowOff>
    </xdr:from>
    <xdr:to>
      <xdr:col>5</xdr:col>
      <xdr:colOff>409575</xdr:colOff>
      <xdr:row>35</xdr:row>
      <xdr:rowOff>135293</xdr:rowOff>
    </xdr:to>
    <xdr:sp macro="" textlink="">
      <xdr:nvSpPr>
        <xdr:cNvPr id="80" name="円/楕円 79"/>
        <xdr:cNvSpPr/>
      </xdr:nvSpPr>
      <xdr:spPr>
        <a:xfrm>
          <a:off x="37465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151820</xdr:rowOff>
    </xdr:from>
    <xdr:ext cx="534377" cy="259045"/>
    <xdr:sp macro="" textlink="">
      <xdr:nvSpPr>
        <xdr:cNvPr id="81" name="テキスト ボックス 80"/>
        <xdr:cNvSpPr txBox="1"/>
      </xdr:nvSpPr>
      <xdr:spPr>
        <a:xfrm>
          <a:off x="3530111" y="5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99644</xdr:rowOff>
    </xdr:from>
    <xdr:to>
      <xdr:col>4</xdr:col>
      <xdr:colOff>206375</xdr:colOff>
      <xdr:row>35</xdr:row>
      <xdr:rowOff>29794</xdr:rowOff>
    </xdr:to>
    <xdr:sp macro="" textlink="">
      <xdr:nvSpPr>
        <xdr:cNvPr id="82" name="円/楕円 81"/>
        <xdr:cNvSpPr/>
      </xdr:nvSpPr>
      <xdr:spPr>
        <a:xfrm>
          <a:off x="2857500" y="59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46321</xdr:rowOff>
    </xdr:from>
    <xdr:ext cx="534377" cy="259045"/>
    <xdr:sp macro="" textlink="">
      <xdr:nvSpPr>
        <xdr:cNvPr id="83" name="テキスト ボックス 82"/>
        <xdr:cNvSpPr txBox="1"/>
      </xdr:nvSpPr>
      <xdr:spPr>
        <a:xfrm>
          <a:off x="2641111" y="57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136243</xdr:rowOff>
    </xdr:from>
    <xdr:to>
      <xdr:col>3</xdr:col>
      <xdr:colOff>3175</xdr:colOff>
      <xdr:row>35</xdr:row>
      <xdr:rowOff>66393</xdr:rowOff>
    </xdr:to>
    <xdr:sp macro="" textlink="">
      <xdr:nvSpPr>
        <xdr:cNvPr id="84" name="円/楕円 83"/>
        <xdr:cNvSpPr/>
      </xdr:nvSpPr>
      <xdr:spPr>
        <a:xfrm>
          <a:off x="1968500" y="5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82920</xdr:rowOff>
    </xdr:from>
    <xdr:ext cx="534377" cy="259045"/>
    <xdr:sp macro="" textlink="">
      <xdr:nvSpPr>
        <xdr:cNvPr id="85" name="テキスト ボックス 84"/>
        <xdr:cNvSpPr txBox="1"/>
      </xdr:nvSpPr>
      <xdr:spPr>
        <a:xfrm>
          <a:off x="1752111" y="57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79870</xdr:rowOff>
    </xdr:from>
    <xdr:to>
      <xdr:col>1</xdr:col>
      <xdr:colOff>485775</xdr:colOff>
      <xdr:row>35</xdr:row>
      <xdr:rowOff>10020</xdr:rowOff>
    </xdr:to>
    <xdr:sp macro="" textlink="">
      <xdr:nvSpPr>
        <xdr:cNvPr id="86" name="円/楕円 85"/>
        <xdr:cNvSpPr/>
      </xdr:nvSpPr>
      <xdr:spPr>
        <a:xfrm>
          <a:off x="1079500" y="59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26547</xdr:rowOff>
    </xdr:from>
    <xdr:ext cx="534377" cy="259045"/>
    <xdr:sp macro="" textlink="">
      <xdr:nvSpPr>
        <xdr:cNvPr id="87" name="テキスト ボックス 86"/>
        <xdr:cNvSpPr txBox="1"/>
      </xdr:nvSpPr>
      <xdr:spPr>
        <a:xfrm>
          <a:off x="863111" y="56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116644</xdr:rowOff>
    </xdr:from>
    <xdr:to>
      <xdr:col>6</xdr:col>
      <xdr:colOff>511175</xdr:colOff>
      <xdr:row>54</xdr:row>
      <xdr:rowOff>165957</xdr:rowOff>
    </xdr:to>
    <xdr:cxnSp macro="">
      <xdr:nvCxnSpPr>
        <xdr:cNvPr id="119" name="直線コネクタ 118"/>
        <xdr:cNvCxnSpPr/>
      </xdr:nvCxnSpPr>
      <xdr:spPr>
        <a:xfrm flipV="1">
          <a:off x="3797300" y="9374944"/>
          <a:ext cx="8382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89735</xdr:rowOff>
    </xdr:from>
    <xdr:to>
      <xdr:col>5</xdr:col>
      <xdr:colOff>358775</xdr:colOff>
      <xdr:row>54</xdr:row>
      <xdr:rowOff>165957</xdr:rowOff>
    </xdr:to>
    <xdr:cxnSp macro="">
      <xdr:nvCxnSpPr>
        <xdr:cNvPr id="122" name="直線コネクタ 121"/>
        <xdr:cNvCxnSpPr/>
      </xdr:nvCxnSpPr>
      <xdr:spPr>
        <a:xfrm>
          <a:off x="2908300" y="9348035"/>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89735</xdr:rowOff>
    </xdr:from>
    <xdr:to>
      <xdr:col>4</xdr:col>
      <xdr:colOff>155575</xdr:colOff>
      <xdr:row>54</xdr:row>
      <xdr:rowOff>156714</xdr:rowOff>
    </xdr:to>
    <xdr:cxnSp macro="">
      <xdr:nvCxnSpPr>
        <xdr:cNvPr id="125" name="直線コネクタ 124"/>
        <xdr:cNvCxnSpPr/>
      </xdr:nvCxnSpPr>
      <xdr:spPr>
        <a:xfrm flipV="1">
          <a:off x="2019300" y="9348035"/>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156714</xdr:rowOff>
    </xdr:from>
    <xdr:to>
      <xdr:col>2</xdr:col>
      <xdr:colOff>638175</xdr:colOff>
      <xdr:row>55</xdr:row>
      <xdr:rowOff>77782</xdr:rowOff>
    </xdr:to>
    <xdr:cxnSp macro="">
      <xdr:nvCxnSpPr>
        <xdr:cNvPr id="128" name="直線コネクタ 127"/>
        <xdr:cNvCxnSpPr/>
      </xdr:nvCxnSpPr>
      <xdr:spPr>
        <a:xfrm flipV="1">
          <a:off x="1130300" y="9415014"/>
          <a:ext cx="8890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65844</xdr:rowOff>
    </xdr:from>
    <xdr:to>
      <xdr:col>6</xdr:col>
      <xdr:colOff>561975</xdr:colOff>
      <xdr:row>54</xdr:row>
      <xdr:rowOff>167444</xdr:rowOff>
    </xdr:to>
    <xdr:sp macro="" textlink="">
      <xdr:nvSpPr>
        <xdr:cNvPr id="138" name="円/楕円 137"/>
        <xdr:cNvSpPr/>
      </xdr:nvSpPr>
      <xdr:spPr>
        <a:xfrm>
          <a:off x="4584700" y="93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88721</xdr:rowOff>
    </xdr:from>
    <xdr:ext cx="534377" cy="259045"/>
    <xdr:sp macro="" textlink="">
      <xdr:nvSpPr>
        <xdr:cNvPr id="139" name="物件費該当値テキスト"/>
        <xdr:cNvSpPr txBox="1"/>
      </xdr:nvSpPr>
      <xdr:spPr>
        <a:xfrm>
          <a:off x="4686300" y="91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55,706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115157</xdr:rowOff>
    </xdr:from>
    <xdr:to>
      <xdr:col>5</xdr:col>
      <xdr:colOff>409575</xdr:colOff>
      <xdr:row>55</xdr:row>
      <xdr:rowOff>45307</xdr:rowOff>
    </xdr:to>
    <xdr:sp macro="" textlink="">
      <xdr:nvSpPr>
        <xdr:cNvPr id="140" name="円/楕円 139"/>
        <xdr:cNvSpPr/>
      </xdr:nvSpPr>
      <xdr:spPr>
        <a:xfrm>
          <a:off x="37465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61834</xdr:rowOff>
    </xdr:from>
    <xdr:ext cx="534377" cy="259045"/>
    <xdr:sp macro="" textlink="">
      <xdr:nvSpPr>
        <xdr:cNvPr id="141" name="テキスト ボックス 140"/>
        <xdr:cNvSpPr txBox="1"/>
      </xdr:nvSpPr>
      <xdr:spPr>
        <a:xfrm>
          <a:off x="3530111" y="9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38935</xdr:rowOff>
    </xdr:from>
    <xdr:to>
      <xdr:col>4</xdr:col>
      <xdr:colOff>206375</xdr:colOff>
      <xdr:row>54</xdr:row>
      <xdr:rowOff>140535</xdr:rowOff>
    </xdr:to>
    <xdr:sp macro="" textlink="">
      <xdr:nvSpPr>
        <xdr:cNvPr id="142" name="円/楕円 141"/>
        <xdr:cNvSpPr/>
      </xdr:nvSpPr>
      <xdr:spPr>
        <a:xfrm>
          <a:off x="2857500" y="9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131662</xdr:rowOff>
    </xdr:from>
    <xdr:ext cx="534377" cy="259045"/>
    <xdr:sp macro="" textlink="">
      <xdr:nvSpPr>
        <xdr:cNvPr id="143" name="テキスト ボックス 142"/>
        <xdr:cNvSpPr txBox="1"/>
      </xdr:nvSpPr>
      <xdr:spPr>
        <a:xfrm>
          <a:off x="2641111" y="9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105914</xdr:rowOff>
    </xdr:from>
    <xdr:to>
      <xdr:col>3</xdr:col>
      <xdr:colOff>3175</xdr:colOff>
      <xdr:row>55</xdr:row>
      <xdr:rowOff>36064</xdr:rowOff>
    </xdr:to>
    <xdr:sp macro="" textlink="">
      <xdr:nvSpPr>
        <xdr:cNvPr id="144" name="円/楕円 143"/>
        <xdr:cNvSpPr/>
      </xdr:nvSpPr>
      <xdr:spPr>
        <a:xfrm>
          <a:off x="1968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27191</xdr:rowOff>
    </xdr:from>
    <xdr:ext cx="534377" cy="259045"/>
    <xdr:sp macro="" textlink="">
      <xdr:nvSpPr>
        <xdr:cNvPr id="145" name="テキスト ボックス 144"/>
        <xdr:cNvSpPr txBox="1"/>
      </xdr:nvSpPr>
      <xdr:spPr>
        <a:xfrm>
          <a:off x="1752111"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26982</xdr:rowOff>
    </xdr:from>
    <xdr:to>
      <xdr:col>1</xdr:col>
      <xdr:colOff>485775</xdr:colOff>
      <xdr:row>55</xdr:row>
      <xdr:rowOff>128582</xdr:rowOff>
    </xdr:to>
    <xdr:sp macro="" textlink="">
      <xdr:nvSpPr>
        <xdr:cNvPr id="146" name="円/楕円 145"/>
        <xdr:cNvSpPr/>
      </xdr:nvSpPr>
      <xdr:spPr>
        <a:xfrm>
          <a:off x="1079500" y="94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119709</xdr:rowOff>
    </xdr:from>
    <xdr:ext cx="534377" cy="259045"/>
    <xdr:sp macro="" textlink="">
      <xdr:nvSpPr>
        <xdr:cNvPr id="147" name="テキスト ボックス 146"/>
        <xdr:cNvSpPr txBox="1"/>
      </xdr:nvSpPr>
      <xdr:spPr>
        <a:xfrm>
          <a:off x="863111" y="95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15456</xdr:rowOff>
    </xdr:from>
    <xdr:to>
      <xdr:col>6</xdr:col>
      <xdr:colOff>511175</xdr:colOff>
      <xdr:row>74</xdr:row>
      <xdr:rowOff>115012</xdr:rowOff>
    </xdr:to>
    <xdr:cxnSp macro="">
      <xdr:nvCxnSpPr>
        <xdr:cNvPr id="172" name="直線コネクタ 171"/>
        <xdr:cNvCxnSpPr/>
      </xdr:nvCxnSpPr>
      <xdr:spPr>
        <a:xfrm>
          <a:off x="3797300" y="12702756"/>
          <a:ext cx="838200" cy="9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15456</xdr:rowOff>
    </xdr:from>
    <xdr:to>
      <xdr:col>5</xdr:col>
      <xdr:colOff>358775</xdr:colOff>
      <xdr:row>74</xdr:row>
      <xdr:rowOff>86036</xdr:rowOff>
    </xdr:to>
    <xdr:cxnSp macro="">
      <xdr:nvCxnSpPr>
        <xdr:cNvPr id="175" name="直線コネクタ 174"/>
        <xdr:cNvCxnSpPr/>
      </xdr:nvCxnSpPr>
      <xdr:spPr>
        <a:xfrm flipV="1">
          <a:off x="2908300" y="12702756"/>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149530</xdr:rowOff>
    </xdr:from>
    <xdr:to>
      <xdr:col>4</xdr:col>
      <xdr:colOff>155575</xdr:colOff>
      <xdr:row>74</xdr:row>
      <xdr:rowOff>86036</xdr:rowOff>
    </xdr:to>
    <xdr:cxnSp macro="">
      <xdr:nvCxnSpPr>
        <xdr:cNvPr id="178" name="直線コネクタ 177"/>
        <xdr:cNvCxnSpPr/>
      </xdr:nvCxnSpPr>
      <xdr:spPr>
        <a:xfrm>
          <a:off x="2019300" y="12493930"/>
          <a:ext cx="889000" cy="2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86093</xdr:rowOff>
    </xdr:from>
    <xdr:to>
      <xdr:col>2</xdr:col>
      <xdr:colOff>638175</xdr:colOff>
      <xdr:row>72</xdr:row>
      <xdr:rowOff>149530</xdr:rowOff>
    </xdr:to>
    <xdr:cxnSp macro="">
      <xdr:nvCxnSpPr>
        <xdr:cNvPr id="181" name="直線コネクタ 180"/>
        <xdr:cNvCxnSpPr/>
      </xdr:nvCxnSpPr>
      <xdr:spPr>
        <a:xfrm>
          <a:off x="1130300" y="12430493"/>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64212</xdr:rowOff>
    </xdr:from>
    <xdr:to>
      <xdr:col>6</xdr:col>
      <xdr:colOff>561975</xdr:colOff>
      <xdr:row>74</xdr:row>
      <xdr:rowOff>165812</xdr:rowOff>
    </xdr:to>
    <xdr:sp macro="" textlink="">
      <xdr:nvSpPr>
        <xdr:cNvPr id="191" name="円/楕円 190"/>
        <xdr:cNvSpPr/>
      </xdr:nvSpPr>
      <xdr:spPr>
        <a:xfrm>
          <a:off x="4584700" y="127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87089</xdr:rowOff>
    </xdr:from>
    <xdr:ext cx="534377" cy="259045"/>
    <xdr:sp macro="" textlink="">
      <xdr:nvSpPr>
        <xdr:cNvPr id="192" name="維持補修費該当値テキスト"/>
        <xdr:cNvSpPr txBox="1"/>
      </xdr:nvSpPr>
      <xdr:spPr>
        <a:xfrm>
          <a:off x="4686300" y="126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136106</xdr:rowOff>
    </xdr:from>
    <xdr:to>
      <xdr:col>5</xdr:col>
      <xdr:colOff>409575</xdr:colOff>
      <xdr:row>74</xdr:row>
      <xdr:rowOff>66256</xdr:rowOff>
    </xdr:to>
    <xdr:sp macro="" textlink="">
      <xdr:nvSpPr>
        <xdr:cNvPr id="193" name="円/楕円 192"/>
        <xdr:cNvSpPr/>
      </xdr:nvSpPr>
      <xdr:spPr>
        <a:xfrm>
          <a:off x="37465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82783</xdr:rowOff>
    </xdr:from>
    <xdr:ext cx="534377" cy="259045"/>
    <xdr:sp macro="" textlink="">
      <xdr:nvSpPr>
        <xdr:cNvPr id="194" name="テキスト ボックス 193"/>
        <xdr:cNvSpPr txBox="1"/>
      </xdr:nvSpPr>
      <xdr:spPr>
        <a:xfrm>
          <a:off x="3530111" y="124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35236</xdr:rowOff>
    </xdr:from>
    <xdr:to>
      <xdr:col>4</xdr:col>
      <xdr:colOff>206375</xdr:colOff>
      <xdr:row>74</xdr:row>
      <xdr:rowOff>136836</xdr:rowOff>
    </xdr:to>
    <xdr:sp macro="" textlink="">
      <xdr:nvSpPr>
        <xdr:cNvPr id="195" name="円/楕円 194"/>
        <xdr:cNvSpPr/>
      </xdr:nvSpPr>
      <xdr:spPr>
        <a:xfrm>
          <a:off x="2857500" y="127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153363</xdr:rowOff>
    </xdr:from>
    <xdr:ext cx="534377" cy="259045"/>
    <xdr:sp macro="" textlink="">
      <xdr:nvSpPr>
        <xdr:cNvPr id="196" name="テキスト ボックス 195"/>
        <xdr:cNvSpPr txBox="1"/>
      </xdr:nvSpPr>
      <xdr:spPr>
        <a:xfrm>
          <a:off x="2641111" y="124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98730</xdr:rowOff>
    </xdr:from>
    <xdr:to>
      <xdr:col>3</xdr:col>
      <xdr:colOff>3175</xdr:colOff>
      <xdr:row>73</xdr:row>
      <xdr:rowOff>28880</xdr:rowOff>
    </xdr:to>
    <xdr:sp macro="" textlink="">
      <xdr:nvSpPr>
        <xdr:cNvPr id="197" name="円/楕円 196"/>
        <xdr:cNvSpPr/>
      </xdr:nvSpPr>
      <xdr:spPr>
        <a:xfrm>
          <a:off x="1968500" y="124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45407</xdr:rowOff>
    </xdr:from>
    <xdr:ext cx="534377" cy="259045"/>
    <xdr:sp macro="" textlink="">
      <xdr:nvSpPr>
        <xdr:cNvPr id="198" name="テキスト ボックス 197"/>
        <xdr:cNvSpPr txBox="1"/>
      </xdr:nvSpPr>
      <xdr:spPr>
        <a:xfrm>
          <a:off x="1752111" y="122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15,828</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35293</xdr:rowOff>
    </xdr:from>
    <xdr:to>
      <xdr:col>1</xdr:col>
      <xdr:colOff>485775</xdr:colOff>
      <xdr:row>72</xdr:row>
      <xdr:rowOff>136893</xdr:rowOff>
    </xdr:to>
    <xdr:sp macro="" textlink="">
      <xdr:nvSpPr>
        <xdr:cNvPr id="199" name="円/楕円 198"/>
        <xdr:cNvSpPr/>
      </xdr:nvSpPr>
      <xdr:spPr>
        <a:xfrm>
          <a:off x="1079500" y="123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153420</xdr:rowOff>
    </xdr:from>
    <xdr:ext cx="534377" cy="259045"/>
    <xdr:sp macro="" textlink="">
      <xdr:nvSpPr>
        <xdr:cNvPr id="200" name="テキスト ボックス 199"/>
        <xdr:cNvSpPr txBox="1"/>
      </xdr:nvSpPr>
      <xdr:spPr>
        <a:xfrm>
          <a:off x="863111" y="121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163278</xdr:rowOff>
    </xdr:from>
    <xdr:to>
      <xdr:col>6</xdr:col>
      <xdr:colOff>511175</xdr:colOff>
      <xdr:row>92</xdr:row>
      <xdr:rowOff>123503</xdr:rowOff>
    </xdr:to>
    <xdr:cxnSp macro="">
      <xdr:nvCxnSpPr>
        <xdr:cNvPr id="232" name="直線コネクタ 231"/>
        <xdr:cNvCxnSpPr/>
      </xdr:nvCxnSpPr>
      <xdr:spPr>
        <a:xfrm flipV="1">
          <a:off x="3797300" y="15765228"/>
          <a:ext cx="838200" cy="13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123503</xdr:rowOff>
    </xdr:from>
    <xdr:to>
      <xdr:col>5</xdr:col>
      <xdr:colOff>358775</xdr:colOff>
      <xdr:row>93</xdr:row>
      <xdr:rowOff>99270</xdr:rowOff>
    </xdr:to>
    <xdr:cxnSp macro="">
      <xdr:nvCxnSpPr>
        <xdr:cNvPr id="235" name="直線コネクタ 234"/>
        <xdr:cNvCxnSpPr/>
      </xdr:nvCxnSpPr>
      <xdr:spPr>
        <a:xfrm flipV="1">
          <a:off x="2908300" y="15896903"/>
          <a:ext cx="889000" cy="14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99270</xdr:rowOff>
    </xdr:from>
    <xdr:to>
      <xdr:col>4</xdr:col>
      <xdr:colOff>155575</xdr:colOff>
      <xdr:row>94</xdr:row>
      <xdr:rowOff>55918</xdr:rowOff>
    </xdr:to>
    <xdr:cxnSp macro="">
      <xdr:nvCxnSpPr>
        <xdr:cNvPr id="238" name="直線コネクタ 237"/>
        <xdr:cNvCxnSpPr/>
      </xdr:nvCxnSpPr>
      <xdr:spPr>
        <a:xfrm flipV="1">
          <a:off x="2019300" y="16044120"/>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55918</xdr:rowOff>
    </xdr:from>
    <xdr:to>
      <xdr:col>2</xdr:col>
      <xdr:colOff>638175</xdr:colOff>
      <xdr:row>94</xdr:row>
      <xdr:rowOff>74744</xdr:rowOff>
    </xdr:to>
    <xdr:cxnSp macro="">
      <xdr:nvCxnSpPr>
        <xdr:cNvPr id="241" name="直線コネクタ 240"/>
        <xdr:cNvCxnSpPr/>
      </xdr:nvCxnSpPr>
      <xdr:spPr>
        <a:xfrm flipV="1">
          <a:off x="1130300" y="16172218"/>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112478</xdr:rowOff>
    </xdr:from>
    <xdr:to>
      <xdr:col>6</xdr:col>
      <xdr:colOff>561975</xdr:colOff>
      <xdr:row>92</xdr:row>
      <xdr:rowOff>42628</xdr:rowOff>
    </xdr:to>
    <xdr:sp macro="" textlink="">
      <xdr:nvSpPr>
        <xdr:cNvPr id="251" name="円/楕円 250"/>
        <xdr:cNvSpPr/>
      </xdr:nvSpPr>
      <xdr:spPr>
        <a:xfrm>
          <a:off x="4584700" y="157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135355</xdr:rowOff>
    </xdr:from>
    <xdr:ext cx="599010" cy="259045"/>
    <xdr:sp macro="" textlink="">
      <xdr:nvSpPr>
        <xdr:cNvPr id="252" name="扶助費該当値テキスト"/>
        <xdr:cNvSpPr txBox="1"/>
      </xdr:nvSpPr>
      <xdr:spPr>
        <a:xfrm>
          <a:off x="4686300" y="1556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120,056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72703</xdr:rowOff>
    </xdr:from>
    <xdr:to>
      <xdr:col>5</xdr:col>
      <xdr:colOff>409575</xdr:colOff>
      <xdr:row>93</xdr:row>
      <xdr:rowOff>2853</xdr:rowOff>
    </xdr:to>
    <xdr:sp macro="" textlink="">
      <xdr:nvSpPr>
        <xdr:cNvPr id="253" name="円/楕円 252"/>
        <xdr:cNvSpPr/>
      </xdr:nvSpPr>
      <xdr:spPr>
        <a:xfrm>
          <a:off x="3746500" y="158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19380</xdr:rowOff>
    </xdr:from>
    <xdr:ext cx="599010" cy="259045"/>
    <xdr:sp macro="" textlink="">
      <xdr:nvSpPr>
        <xdr:cNvPr id="254" name="テキスト ボックス 253"/>
        <xdr:cNvSpPr txBox="1"/>
      </xdr:nvSpPr>
      <xdr:spPr>
        <a:xfrm>
          <a:off x="3497794" y="156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48470</xdr:rowOff>
    </xdr:from>
    <xdr:to>
      <xdr:col>4</xdr:col>
      <xdr:colOff>206375</xdr:colOff>
      <xdr:row>93</xdr:row>
      <xdr:rowOff>150070</xdr:rowOff>
    </xdr:to>
    <xdr:sp macro="" textlink="">
      <xdr:nvSpPr>
        <xdr:cNvPr id="255" name="円/楕円 254"/>
        <xdr:cNvSpPr/>
      </xdr:nvSpPr>
      <xdr:spPr>
        <a:xfrm>
          <a:off x="2857500" y="159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166597</xdr:rowOff>
    </xdr:from>
    <xdr:ext cx="599010" cy="259045"/>
    <xdr:sp macro="" textlink="">
      <xdr:nvSpPr>
        <xdr:cNvPr id="256" name="テキスト ボックス 255"/>
        <xdr:cNvSpPr txBox="1"/>
      </xdr:nvSpPr>
      <xdr:spPr>
        <a:xfrm>
          <a:off x="2608794" y="1576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5118</xdr:rowOff>
    </xdr:from>
    <xdr:to>
      <xdr:col>3</xdr:col>
      <xdr:colOff>3175</xdr:colOff>
      <xdr:row>94</xdr:row>
      <xdr:rowOff>106718</xdr:rowOff>
    </xdr:to>
    <xdr:sp macro="" textlink="">
      <xdr:nvSpPr>
        <xdr:cNvPr id="257" name="円/楕円 256"/>
        <xdr:cNvSpPr/>
      </xdr:nvSpPr>
      <xdr:spPr>
        <a:xfrm>
          <a:off x="1968500" y="161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123245</xdr:rowOff>
    </xdr:from>
    <xdr:ext cx="534377" cy="259045"/>
    <xdr:sp macro="" textlink="">
      <xdr:nvSpPr>
        <xdr:cNvPr id="258" name="テキスト ボックス 257"/>
        <xdr:cNvSpPr txBox="1"/>
      </xdr:nvSpPr>
      <xdr:spPr>
        <a:xfrm>
          <a:off x="1752111" y="158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23944</xdr:rowOff>
    </xdr:from>
    <xdr:to>
      <xdr:col>1</xdr:col>
      <xdr:colOff>485775</xdr:colOff>
      <xdr:row>94</xdr:row>
      <xdr:rowOff>125544</xdr:rowOff>
    </xdr:to>
    <xdr:sp macro="" textlink="">
      <xdr:nvSpPr>
        <xdr:cNvPr id="259" name="円/楕円 258"/>
        <xdr:cNvSpPr/>
      </xdr:nvSpPr>
      <xdr:spPr>
        <a:xfrm>
          <a:off x="1079500" y="161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142071</xdr:rowOff>
    </xdr:from>
    <xdr:ext cx="534377" cy="259045"/>
    <xdr:sp macro="" textlink="">
      <xdr:nvSpPr>
        <xdr:cNvPr id="260" name="テキスト ボックス 259"/>
        <xdr:cNvSpPr txBox="1"/>
      </xdr:nvSpPr>
      <xdr:spPr>
        <a:xfrm>
          <a:off x="863111" y="159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148488</xdr:rowOff>
    </xdr:from>
    <xdr:to>
      <xdr:col>15</xdr:col>
      <xdr:colOff>180975</xdr:colOff>
      <xdr:row>31</xdr:row>
      <xdr:rowOff>1003</xdr:rowOff>
    </xdr:to>
    <xdr:cxnSp macro="">
      <xdr:nvCxnSpPr>
        <xdr:cNvPr id="289" name="直線コネクタ 288"/>
        <xdr:cNvCxnSpPr/>
      </xdr:nvCxnSpPr>
      <xdr:spPr>
        <a:xfrm flipV="1">
          <a:off x="9639300" y="5291988"/>
          <a:ext cx="8382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1003</xdr:rowOff>
    </xdr:from>
    <xdr:to>
      <xdr:col>14</xdr:col>
      <xdr:colOff>28575</xdr:colOff>
      <xdr:row>31</xdr:row>
      <xdr:rowOff>5118</xdr:rowOff>
    </xdr:to>
    <xdr:cxnSp macro="">
      <xdr:nvCxnSpPr>
        <xdr:cNvPr id="292" name="直線コネクタ 291"/>
        <xdr:cNvCxnSpPr/>
      </xdr:nvCxnSpPr>
      <xdr:spPr>
        <a:xfrm flipV="1">
          <a:off x="8750300" y="53159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5118</xdr:rowOff>
    </xdr:from>
    <xdr:to>
      <xdr:col>12</xdr:col>
      <xdr:colOff>511175</xdr:colOff>
      <xdr:row>31</xdr:row>
      <xdr:rowOff>38595</xdr:rowOff>
    </xdr:to>
    <xdr:cxnSp macro="">
      <xdr:nvCxnSpPr>
        <xdr:cNvPr id="295" name="直線コネクタ 294"/>
        <xdr:cNvCxnSpPr/>
      </xdr:nvCxnSpPr>
      <xdr:spPr>
        <a:xfrm flipV="1">
          <a:off x="7861300" y="5320068"/>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164909</xdr:rowOff>
    </xdr:from>
    <xdr:to>
      <xdr:col>11</xdr:col>
      <xdr:colOff>307975</xdr:colOff>
      <xdr:row>31</xdr:row>
      <xdr:rowOff>38595</xdr:rowOff>
    </xdr:to>
    <xdr:cxnSp macro="">
      <xdr:nvCxnSpPr>
        <xdr:cNvPr id="298" name="直線コネクタ 297"/>
        <xdr:cNvCxnSpPr/>
      </xdr:nvCxnSpPr>
      <xdr:spPr>
        <a:xfrm>
          <a:off x="6972300" y="5308409"/>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97688</xdr:rowOff>
    </xdr:from>
    <xdr:to>
      <xdr:col>15</xdr:col>
      <xdr:colOff>231775</xdr:colOff>
      <xdr:row>31</xdr:row>
      <xdr:rowOff>27838</xdr:rowOff>
    </xdr:to>
    <xdr:sp macro="" textlink="">
      <xdr:nvSpPr>
        <xdr:cNvPr id="308" name="円/楕円 307"/>
        <xdr:cNvSpPr/>
      </xdr:nvSpPr>
      <xdr:spPr>
        <a:xfrm>
          <a:off x="10426700" y="52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50715</xdr:rowOff>
    </xdr:from>
    <xdr:ext cx="599010" cy="259045"/>
    <xdr:sp macro="" textlink="">
      <xdr:nvSpPr>
        <xdr:cNvPr id="309" name="補助費等該当値テキスト"/>
        <xdr:cNvSpPr txBox="1"/>
      </xdr:nvSpPr>
      <xdr:spPr>
        <a:xfrm>
          <a:off x="10528300" y="51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113,308</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121653</xdr:rowOff>
    </xdr:from>
    <xdr:to>
      <xdr:col>14</xdr:col>
      <xdr:colOff>79375</xdr:colOff>
      <xdr:row>31</xdr:row>
      <xdr:rowOff>51803</xdr:rowOff>
    </xdr:to>
    <xdr:sp macro="" textlink="">
      <xdr:nvSpPr>
        <xdr:cNvPr id="310" name="円/楕円 309"/>
        <xdr:cNvSpPr/>
      </xdr:nvSpPr>
      <xdr:spPr>
        <a:xfrm>
          <a:off x="9588500" y="5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68330</xdr:rowOff>
    </xdr:from>
    <xdr:ext cx="599010" cy="259045"/>
    <xdr:sp macro="" textlink="">
      <xdr:nvSpPr>
        <xdr:cNvPr id="311" name="テキスト ボックス 310"/>
        <xdr:cNvSpPr txBox="1"/>
      </xdr:nvSpPr>
      <xdr:spPr>
        <a:xfrm>
          <a:off x="9339794" y="504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111,421</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125768</xdr:rowOff>
    </xdr:from>
    <xdr:to>
      <xdr:col>12</xdr:col>
      <xdr:colOff>561975</xdr:colOff>
      <xdr:row>31</xdr:row>
      <xdr:rowOff>55918</xdr:rowOff>
    </xdr:to>
    <xdr:sp macro="" textlink="">
      <xdr:nvSpPr>
        <xdr:cNvPr id="312" name="円/楕円 311"/>
        <xdr:cNvSpPr/>
      </xdr:nvSpPr>
      <xdr:spPr>
        <a:xfrm>
          <a:off x="8699500" y="5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72445</xdr:rowOff>
    </xdr:from>
    <xdr:ext cx="599010" cy="259045"/>
    <xdr:sp macro="" textlink="">
      <xdr:nvSpPr>
        <xdr:cNvPr id="313" name="テキスト ボックス 312"/>
        <xdr:cNvSpPr txBox="1"/>
      </xdr:nvSpPr>
      <xdr:spPr>
        <a:xfrm>
          <a:off x="8450794" y="5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159245</xdr:rowOff>
    </xdr:from>
    <xdr:to>
      <xdr:col>11</xdr:col>
      <xdr:colOff>358775</xdr:colOff>
      <xdr:row>31</xdr:row>
      <xdr:rowOff>89395</xdr:rowOff>
    </xdr:to>
    <xdr:sp macro="" textlink="">
      <xdr:nvSpPr>
        <xdr:cNvPr id="314" name="円/楕円 313"/>
        <xdr:cNvSpPr/>
      </xdr:nvSpPr>
      <xdr:spPr>
        <a:xfrm>
          <a:off x="7810500" y="53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105922</xdr:rowOff>
    </xdr:from>
    <xdr:ext cx="599010" cy="259045"/>
    <xdr:sp macro="" textlink="">
      <xdr:nvSpPr>
        <xdr:cNvPr id="315" name="テキスト ボックス 314"/>
        <xdr:cNvSpPr txBox="1"/>
      </xdr:nvSpPr>
      <xdr:spPr>
        <a:xfrm>
          <a:off x="7561794" y="507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114109</xdr:rowOff>
    </xdr:from>
    <xdr:to>
      <xdr:col>10</xdr:col>
      <xdr:colOff>155575</xdr:colOff>
      <xdr:row>31</xdr:row>
      <xdr:rowOff>44259</xdr:rowOff>
    </xdr:to>
    <xdr:sp macro="" textlink="">
      <xdr:nvSpPr>
        <xdr:cNvPr id="316" name="円/楕円 315"/>
        <xdr:cNvSpPr/>
      </xdr:nvSpPr>
      <xdr:spPr>
        <a:xfrm>
          <a:off x="6921500" y="52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60786</xdr:rowOff>
    </xdr:from>
    <xdr:ext cx="599010" cy="259045"/>
    <xdr:sp macro="" textlink="">
      <xdr:nvSpPr>
        <xdr:cNvPr id="317" name="テキスト ボックス 316"/>
        <xdr:cNvSpPr txBox="1"/>
      </xdr:nvSpPr>
      <xdr:spPr>
        <a:xfrm>
          <a:off x="6672794" y="50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158571</xdr:rowOff>
    </xdr:from>
    <xdr:to>
      <xdr:col>15</xdr:col>
      <xdr:colOff>180975</xdr:colOff>
      <xdr:row>58</xdr:row>
      <xdr:rowOff>72739</xdr:rowOff>
    </xdr:to>
    <xdr:cxnSp macro="">
      <xdr:nvCxnSpPr>
        <xdr:cNvPr id="346" name="直線コネクタ 345"/>
        <xdr:cNvCxnSpPr/>
      </xdr:nvCxnSpPr>
      <xdr:spPr>
        <a:xfrm>
          <a:off x="9639300" y="9931221"/>
          <a:ext cx="838200" cy="8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158571</xdr:rowOff>
    </xdr:from>
    <xdr:to>
      <xdr:col>14</xdr:col>
      <xdr:colOff>28575</xdr:colOff>
      <xdr:row>58</xdr:row>
      <xdr:rowOff>30948</xdr:rowOff>
    </xdr:to>
    <xdr:cxnSp macro="">
      <xdr:nvCxnSpPr>
        <xdr:cNvPr id="349" name="直線コネクタ 348"/>
        <xdr:cNvCxnSpPr/>
      </xdr:nvCxnSpPr>
      <xdr:spPr>
        <a:xfrm flipV="1">
          <a:off x="8750300" y="9931221"/>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30948</xdr:rowOff>
    </xdr:from>
    <xdr:to>
      <xdr:col>12</xdr:col>
      <xdr:colOff>511175</xdr:colOff>
      <xdr:row>58</xdr:row>
      <xdr:rowOff>55960</xdr:rowOff>
    </xdr:to>
    <xdr:cxnSp macro="">
      <xdr:nvCxnSpPr>
        <xdr:cNvPr id="352" name="直線コネクタ 351"/>
        <xdr:cNvCxnSpPr/>
      </xdr:nvCxnSpPr>
      <xdr:spPr>
        <a:xfrm flipV="1">
          <a:off x="7861300" y="9975048"/>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7600</xdr:rowOff>
    </xdr:from>
    <xdr:to>
      <xdr:col>11</xdr:col>
      <xdr:colOff>307975</xdr:colOff>
      <xdr:row>58</xdr:row>
      <xdr:rowOff>55960</xdr:rowOff>
    </xdr:to>
    <xdr:cxnSp macro="">
      <xdr:nvCxnSpPr>
        <xdr:cNvPr id="355" name="直線コネクタ 354"/>
        <xdr:cNvCxnSpPr/>
      </xdr:nvCxnSpPr>
      <xdr:spPr>
        <a:xfrm>
          <a:off x="6972300" y="9951700"/>
          <a:ext cx="889000" cy="4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21939</xdr:rowOff>
    </xdr:from>
    <xdr:to>
      <xdr:col>15</xdr:col>
      <xdr:colOff>231775</xdr:colOff>
      <xdr:row>58</xdr:row>
      <xdr:rowOff>123539</xdr:rowOff>
    </xdr:to>
    <xdr:sp macro="" textlink="">
      <xdr:nvSpPr>
        <xdr:cNvPr id="365" name="円/楕円 364"/>
        <xdr:cNvSpPr/>
      </xdr:nvSpPr>
      <xdr:spPr>
        <a:xfrm>
          <a:off x="10426700" y="99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107771</xdr:rowOff>
    </xdr:from>
    <xdr:to>
      <xdr:col>14</xdr:col>
      <xdr:colOff>79375</xdr:colOff>
      <xdr:row>58</xdr:row>
      <xdr:rowOff>37921</xdr:rowOff>
    </xdr:to>
    <xdr:sp macro="" textlink="">
      <xdr:nvSpPr>
        <xdr:cNvPr id="367" name="円/楕円 366"/>
        <xdr:cNvSpPr/>
      </xdr:nvSpPr>
      <xdr:spPr>
        <a:xfrm>
          <a:off x="9588500" y="98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54448</xdr:rowOff>
    </xdr:from>
    <xdr:ext cx="534377" cy="259045"/>
    <xdr:sp macro="" textlink="">
      <xdr:nvSpPr>
        <xdr:cNvPr id="368" name="テキスト ボックス 367"/>
        <xdr:cNvSpPr txBox="1"/>
      </xdr:nvSpPr>
      <xdr:spPr>
        <a:xfrm>
          <a:off x="9372111" y="96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151598</xdr:rowOff>
    </xdr:from>
    <xdr:to>
      <xdr:col>12</xdr:col>
      <xdr:colOff>561975</xdr:colOff>
      <xdr:row>58</xdr:row>
      <xdr:rowOff>81748</xdr:rowOff>
    </xdr:to>
    <xdr:sp macro="" textlink="">
      <xdr:nvSpPr>
        <xdr:cNvPr id="369" name="円/楕円 368"/>
        <xdr:cNvSpPr/>
      </xdr:nvSpPr>
      <xdr:spPr>
        <a:xfrm>
          <a:off x="8699500" y="99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72875</xdr:rowOff>
    </xdr:from>
    <xdr:ext cx="534377" cy="259045"/>
    <xdr:sp macro="" textlink="">
      <xdr:nvSpPr>
        <xdr:cNvPr id="370" name="テキスト ボックス 369"/>
        <xdr:cNvSpPr txBox="1"/>
      </xdr:nvSpPr>
      <xdr:spPr>
        <a:xfrm>
          <a:off x="8483111" y="1001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5160</xdr:rowOff>
    </xdr:from>
    <xdr:to>
      <xdr:col>11</xdr:col>
      <xdr:colOff>358775</xdr:colOff>
      <xdr:row>58</xdr:row>
      <xdr:rowOff>106760</xdr:rowOff>
    </xdr:to>
    <xdr:sp macro="" textlink="">
      <xdr:nvSpPr>
        <xdr:cNvPr id="371" name="円/楕円 370"/>
        <xdr:cNvSpPr/>
      </xdr:nvSpPr>
      <xdr:spPr>
        <a:xfrm>
          <a:off x="7810500" y="9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97887</xdr:rowOff>
    </xdr:from>
    <xdr:ext cx="534377" cy="259045"/>
    <xdr:sp macro="" textlink="">
      <xdr:nvSpPr>
        <xdr:cNvPr id="372" name="テキスト ボックス 371"/>
        <xdr:cNvSpPr txBox="1"/>
      </xdr:nvSpPr>
      <xdr:spPr>
        <a:xfrm>
          <a:off x="7594111" y="100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128250</xdr:rowOff>
    </xdr:from>
    <xdr:to>
      <xdr:col>10</xdr:col>
      <xdr:colOff>155575</xdr:colOff>
      <xdr:row>58</xdr:row>
      <xdr:rowOff>58400</xdr:rowOff>
    </xdr:to>
    <xdr:sp macro="" textlink="">
      <xdr:nvSpPr>
        <xdr:cNvPr id="373" name="円/楕円 372"/>
        <xdr:cNvSpPr/>
      </xdr:nvSpPr>
      <xdr:spPr>
        <a:xfrm>
          <a:off x="6921500" y="9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74927</xdr:rowOff>
    </xdr:from>
    <xdr:ext cx="534377" cy="259045"/>
    <xdr:sp macro="" textlink="">
      <xdr:nvSpPr>
        <xdr:cNvPr id="374" name="テキスト ボックス 373"/>
        <xdr:cNvSpPr txBox="1"/>
      </xdr:nvSpPr>
      <xdr:spPr>
        <a:xfrm>
          <a:off x="6705111" y="96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59804</xdr:rowOff>
    </xdr:from>
    <xdr:to>
      <xdr:col>15</xdr:col>
      <xdr:colOff>180975</xdr:colOff>
      <xdr:row>77</xdr:row>
      <xdr:rowOff>126812</xdr:rowOff>
    </xdr:to>
    <xdr:cxnSp macro="">
      <xdr:nvCxnSpPr>
        <xdr:cNvPr id="399" name="直線コネクタ 398"/>
        <xdr:cNvCxnSpPr/>
      </xdr:nvCxnSpPr>
      <xdr:spPr>
        <a:xfrm>
          <a:off x="9639300" y="13261454"/>
          <a:ext cx="838200" cy="6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59804</xdr:rowOff>
    </xdr:from>
    <xdr:to>
      <xdr:col>14</xdr:col>
      <xdr:colOff>28575</xdr:colOff>
      <xdr:row>77</xdr:row>
      <xdr:rowOff>82407</xdr:rowOff>
    </xdr:to>
    <xdr:cxnSp macro="">
      <xdr:nvCxnSpPr>
        <xdr:cNvPr id="402" name="直線コネクタ 401"/>
        <xdr:cNvCxnSpPr/>
      </xdr:nvCxnSpPr>
      <xdr:spPr>
        <a:xfrm flipV="1">
          <a:off x="8750300" y="13261454"/>
          <a:ext cx="8890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76012</xdr:rowOff>
    </xdr:from>
    <xdr:to>
      <xdr:col>15</xdr:col>
      <xdr:colOff>231775</xdr:colOff>
      <xdr:row>78</xdr:row>
      <xdr:rowOff>6162</xdr:rowOff>
    </xdr:to>
    <xdr:sp macro="" textlink="">
      <xdr:nvSpPr>
        <xdr:cNvPr id="412" name="円/楕円 411"/>
        <xdr:cNvSpPr/>
      </xdr:nvSpPr>
      <xdr:spPr>
        <a:xfrm>
          <a:off x="10426700" y="132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534377" cy="259045"/>
    <xdr:sp macro="" textlink="">
      <xdr:nvSpPr>
        <xdr:cNvPr id="413" name="普通建設事業費 （ うち新規整備　）該当値テキスト"/>
        <xdr:cNvSpPr txBox="1"/>
      </xdr:nvSpPr>
      <xdr:spPr>
        <a:xfrm>
          <a:off x="10528300" y="132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9004</xdr:rowOff>
    </xdr:from>
    <xdr:to>
      <xdr:col>14</xdr:col>
      <xdr:colOff>79375</xdr:colOff>
      <xdr:row>77</xdr:row>
      <xdr:rowOff>110604</xdr:rowOff>
    </xdr:to>
    <xdr:sp macro="" textlink="">
      <xdr:nvSpPr>
        <xdr:cNvPr id="414" name="円/楕円 413"/>
        <xdr:cNvSpPr/>
      </xdr:nvSpPr>
      <xdr:spPr>
        <a:xfrm>
          <a:off x="95885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127131</xdr:rowOff>
    </xdr:from>
    <xdr:ext cx="534377" cy="259045"/>
    <xdr:sp macro="" textlink="">
      <xdr:nvSpPr>
        <xdr:cNvPr id="415" name="テキスト ボックス 414"/>
        <xdr:cNvSpPr txBox="1"/>
      </xdr:nvSpPr>
      <xdr:spPr>
        <a:xfrm>
          <a:off x="9372111" y="129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31607</xdr:rowOff>
    </xdr:from>
    <xdr:to>
      <xdr:col>12</xdr:col>
      <xdr:colOff>561975</xdr:colOff>
      <xdr:row>77</xdr:row>
      <xdr:rowOff>133207</xdr:rowOff>
    </xdr:to>
    <xdr:sp macro="" textlink="">
      <xdr:nvSpPr>
        <xdr:cNvPr id="416" name="円/楕円 415"/>
        <xdr:cNvSpPr/>
      </xdr:nvSpPr>
      <xdr:spPr>
        <a:xfrm>
          <a:off x="8699500" y="132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124334</xdr:rowOff>
    </xdr:from>
    <xdr:ext cx="534377" cy="259045"/>
    <xdr:sp macro="" textlink="">
      <xdr:nvSpPr>
        <xdr:cNvPr id="417" name="テキスト ボックス 416"/>
        <xdr:cNvSpPr txBox="1"/>
      </xdr:nvSpPr>
      <xdr:spPr>
        <a:xfrm>
          <a:off x="8483111" y="133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61367</xdr:rowOff>
    </xdr:from>
    <xdr:to>
      <xdr:col>15</xdr:col>
      <xdr:colOff>180975</xdr:colOff>
      <xdr:row>97</xdr:row>
      <xdr:rowOff>121031</xdr:rowOff>
    </xdr:to>
    <xdr:cxnSp macro="">
      <xdr:nvCxnSpPr>
        <xdr:cNvPr id="446" name="直線コネクタ 445"/>
        <xdr:cNvCxnSpPr/>
      </xdr:nvCxnSpPr>
      <xdr:spPr>
        <a:xfrm>
          <a:off x="9639300" y="16692017"/>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124746</xdr:rowOff>
    </xdr:from>
    <xdr:to>
      <xdr:col>14</xdr:col>
      <xdr:colOff>28575</xdr:colOff>
      <xdr:row>97</xdr:row>
      <xdr:rowOff>61367</xdr:rowOff>
    </xdr:to>
    <xdr:cxnSp macro="">
      <xdr:nvCxnSpPr>
        <xdr:cNvPr id="449" name="直線コネクタ 448"/>
        <xdr:cNvCxnSpPr/>
      </xdr:nvCxnSpPr>
      <xdr:spPr>
        <a:xfrm>
          <a:off x="8750300" y="16583946"/>
          <a:ext cx="889000" cy="10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70231</xdr:rowOff>
    </xdr:from>
    <xdr:to>
      <xdr:col>15</xdr:col>
      <xdr:colOff>231775</xdr:colOff>
      <xdr:row>98</xdr:row>
      <xdr:rowOff>381</xdr:rowOff>
    </xdr:to>
    <xdr:sp macro="" textlink="">
      <xdr:nvSpPr>
        <xdr:cNvPr id="459" name="円/楕円 458"/>
        <xdr:cNvSpPr/>
      </xdr:nvSpPr>
      <xdr:spPr>
        <a:xfrm>
          <a:off x="104267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48658</xdr:rowOff>
    </xdr:from>
    <xdr:ext cx="534377" cy="259045"/>
    <xdr:sp macro="" textlink="">
      <xdr:nvSpPr>
        <xdr:cNvPr id="460" name="普通建設事業費 （ うち更新整備　）該当値テキスト"/>
        <xdr:cNvSpPr txBox="1"/>
      </xdr:nvSpPr>
      <xdr:spPr>
        <a:xfrm>
          <a:off x="10528300" y="166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10567</xdr:rowOff>
    </xdr:from>
    <xdr:to>
      <xdr:col>14</xdr:col>
      <xdr:colOff>79375</xdr:colOff>
      <xdr:row>97</xdr:row>
      <xdr:rowOff>112167</xdr:rowOff>
    </xdr:to>
    <xdr:sp macro="" textlink="">
      <xdr:nvSpPr>
        <xdr:cNvPr id="461" name="円/楕円 460"/>
        <xdr:cNvSpPr/>
      </xdr:nvSpPr>
      <xdr:spPr>
        <a:xfrm>
          <a:off x="9588500" y="166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103294</xdr:rowOff>
    </xdr:from>
    <xdr:ext cx="534377" cy="259045"/>
    <xdr:sp macro="" textlink="">
      <xdr:nvSpPr>
        <xdr:cNvPr id="462" name="テキスト ボックス 461"/>
        <xdr:cNvSpPr txBox="1"/>
      </xdr:nvSpPr>
      <xdr:spPr>
        <a:xfrm>
          <a:off x="9372111" y="167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73946</xdr:rowOff>
    </xdr:from>
    <xdr:to>
      <xdr:col>12</xdr:col>
      <xdr:colOff>561975</xdr:colOff>
      <xdr:row>97</xdr:row>
      <xdr:rowOff>4096</xdr:rowOff>
    </xdr:to>
    <xdr:sp macro="" textlink="">
      <xdr:nvSpPr>
        <xdr:cNvPr id="463" name="円/楕円 462"/>
        <xdr:cNvSpPr/>
      </xdr:nvSpPr>
      <xdr:spPr>
        <a:xfrm>
          <a:off x="8699500" y="165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166673</xdr:rowOff>
    </xdr:from>
    <xdr:ext cx="534377" cy="259045"/>
    <xdr:sp macro="" textlink="">
      <xdr:nvSpPr>
        <xdr:cNvPr id="464" name="テキスト ボックス 463"/>
        <xdr:cNvSpPr txBox="1"/>
      </xdr:nvSpPr>
      <xdr:spPr>
        <a:xfrm>
          <a:off x="8483111" y="166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139060</xdr:rowOff>
    </xdr:from>
    <xdr:to>
      <xdr:col>23</xdr:col>
      <xdr:colOff>517525</xdr:colOff>
      <xdr:row>38</xdr:row>
      <xdr:rowOff>139700</xdr:rowOff>
    </xdr:to>
    <xdr:cxnSp macro="">
      <xdr:nvCxnSpPr>
        <xdr:cNvPr id="491" name="直線コネクタ 490"/>
        <xdr:cNvCxnSpPr/>
      </xdr:nvCxnSpPr>
      <xdr:spPr>
        <a:xfrm flipV="1">
          <a:off x="15481300" y="665416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20371</xdr:rowOff>
    </xdr:from>
    <xdr:to>
      <xdr:col>19</xdr:col>
      <xdr:colOff>644525</xdr:colOff>
      <xdr:row>38</xdr:row>
      <xdr:rowOff>139700</xdr:rowOff>
    </xdr:to>
    <xdr:cxnSp macro="">
      <xdr:nvCxnSpPr>
        <xdr:cNvPr id="500" name="直線コネクタ 499"/>
        <xdr:cNvCxnSpPr/>
      </xdr:nvCxnSpPr>
      <xdr:spPr>
        <a:xfrm>
          <a:off x="12814300" y="6535471"/>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88260</xdr:rowOff>
    </xdr:from>
    <xdr:to>
      <xdr:col>23</xdr:col>
      <xdr:colOff>568325</xdr:colOff>
      <xdr:row>39</xdr:row>
      <xdr:rowOff>18410</xdr:rowOff>
    </xdr:to>
    <xdr:sp macro="" textlink="">
      <xdr:nvSpPr>
        <xdr:cNvPr id="510" name="円/楕円 509"/>
        <xdr:cNvSpPr/>
      </xdr:nvSpPr>
      <xdr:spPr>
        <a:xfrm>
          <a:off x="16268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141021</xdr:rowOff>
    </xdr:from>
    <xdr:to>
      <xdr:col>18</xdr:col>
      <xdr:colOff>492125</xdr:colOff>
      <xdr:row>38</xdr:row>
      <xdr:rowOff>71171</xdr:rowOff>
    </xdr:to>
    <xdr:sp macro="" textlink="">
      <xdr:nvSpPr>
        <xdr:cNvPr id="518" name="円/楕円 517"/>
        <xdr:cNvSpPr/>
      </xdr:nvSpPr>
      <xdr:spPr>
        <a:xfrm>
          <a:off x="12763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62298</xdr:rowOff>
    </xdr:from>
    <xdr:ext cx="469744" cy="259045"/>
    <xdr:sp macro="" textlink="">
      <xdr:nvSpPr>
        <xdr:cNvPr id="519" name="テキスト ボックス 518"/>
        <xdr:cNvSpPr txBox="1"/>
      </xdr:nvSpPr>
      <xdr:spPr>
        <a:xfrm>
          <a:off x="12579427" y="657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93294</xdr:rowOff>
    </xdr:from>
    <xdr:to>
      <xdr:col>23</xdr:col>
      <xdr:colOff>517525</xdr:colOff>
      <xdr:row>75</xdr:row>
      <xdr:rowOff>11484</xdr:rowOff>
    </xdr:to>
    <xdr:cxnSp macro="">
      <xdr:nvCxnSpPr>
        <xdr:cNvPr id="601" name="直線コネクタ 600"/>
        <xdr:cNvCxnSpPr/>
      </xdr:nvCxnSpPr>
      <xdr:spPr>
        <a:xfrm>
          <a:off x="15481300" y="12780594"/>
          <a:ext cx="838200" cy="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93294</xdr:rowOff>
    </xdr:from>
    <xdr:to>
      <xdr:col>22</xdr:col>
      <xdr:colOff>365125</xdr:colOff>
      <xdr:row>74</xdr:row>
      <xdr:rowOff>164361</xdr:rowOff>
    </xdr:to>
    <xdr:cxnSp macro="">
      <xdr:nvCxnSpPr>
        <xdr:cNvPr id="604" name="直線コネクタ 603"/>
        <xdr:cNvCxnSpPr/>
      </xdr:nvCxnSpPr>
      <xdr:spPr>
        <a:xfrm flipV="1">
          <a:off x="14592300" y="12780594"/>
          <a:ext cx="8890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164361</xdr:rowOff>
    </xdr:from>
    <xdr:to>
      <xdr:col>21</xdr:col>
      <xdr:colOff>161925</xdr:colOff>
      <xdr:row>75</xdr:row>
      <xdr:rowOff>3869</xdr:rowOff>
    </xdr:to>
    <xdr:cxnSp macro="">
      <xdr:nvCxnSpPr>
        <xdr:cNvPr id="607" name="直線コネクタ 606"/>
        <xdr:cNvCxnSpPr/>
      </xdr:nvCxnSpPr>
      <xdr:spPr>
        <a:xfrm flipV="1">
          <a:off x="13703300" y="12851661"/>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156531</xdr:rowOff>
    </xdr:from>
    <xdr:to>
      <xdr:col>19</xdr:col>
      <xdr:colOff>644525</xdr:colOff>
      <xdr:row>75</xdr:row>
      <xdr:rowOff>3869</xdr:rowOff>
    </xdr:to>
    <xdr:cxnSp macro="">
      <xdr:nvCxnSpPr>
        <xdr:cNvPr id="610" name="直線コネクタ 609"/>
        <xdr:cNvCxnSpPr/>
      </xdr:nvCxnSpPr>
      <xdr:spPr>
        <a:xfrm>
          <a:off x="12814300" y="12843831"/>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132134</xdr:rowOff>
    </xdr:from>
    <xdr:to>
      <xdr:col>23</xdr:col>
      <xdr:colOff>568325</xdr:colOff>
      <xdr:row>75</xdr:row>
      <xdr:rowOff>62284</xdr:rowOff>
    </xdr:to>
    <xdr:sp macro="" textlink="">
      <xdr:nvSpPr>
        <xdr:cNvPr id="620" name="円/楕円 619"/>
        <xdr:cNvSpPr/>
      </xdr:nvSpPr>
      <xdr:spPr>
        <a:xfrm>
          <a:off x="16268700" y="128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155011</xdr:rowOff>
    </xdr:from>
    <xdr:ext cx="534377" cy="259045"/>
    <xdr:sp macro="" textlink="">
      <xdr:nvSpPr>
        <xdr:cNvPr id="621" name="公債費該当値テキスト"/>
        <xdr:cNvSpPr txBox="1"/>
      </xdr:nvSpPr>
      <xdr:spPr>
        <a:xfrm>
          <a:off x="16370300" y="1267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42494</xdr:rowOff>
    </xdr:from>
    <xdr:to>
      <xdr:col>22</xdr:col>
      <xdr:colOff>415925</xdr:colOff>
      <xdr:row>74</xdr:row>
      <xdr:rowOff>144094</xdr:rowOff>
    </xdr:to>
    <xdr:sp macro="" textlink="">
      <xdr:nvSpPr>
        <xdr:cNvPr id="622" name="円/楕円 621"/>
        <xdr:cNvSpPr/>
      </xdr:nvSpPr>
      <xdr:spPr>
        <a:xfrm>
          <a:off x="154305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160621</xdr:rowOff>
    </xdr:from>
    <xdr:ext cx="534377" cy="259045"/>
    <xdr:sp macro="" textlink="">
      <xdr:nvSpPr>
        <xdr:cNvPr id="623" name="テキスト ボックス 622"/>
        <xdr:cNvSpPr txBox="1"/>
      </xdr:nvSpPr>
      <xdr:spPr>
        <a:xfrm>
          <a:off x="15214111" y="125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113561</xdr:rowOff>
    </xdr:from>
    <xdr:to>
      <xdr:col>21</xdr:col>
      <xdr:colOff>212725</xdr:colOff>
      <xdr:row>75</xdr:row>
      <xdr:rowOff>43711</xdr:rowOff>
    </xdr:to>
    <xdr:sp macro="" textlink="">
      <xdr:nvSpPr>
        <xdr:cNvPr id="624" name="円/楕円 623"/>
        <xdr:cNvSpPr/>
      </xdr:nvSpPr>
      <xdr:spPr>
        <a:xfrm>
          <a:off x="14541500" y="128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60238</xdr:rowOff>
    </xdr:from>
    <xdr:ext cx="534377" cy="259045"/>
    <xdr:sp macro="" textlink="">
      <xdr:nvSpPr>
        <xdr:cNvPr id="625" name="テキスト ボックス 624"/>
        <xdr:cNvSpPr txBox="1"/>
      </xdr:nvSpPr>
      <xdr:spPr>
        <a:xfrm>
          <a:off x="14325111" y="125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124519</xdr:rowOff>
    </xdr:from>
    <xdr:to>
      <xdr:col>20</xdr:col>
      <xdr:colOff>9525</xdr:colOff>
      <xdr:row>75</xdr:row>
      <xdr:rowOff>54669</xdr:rowOff>
    </xdr:to>
    <xdr:sp macro="" textlink="">
      <xdr:nvSpPr>
        <xdr:cNvPr id="626" name="円/楕円 625"/>
        <xdr:cNvSpPr/>
      </xdr:nvSpPr>
      <xdr:spPr>
        <a:xfrm>
          <a:off x="13652500" y="1281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71196</xdr:rowOff>
    </xdr:from>
    <xdr:ext cx="534377" cy="259045"/>
    <xdr:sp macro="" textlink="">
      <xdr:nvSpPr>
        <xdr:cNvPr id="627" name="テキスト ボックス 626"/>
        <xdr:cNvSpPr txBox="1"/>
      </xdr:nvSpPr>
      <xdr:spPr>
        <a:xfrm>
          <a:off x="13436111" y="1258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105731</xdr:rowOff>
    </xdr:from>
    <xdr:to>
      <xdr:col>18</xdr:col>
      <xdr:colOff>492125</xdr:colOff>
      <xdr:row>75</xdr:row>
      <xdr:rowOff>35881</xdr:rowOff>
    </xdr:to>
    <xdr:sp macro="" textlink="">
      <xdr:nvSpPr>
        <xdr:cNvPr id="628" name="円/楕円 627"/>
        <xdr:cNvSpPr/>
      </xdr:nvSpPr>
      <xdr:spPr>
        <a:xfrm>
          <a:off x="12763500" y="12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52408</xdr:rowOff>
    </xdr:from>
    <xdr:ext cx="534377" cy="259045"/>
    <xdr:sp macro="" textlink="">
      <xdr:nvSpPr>
        <xdr:cNvPr id="629" name="テキスト ボックス 628"/>
        <xdr:cNvSpPr txBox="1"/>
      </xdr:nvSpPr>
      <xdr:spPr>
        <a:xfrm>
          <a:off x="12547111" y="1256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78006</xdr:rowOff>
    </xdr:from>
    <xdr:to>
      <xdr:col>23</xdr:col>
      <xdr:colOff>517525</xdr:colOff>
      <xdr:row>97</xdr:row>
      <xdr:rowOff>112249</xdr:rowOff>
    </xdr:to>
    <xdr:cxnSp macro="">
      <xdr:nvCxnSpPr>
        <xdr:cNvPr id="656" name="直線コネクタ 655"/>
        <xdr:cNvCxnSpPr/>
      </xdr:nvCxnSpPr>
      <xdr:spPr>
        <a:xfrm flipV="1">
          <a:off x="15481300" y="16537206"/>
          <a:ext cx="838200" cy="20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112249</xdr:rowOff>
    </xdr:from>
    <xdr:to>
      <xdr:col>22</xdr:col>
      <xdr:colOff>365125</xdr:colOff>
      <xdr:row>98</xdr:row>
      <xdr:rowOff>9123</xdr:rowOff>
    </xdr:to>
    <xdr:cxnSp macro="">
      <xdr:nvCxnSpPr>
        <xdr:cNvPr id="659" name="直線コネクタ 658"/>
        <xdr:cNvCxnSpPr/>
      </xdr:nvCxnSpPr>
      <xdr:spPr>
        <a:xfrm flipV="1">
          <a:off x="14592300" y="16742899"/>
          <a:ext cx="889000" cy="6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88393</xdr:rowOff>
    </xdr:from>
    <xdr:to>
      <xdr:col>21</xdr:col>
      <xdr:colOff>161925</xdr:colOff>
      <xdr:row>98</xdr:row>
      <xdr:rowOff>9123</xdr:rowOff>
    </xdr:to>
    <xdr:cxnSp macro="">
      <xdr:nvCxnSpPr>
        <xdr:cNvPr id="662" name="直線コネクタ 661"/>
        <xdr:cNvCxnSpPr/>
      </xdr:nvCxnSpPr>
      <xdr:spPr>
        <a:xfrm>
          <a:off x="13703300" y="16719043"/>
          <a:ext cx="8890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88393</xdr:rowOff>
    </xdr:from>
    <xdr:to>
      <xdr:col>19</xdr:col>
      <xdr:colOff>644525</xdr:colOff>
      <xdr:row>97</xdr:row>
      <xdr:rowOff>159122</xdr:rowOff>
    </xdr:to>
    <xdr:cxnSp macro="">
      <xdr:nvCxnSpPr>
        <xdr:cNvPr id="665" name="直線コネクタ 664"/>
        <xdr:cNvCxnSpPr/>
      </xdr:nvCxnSpPr>
      <xdr:spPr>
        <a:xfrm flipV="1">
          <a:off x="12814300" y="16719043"/>
          <a:ext cx="8890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182</xdr:rowOff>
    </xdr:from>
    <xdr:ext cx="534377" cy="259045"/>
    <xdr:sp macro="" textlink="">
      <xdr:nvSpPr>
        <xdr:cNvPr id="667" name="テキスト ボックス 666"/>
        <xdr:cNvSpPr txBox="1"/>
      </xdr:nvSpPr>
      <xdr:spPr>
        <a:xfrm>
          <a:off x="13436111" y="168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27206</xdr:rowOff>
    </xdr:from>
    <xdr:to>
      <xdr:col>23</xdr:col>
      <xdr:colOff>568325</xdr:colOff>
      <xdr:row>96</xdr:row>
      <xdr:rowOff>128806</xdr:rowOff>
    </xdr:to>
    <xdr:sp macro="" textlink="">
      <xdr:nvSpPr>
        <xdr:cNvPr id="675" name="円/楕円 674"/>
        <xdr:cNvSpPr/>
      </xdr:nvSpPr>
      <xdr:spPr>
        <a:xfrm>
          <a:off x="16268700" y="164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50083</xdr:rowOff>
    </xdr:from>
    <xdr:ext cx="534377" cy="259045"/>
    <xdr:sp macro="" textlink="">
      <xdr:nvSpPr>
        <xdr:cNvPr id="676" name="積立金該当値テキスト"/>
        <xdr:cNvSpPr txBox="1"/>
      </xdr:nvSpPr>
      <xdr:spPr>
        <a:xfrm>
          <a:off x="16370300" y="163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61449</xdr:rowOff>
    </xdr:from>
    <xdr:to>
      <xdr:col>22</xdr:col>
      <xdr:colOff>415925</xdr:colOff>
      <xdr:row>97</xdr:row>
      <xdr:rowOff>163049</xdr:rowOff>
    </xdr:to>
    <xdr:sp macro="" textlink="">
      <xdr:nvSpPr>
        <xdr:cNvPr id="677" name="円/楕円 676"/>
        <xdr:cNvSpPr/>
      </xdr:nvSpPr>
      <xdr:spPr>
        <a:xfrm>
          <a:off x="15430500" y="166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8126</xdr:rowOff>
    </xdr:from>
    <xdr:ext cx="534377" cy="259045"/>
    <xdr:sp macro="" textlink="">
      <xdr:nvSpPr>
        <xdr:cNvPr id="678" name="テキスト ボックス 677"/>
        <xdr:cNvSpPr txBox="1"/>
      </xdr:nvSpPr>
      <xdr:spPr>
        <a:xfrm>
          <a:off x="15214111" y="164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129773</xdr:rowOff>
    </xdr:from>
    <xdr:to>
      <xdr:col>21</xdr:col>
      <xdr:colOff>212725</xdr:colOff>
      <xdr:row>98</xdr:row>
      <xdr:rowOff>59923</xdr:rowOff>
    </xdr:to>
    <xdr:sp macro="" textlink="">
      <xdr:nvSpPr>
        <xdr:cNvPr id="679" name="円/楕円 678"/>
        <xdr:cNvSpPr/>
      </xdr:nvSpPr>
      <xdr:spPr>
        <a:xfrm>
          <a:off x="14541500" y="167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51050</xdr:rowOff>
    </xdr:from>
    <xdr:ext cx="534377" cy="259045"/>
    <xdr:sp macro="" textlink="">
      <xdr:nvSpPr>
        <xdr:cNvPr id="680" name="テキスト ボックス 679"/>
        <xdr:cNvSpPr txBox="1"/>
      </xdr:nvSpPr>
      <xdr:spPr>
        <a:xfrm>
          <a:off x="14325111" y="1685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37593</xdr:rowOff>
    </xdr:from>
    <xdr:to>
      <xdr:col>20</xdr:col>
      <xdr:colOff>9525</xdr:colOff>
      <xdr:row>97</xdr:row>
      <xdr:rowOff>139193</xdr:rowOff>
    </xdr:to>
    <xdr:sp macro="" textlink="">
      <xdr:nvSpPr>
        <xdr:cNvPr id="681" name="円/楕円 680"/>
        <xdr:cNvSpPr/>
      </xdr:nvSpPr>
      <xdr:spPr>
        <a:xfrm>
          <a:off x="13652500" y="166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155720</xdr:rowOff>
    </xdr:from>
    <xdr:ext cx="534377" cy="259045"/>
    <xdr:sp macro="" textlink="">
      <xdr:nvSpPr>
        <xdr:cNvPr id="682" name="テキスト ボックス 681"/>
        <xdr:cNvSpPr txBox="1"/>
      </xdr:nvSpPr>
      <xdr:spPr>
        <a:xfrm>
          <a:off x="13436111" y="164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108322</xdr:rowOff>
    </xdr:from>
    <xdr:to>
      <xdr:col>18</xdr:col>
      <xdr:colOff>492125</xdr:colOff>
      <xdr:row>98</xdr:row>
      <xdr:rowOff>38472</xdr:rowOff>
    </xdr:to>
    <xdr:sp macro="" textlink="">
      <xdr:nvSpPr>
        <xdr:cNvPr id="683" name="円/楕円 682"/>
        <xdr:cNvSpPr/>
      </xdr:nvSpPr>
      <xdr:spPr>
        <a:xfrm>
          <a:off x="12763500" y="167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29599</xdr:rowOff>
    </xdr:from>
    <xdr:ext cx="534377" cy="259045"/>
    <xdr:sp macro="" textlink="">
      <xdr:nvSpPr>
        <xdr:cNvPr id="684" name="テキスト ボックス 683"/>
        <xdr:cNvSpPr txBox="1"/>
      </xdr:nvSpPr>
      <xdr:spPr>
        <a:xfrm>
          <a:off x="12547111" y="1683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27686</xdr:rowOff>
    </xdr:from>
    <xdr:to>
      <xdr:col>32</xdr:col>
      <xdr:colOff>187325</xdr:colOff>
      <xdr:row>39</xdr:row>
      <xdr:rowOff>95504</xdr:rowOff>
    </xdr:to>
    <xdr:cxnSp macro="">
      <xdr:nvCxnSpPr>
        <xdr:cNvPr id="715" name="直線コネクタ 714"/>
        <xdr:cNvCxnSpPr/>
      </xdr:nvCxnSpPr>
      <xdr:spPr>
        <a:xfrm flipV="1">
          <a:off x="21323300" y="6371336"/>
          <a:ext cx="8382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95504</xdr:rowOff>
    </xdr:from>
    <xdr:to>
      <xdr:col>31</xdr:col>
      <xdr:colOff>34925</xdr:colOff>
      <xdr:row>39</xdr:row>
      <xdr:rowOff>96593</xdr:rowOff>
    </xdr:to>
    <xdr:cxnSp macro="">
      <xdr:nvCxnSpPr>
        <xdr:cNvPr id="718" name="直線コネクタ 717"/>
        <xdr:cNvCxnSpPr/>
      </xdr:nvCxnSpPr>
      <xdr:spPr>
        <a:xfrm flipV="1">
          <a:off x="20434300" y="67820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96593</xdr:rowOff>
    </xdr:from>
    <xdr:to>
      <xdr:col>29</xdr:col>
      <xdr:colOff>517525</xdr:colOff>
      <xdr:row>39</xdr:row>
      <xdr:rowOff>96593</xdr:rowOff>
    </xdr:to>
    <xdr:cxnSp macro="">
      <xdr:nvCxnSpPr>
        <xdr:cNvPr id="721" name="直線コネクタ 720"/>
        <xdr:cNvCxnSpPr/>
      </xdr:nvCxnSpPr>
      <xdr:spPr>
        <a:xfrm>
          <a:off x="19545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95504</xdr:rowOff>
    </xdr:from>
    <xdr:to>
      <xdr:col>28</xdr:col>
      <xdr:colOff>314325</xdr:colOff>
      <xdr:row>39</xdr:row>
      <xdr:rowOff>96593</xdr:rowOff>
    </xdr:to>
    <xdr:cxnSp macro="">
      <xdr:nvCxnSpPr>
        <xdr:cNvPr id="724" name="直線コネクタ 723"/>
        <xdr:cNvCxnSpPr/>
      </xdr:nvCxnSpPr>
      <xdr:spPr>
        <a:xfrm>
          <a:off x="18656300" y="67820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148336</xdr:rowOff>
    </xdr:from>
    <xdr:to>
      <xdr:col>32</xdr:col>
      <xdr:colOff>238125</xdr:colOff>
      <xdr:row>37</xdr:row>
      <xdr:rowOff>78486</xdr:rowOff>
    </xdr:to>
    <xdr:sp macro="" textlink="">
      <xdr:nvSpPr>
        <xdr:cNvPr id="734" name="円/楕円 733"/>
        <xdr:cNvSpPr/>
      </xdr:nvSpPr>
      <xdr:spPr>
        <a:xfrm>
          <a:off x="221107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171213</xdr:rowOff>
    </xdr:from>
    <xdr:ext cx="469744" cy="259045"/>
    <xdr:sp macro="" textlink="">
      <xdr:nvSpPr>
        <xdr:cNvPr id="735" name="投資及び出資金該当値テキスト"/>
        <xdr:cNvSpPr txBox="1"/>
      </xdr:nvSpPr>
      <xdr:spPr>
        <a:xfrm>
          <a:off x="22212300" y="61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44704</xdr:rowOff>
    </xdr:from>
    <xdr:to>
      <xdr:col>31</xdr:col>
      <xdr:colOff>85725</xdr:colOff>
      <xdr:row>39</xdr:row>
      <xdr:rowOff>146304</xdr:rowOff>
    </xdr:to>
    <xdr:sp macro="" textlink="">
      <xdr:nvSpPr>
        <xdr:cNvPr id="736" name="円/楕円 735"/>
        <xdr:cNvSpPr/>
      </xdr:nvSpPr>
      <xdr:spPr>
        <a:xfrm>
          <a:off x="21272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137431</xdr:rowOff>
    </xdr:from>
    <xdr:ext cx="313932" cy="259045"/>
    <xdr:sp macro="" textlink="">
      <xdr:nvSpPr>
        <xdr:cNvPr id="737" name="テキスト ボックス 736"/>
        <xdr:cNvSpPr txBox="1"/>
      </xdr:nvSpPr>
      <xdr:spPr>
        <a:xfrm>
          <a:off x="21166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45793</xdr:rowOff>
    </xdr:from>
    <xdr:to>
      <xdr:col>29</xdr:col>
      <xdr:colOff>568325</xdr:colOff>
      <xdr:row>39</xdr:row>
      <xdr:rowOff>147393</xdr:rowOff>
    </xdr:to>
    <xdr:sp macro="" textlink="">
      <xdr:nvSpPr>
        <xdr:cNvPr id="738" name="円/楕円 737"/>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138520</xdr:rowOff>
    </xdr:from>
    <xdr:ext cx="313932" cy="259045"/>
    <xdr:sp macro="" textlink="">
      <xdr:nvSpPr>
        <xdr:cNvPr id="739" name="テキスト ボックス 738"/>
        <xdr:cNvSpPr txBox="1"/>
      </xdr:nvSpPr>
      <xdr:spPr>
        <a:xfrm>
          <a:off x="20277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45793</xdr:rowOff>
    </xdr:from>
    <xdr:to>
      <xdr:col>28</xdr:col>
      <xdr:colOff>365125</xdr:colOff>
      <xdr:row>39</xdr:row>
      <xdr:rowOff>147393</xdr:rowOff>
    </xdr:to>
    <xdr:sp macro="" textlink="">
      <xdr:nvSpPr>
        <xdr:cNvPr id="740" name="円/楕円 739"/>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138520</xdr:rowOff>
    </xdr:from>
    <xdr:ext cx="313932" cy="259045"/>
    <xdr:sp macro="" textlink="">
      <xdr:nvSpPr>
        <xdr:cNvPr id="741" name="テキスト ボックス 740"/>
        <xdr:cNvSpPr txBox="1"/>
      </xdr:nvSpPr>
      <xdr:spPr>
        <a:xfrm>
          <a:off x="19388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44704</xdr:rowOff>
    </xdr:from>
    <xdr:to>
      <xdr:col>27</xdr:col>
      <xdr:colOff>161925</xdr:colOff>
      <xdr:row>39</xdr:row>
      <xdr:rowOff>146304</xdr:rowOff>
    </xdr:to>
    <xdr:sp macro="" textlink="">
      <xdr:nvSpPr>
        <xdr:cNvPr id="742" name="円/楕円 741"/>
        <xdr:cNvSpPr/>
      </xdr:nvSpPr>
      <xdr:spPr>
        <a:xfrm>
          <a:off x="18605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137431</xdr:rowOff>
    </xdr:from>
    <xdr:ext cx="313932" cy="259045"/>
    <xdr:sp macro="" textlink="">
      <xdr:nvSpPr>
        <xdr:cNvPr id="743" name="テキスト ボックス 742"/>
        <xdr:cNvSpPr txBox="1"/>
      </xdr:nvSpPr>
      <xdr:spPr>
        <a:xfrm>
          <a:off x="18499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120497</xdr:rowOff>
    </xdr:from>
    <xdr:to>
      <xdr:col>32</xdr:col>
      <xdr:colOff>187325</xdr:colOff>
      <xdr:row>57</xdr:row>
      <xdr:rowOff>2311</xdr:rowOff>
    </xdr:to>
    <xdr:cxnSp macro="">
      <xdr:nvCxnSpPr>
        <xdr:cNvPr id="770" name="直線コネクタ 769"/>
        <xdr:cNvCxnSpPr/>
      </xdr:nvCxnSpPr>
      <xdr:spPr>
        <a:xfrm flipV="1">
          <a:off x="21323300" y="9721697"/>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2311</xdr:rowOff>
    </xdr:from>
    <xdr:to>
      <xdr:col>31</xdr:col>
      <xdr:colOff>34925</xdr:colOff>
      <xdr:row>57</xdr:row>
      <xdr:rowOff>14656</xdr:rowOff>
    </xdr:to>
    <xdr:cxnSp macro="">
      <xdr:nvCxnSpPr>
        <xdr:cNvPr id="773" name="直線コネクタ 772"/>
        <xdr:cNvCxnSpPr/>
      </xdr:nvCxnSpPr>
      <xdr:spPr>
        <a:xfrm flipV="1">
          <a:off x="20434300" y="9774961"/>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5" name="テキスト ボックス 774"/>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126304</xdr:rowOff>
    </xdr:from>
    <xdr:to>
      <xdr:col>29</xdr:col>
      <xdr:colOff>517525</xdr:colOff>
      <xdr:row>57</xdr:row>
      <xdr:rowOff>14656</xdr:rowOff>
    </xdr:to>
    <xdr:cxnSp macro="">
      <xdr:nvCxnSpPr>
        <xdr:cNvPr id="776" name="直線コネクタ 775"/>
        <xdr:cNvCxnSpPr/>
      </xdr:nvCxnSpPr>
      <xdr:spPr>
        <a:xfrm>
          <a:off x="19545300" y="8870254"/>
          <a:ext cx="889000" cy="9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72812</xdr:rowOff>
    </xdr:from>
    <xdr:to>
      <xdr:col>28</xdr:col>
      <xdr:colOff>314325</xdr:colOff>
      <xdr:row>51</xdr:row>
      <xdr:rowOff>126304</xdr:rowOff>
    </xdr:to>
    <xdr:cxnSp macro="">
      <xdr:nvCxnSpPr>
        <xdr:cNvPr id="779" name="直線コネクタ 778"/>
        <xdr:cNvCxnSpPr/>
      </xdr:nvCxnSpPr>
      <xdr:spPr>
        <a:xfrm>
          <a:off x="18656300" y="8816762"/>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1" name="テキスト ボックス 780"/>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69697</xdr:rowOff>
    </xdr:from>
    <xdr:to>
      <xdr:col>32</xdr:col>
      <xdr:colOff>238125</xdr:colOff>
      <xdr:row>56</xdr:row>
      <xdr:rowOff>171297</xdr:rowOff>
    </xdr:to>
    <xdr:sp macro="" textlink="">
      <xdr:nvSpPr>
        <xdr:cNvPr id="789" name="円/楕円 788"/>
        <xdr:cNvSpPr/>
      </xdr:nvSpPr>
      <xdr:spPr>
        <a:xfrm>
          <a:off x="221107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92574</xdr:rowOff>
    </xdr:from>
    <xdr:ext cx="469744" cy="259045"/>
    <xdr:sp macro="" textlink="">
      <xdr:nvSpPr>
        <xdr:cNvPr id="790" name="貸付金該当値テキスト"/>
        <xdr:cNvSpPr txBox="1"/>
      </xdr:nvSpPr>
      <xdr:spPr>
        <a:xfrm>
          <a:off x="22212300" y="952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122961</xdr:rowOff>
    </xdr:from>
    <xdr:to>
      <xdr:col>31</xdr:col>
      <xdr:colOff>85725</xdr:colOff>
      <xdr:row>57</xdr:row>
      <xdr:rowOff>53111</xdr:rowOff>
    </xdr:to>
    <xdr:sp macro="" textlink="">
      <xdr:nvSpPr>
        <xdr:cNvPr id="791" name="円/楕円 790"/>
        <xdr:cNvSpPr/>
      </xdr:nvSpPr>
      <xdr:spPr>
        <a:xfrm>
          <a:off x="21272500" y="9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69638</xdr:rowOff>
    </xdr:from>
    <xdr:ext cx="469744" cy="259045"/>
    <xdr:sp macro="" textlink="">
      <xdr:nvSpPr>
        <xdr:cNvPr id="792" name="テキスト ボックス 791"/>
        <xdr:cNvSpPr txBox="1"/>
      </xdr:nvSpPr>
      <xdr:spPr>
        <a:xfrm>
          <a:off x="21088427" y="949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135306</xdr:rowOff>
    </xdr:from>
    <xdr:to>
      <xdr:col>29</xdr:col>
      <xdr:colOff>568325</xdr:colOff>
      <xdr:row>57</xdr:row>
      <xdr:rowOff>65456</xdr:rowOff>
    </xdr:to>
    <xdr:sp macro="" textlink="">
      <xdr:nvSpPr>
        <xdr:cNvPr id="793" name="円/楕円 792"/>
        <xdr:cNvSpPr/>
      </xdr:nvSpPr>
      <xdr:spPr>
        <a:xfrm>
          <a:off x="20383500" y="97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81983</xdr:rowOff>
    </xdr:from>
    <xdr:ext cx="469744" cy="259045"/>
    <xdr:sp macro="" textlink="">
      <xdr:nvSpPr>
        <xdr:cNvPr id="794" name="テキスト ボックス 793"/>
        <xdr:cNvSpPr txBox="1"/>
      </xdr:nvSpPr>
      <xdr:spPr>
        <a:xfrm>
          <a:off x="20199427" y="951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75504</xdr:rowOff>
    </xdr:from>
    <xdr:to>
      <xdr:col>28</xdr:col>
      <xdr:colOff>365125</xdr:colOff>
      <xdr:row>52</xdr:row>
      <xdr:rowOff>5654</xdr:rowOff>
    </xdr:to>
    <xdr:sp macro="" textlink="">
      <xdr:nvSpPr>
        <xdr:cNvPr id="795" name="円/楕円 794"/>
        <xdr:cNvSpPr/>
      </xdr:nvSpPr>
      <xdr:spPr>
        <a:xfrm>
          <a:off x="19494500" y="88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22181</xdr:rowOff>
    </xdr:from>
    <xdr:ext cx="534377" cy="259045"/>
    <xdr:sp macro="" textlink="">
      <xdr:nvSpPr>
        <xdr:cNvPr id="796" name="テキスト ボックス 795"/>
        <xdr:cNvSpPr txBox="1"/>
      </xdr:nvSpPr>
      <xdr:spPr>
        <a:xfrm>
          <a:off x="19278111" y="8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26,543</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22012</xdr:rowOff>
    </xdr:from>
    <xdr:to>
      <xdr:col>27</xdr:col>
      <xdr:colOff>161925</xdr:colOff>
      <xdr:row>51</xdr:row>
      <xdr:rowOff>123612</xdr:rowOff>
    </xdr:to>
    <xdr:sp macro="" textlink="">
      <xdr:nvSpPr>
        <xdr:cNvPr id="797" name="円/楕円 796"/>
        <xdr:cNvSpPr/>
      </xdr:nvSpPr>
      <xdr:spPr>
        <a:xfrm>
          <a:off x="18605500" y="87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140139</xdr:rowOff>
    </xdr:from>
    <xdr:ext cx="534377" cy="259045"/>
    <xdr:sp macro="" textlink="">
      <xdr:nvSpPr>
        <xdr:cNvPr id="798" name="テキスト ボックス 797"/>
        <xdr:cNvSpPr txBox="1"/>
      </xdr:nvSpPr>
      <xdr:spPr>
        <a:xfrm>
          <a:off x="18389111" y="85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92935</xdr:rowOff>
    </xdr:from>
    <xdr:to>
      <xdr:col>32</xdr:col>
      <xdr:colOff>187325</xdr:colOff>
      <xdr:row>76</xdr:row>
      <xdr:rowOff>131471</xdr:rowOff>
    </xdr:to>
    <xdr:cxnSp macro="">
      <xdr:nvCxnSpPr>
        <xdr:cNvPr id="830" name="直線コネクタ 829"/>
        <xdr:cNvCxnSpPr/>
      </xdr:nvCxnSpPr>
      <xdr:spPr>
        <a:xfrm flipV="1">
          <a:off x="21323300" y="13123135"/>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131471</xdr:rowOff>
    </xdr:from>
    <xdr:to>
      <xdr:col>31</xdr:col>
      <xdr:colOff>34925</xdr:colOff>
      <xdr:row>77</xdr:row>
      <xdr:rowOff>3651</xdr:rowOff>
    </xdr:to>
    <xdr:cxnSp macro="">
      <xdr:nvCxnSpPr>
        <xdr:cNvPr id="833" name="直線コネクタ 832"/>
        <xdr:cNvCxnSpPr/>
      </xdr:nvCxnSpPr>
      <xdr:spPr>
        <a:xfrm flipV="1">
          <a:off x="20434300" y="13161671"/>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3651</xdr:rowOff>
    </xdr:from>
    <xdr:to>
      <xdr:col>29</xdr:col>
      <xdr:colOff>517525</xdr:colOff>
      <xdr:row>77</xdr:row>
      <xdr:rowOff>61339</xdr:rowOff>
    </xdr:to>
    <xdr:cxnSp macro="">
      <xdr:nvCxnSpPr>
        <xdr:cNvPr id="836" name="直線コネクタ 835"/>
        <xdr:cNvCxnSpPr/>
      </xdr:nvCxnSpPr>
      <xdr:spPr>
        <a:xfrm flipV="1">
          <a:off x="19545300" y="13205301"/>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61339</xdr:rowOff>
    </xdr:from>
    <xdr:to>
      <xdr:col>28</xdr:col>
      <xdr:colOff>314325</xdr:colOff>
      <xdr:row>77</xdr:row>
      <xdr:rowOff>79563</xdr:rowOff>
    </xdr:to>
    <xdr:cxnSp macro="">
      <xdr:nvCxnSpPr>
        <xdr:cNvPr id="839" name="直線コネクタ 838"/>
        <xdr:cNvCxnSpPr/>
      </xdr:nvCxnSpPr>
      <xdr:spPr>
        <a:xfrm flipV="1">
          <a:off x="18656300" y="13262989"/>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42135</xdr:rowOff>
    </xdr:from>
    <xdr:to>
      <xdr:col>32</xdr:col>
      <xdr:colOff>238125</xdr:colOff>
      <xdr:row>76</xdr:row>
      <xdr:rowOff>143735</xdr:rowOff>
    </xdr:to>
    <xdr:sp macro="" textlink="">
      <xdr:nvSpPr>
        <xdr:cNvPr id="849" name="円/楕円 848"/>
        <xdr:cNvSpPr/>
      </xdr:nvSpPr>
      <xdr:spPr>
        <a:xfrm>
          <a:off x="22110700" y="130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65012</xdr:rowOff>
    </xdr:from>
    <xdr:ext cx="534377" cy="259045"/>
    <xdr:sp macro="" textlink="">
      <xdr:nvSpPr>
        <xdr:cNvPr id="850" name="繰出金該当値テキスト"/>
        <xdr:cNvSpPr txBox="1"/>
      </xdr:nvSpPr>
      <xdr:spPr>
        <a:xfrm>
          <a:off x="22212300" y="129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80671</xdr:rowOff>
    </xdr:from>
    <xdr:to>
      <xdr:col>31</xdr:col>
      <xdr:colOff>85725</xdr:colOff>
      <xdr:row>77</xdr:row>
      <xdr:rowOff>10821</xdr:rowOff>
    </xdr:to>
    <xdr:sp macro="" textlink="">
      <xdr:nvSpPr>
        <xdr:cNvPr id="851" name="円/楕円 850"/>
        <xdr:cNvSpPr/>
      </xdr:nvSpPr>
      <xdr:spPr>
        <a:xfrm>
          <a:off x="21272500" y="131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27347</xdr:rowOff>
    </xdr:from>
    <xdr:ext cx="534377" cy="259045"/>
    <xdr:sp macro="" textlink="">
      <xdr:nvSpPr>
        <xdr:cNvPr id="852" name="テキスト ボックス 851"/>
        <xdr:cNvSpPr txBox="1"/>
      </xdr:nvSpPr>
      <xdr:spPr>
        <a:xfrm>
          <a:off x="21056111" y="128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124301</xdr:rowOff>
    </xdr:from>
    <xdr:to>
      <xdr:col>29</xdr:col>
      <xdr:colOff>568325</xdr:colOff>
      <xdr:row>77</xdr:row>
      <xdr:rowOff>54451</xdr:rowOff>
    </xdr:to>
    <xdr:sp macro="" textlink="">
      <xdr:nvSpPr>
        <xdr:cNvPr id="853" name="円/楕円 852"/>
        <xdr:cNvSpPr/>
      </xdr:nvSpPr>
      <xdr:spPr>
        <a:xfrm>
          <a:off x="20383500" y="131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70977</xdr:rowOff>
    </xdr:from>
    <xdr:ext cx="534377" cy="259045"/>
    <xdr:sp macro="" textlink="">
      <xdr:nvSpPr>
        <xdr:cNvPr id="854" name="テキスト ボックス 853"/>
        <xdr:cNvSpPr txBox="1"/>
      </xdr:nvSpPr>
      <xdr:spPr>
        <a:xfrm>
          <a:off x="20167111" y="129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10539</xdr:rowOff>
    </xdr:from>
    <xdr:to>
      <xdr:col>28</xdr:col>
      <xdr:colOff>365125</xdr:colOff>
      <xdr:row>77</xdr:row>
      <xdr:rowOff>112139</xdr:rowOff>
    </xdr:to>
    <xdr:sp macro="" textlink="">
      <xdr:nvSpPr>
        <xdr:cNvPr id="855" name="円/楕円 854"/>
        <xdr:cNvSpPr/>
      </xdr:nvSpPr>
      <xdr:spPr>
        <a:xfrm>
          <a:off x="19494500" y="132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128666</xdr:rowOff>
    </xdr:from>
    <xdr:ext cx="534377" cy="259045"/>
    <xdr:sp macro="" textlink="">
      <xdr:nvSpPr>
        <xdr:cNvPr id="856" name="テキスト ボックス 855"/>
        <xdr:cNvSpPr txBox="1"/>
      </xdr:nvSpPr>
      <xdr:spPr>
        <a:xfrm>
          <a:off x="19278111" y="129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28763</xdr:rowOff>
    </xdr:from>
    <xdr:to>
      <xdr:col>27</xdr:col>
      <xdr:colOff>161925</xdr:colOff>
      <xdr:row>77</xdr:row>
      <xdr:rowOff>130363</xdr:rowOff>
    </xdr:to>
    <xdr:sp macro="" textlink="">
      <xdr:nvSpPr>
        <xdr:cNvPr id="857" name="円/楕円 856"/>
        <xdr:cNvSpPr/>
      </xdr:nvSpPr>
      <xdr:spPr>
        <a:xfrm>
          <a:off x="18605500" y="132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146890</xdr:rowOff>
    </xdr:from>
    <xdr:ext cx="534377" cy="259045"/>
    <xdr:sp macro="" textlink="">
      <xdr:nvSpPr>
        <xdr:cNvPr id="858" name="テキスト ボックス 857"/>
        <xdr:cNvSpPr txBox="1"/>
      </xdr:nvSpPr>
      <xdr:spPr>
        <a:xfrm>
          <a:off x="18389111" y="130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564,611</a:t>
          </a:r>
          <a:r>
            <a:rPr kumimoji="1" lang="ja-JP" altLang="ja-JP" sz="1300">
              <a:solidFill>
                <a:schemeClr val="dk1"/>
              </a:solidFill>
              <a:effectLst/>
              <a:latin typeface="+mn-lt"/>
              <a:ea typeface="+mn-ea"/>
              <a:cs typeface="+mn-cs"/>
            </a:rPr>
            <a:t>円となっている。類似団体平均と比較し突出して高水準となっている項目は、補助費等・維持補修費・公債費である。</a:t>
          </a:r>
          <a:endParaRPr lang="ja-JP" altLang="ja-JP" sz="1300">
            <a:effectLst/>
          </a:endParaRPr>
        </a:p>
        <a:p>
          <a:pPr eaLnBrk="1" fontAlgn="auto" latinLnBrk="0" hangingPunct="1"/>
          <a:r>
            <a:rPr lang="ja-JP" altLang="ja-JP" sz="1300">
              <a:solidFill>
                <a:schemeClr val="dk1"/>
              </a:solidFill>
              <a:effectLst/>
              <a:latin typeface="+mn-lt"/>
              <a:ea typeface="+mn-ea"/>
              <a:cs typeface="+mn-cs"/>
            </a:rPr>
            <a:t>　補助費等については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113,308</a:t>
          </a:r>
          <a:r>
            <a:rPr kumimoji="1" lang="ja-JP" altLang="ja-JP" sz="1300">
              <a:solidFill>
                <a:schemeClr val="dk1"/>
              </a:solidFill>
              <a:effectLst/>
              <a:latin typeface="+mn-lt"/>
              <a:ea typeface="+mn-ea"/>
              <a:cs typeface="+mn-cs"/>
            </a:rPr>
            <a:t>円と類似団体平均の</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倍となっており</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年度から同等の水準で推移している。</a:t>
          </a:r>
          <a:r>
            <a:rPr kumimoji="1" lang="ja-JP" altLang="ja-JP" sz="1300">
              <a:solidFill>
                <a:schemeClr val="dk1"/>
              </a:solidFill>
              <a:effectLst/>
              <a:latin typeface="+mn-lt"/>
              <a:ea typeface="+mn-ea"/>
              <a:cs typeface="+mn-cs"/>
            </a:rPr>
            <a:t>補助費等の大半は一部事務組合負担金であることから、その推移を注視し、負担規模の適正化に十分留意していく必要がある。</a:t>
          </a:r>
          <a:endParaRPr lang="ja-JP" altLang="ja-JP" sz="1300">
            <a:effectLst/>
          </a:endParaRPr>
        </a:p>
        <a:p>
          <a:pPr eaLnBrk="1" fontAlgn="auto" latinLnBrk="0" hangingPunct="1"/>
          <a:r>
            <a:rPr lang="ja-JP" altLang="ja-JP" sz="1300">
              <a:solidFill>
                <a:schemeClr val="dk1"/>
              </a:solidFill>
              <a:effectLst/>
              <a:latin typeface="+mn-lt"/>
              <a:ea typeface="+mn-ea"/>
              <a:cs typeface="+mn-cs"/>
            </a:rPr>
            <a:t>　維持補修費については住民一人当たり</a:t>
          </a:r>
          <a:r>
            <a:rPr lang="en-US" altLang="ja-JP" sz="1300">
              <a:solidFill>
                <a:schemeClr val="dk1"/>
              </a:solidFill>
              <a:effectLst/>
              <a:latin typeface="+mn-lt"/>
              <a:ea typeface="+mn-ea"/>
              <a:cs typeface="+mn-cs"/>
            </a:rPr>
            <a:t>10,432</a:t>
          </a:r>
          <a:r>
            <a:rPr lang="ja-JP" altLang="ja-JP" sz="1300">
              <a:solidFill>
                <a:schemeClr val="dk1"/>
              </a:solidFill>
              <a:effectLst/>
              <a:latin typeface="+mn-lt"/>
              <a:ea typeface="+mn-ea"/>
              <a:cs typeface="+mn-cs"/>
            </a:rPr>
            <a:t>円と類似団体平均の</a:t>
          </a:r>
          <a:r>
            <a:rPr lang="ja-JP" altLang="en-US" sz="1300">
              <a:solidFill>
                <a:schemeClr val="dk1"/>
              </a:solidFill>
              <a:effectLst/>
              <a:latin typeface="+mn-lt"/>
              <a:ea typeface="+mn-ea"/>
              <a:cs typeface="+mn-cs"/>
            </a:rPr>
            <a:t>約</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倍となっており、平成</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年度から</a:t>
          </a:r>
          <a:r>
            <a:rPr lang="en-US" altLang="ja-JP" sz="1300">
              <a:solidFill>
                <a:schemeClr val="dk1"/>
              </a:solidFill>
              <a:effectLst/>
              <a:latin typeface="+mn-lt"/>
              <a:ea typeface="+mn-ea"/>
              <a:cs typeface="+mn-cs"/>
            </a:rPr>
            <a:t>10,000</a:t>
          </a:r>
          <a:r>
            <a:rPr lang="ja-JP" altLang="ja-JP" sz="1300">
              <a:solidFill>
                <a:schemeClr val="dk1"/>
              </a:solidFill>
              <a:effectLst/>
              <a:latin typeface="+mn-lt"/>
              <a:ea typeface="+mn-ea"/>
              <a:cs typeface="+mn-cs"/>
            </a:rPr>
            <a:t>円台で推移している。これは冬期間の道路除排雪経費が大半を占めており、天候による変動要素が大きくなっている。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公債費については住民一人当たり</a:t>
          </a:r>
          <a:r>
            <a:rPr lang="en-US" altLang="ja-JP" sz="1300">
              <a:solidFill>
                <a:schemeClr val="dk1"/>
              </a:solidFill>
              <a:effectLst/>
              <a:latin typeface="+mn-lt"/>
              <a:ea typeface="+mn-ea"/>
              <a:cs typeface="+mn-cs"/>
            </a:rPr>
            <a:t>56,974</a:t>
          </a:r>
          <a:r>
            <a:rPr lang="ja-JP" altLang="ja-JP" sz="1300">
              <a:solidFill>
                <a:schemeClr val="dk1"/>
              </a:solidFill>
              <a:effectLst/>
              <a:latin typeface="+mn-lt"/>
              <a:ea typeface="+mn-ea"/>
              <a:cs typeface="+mn-cs"/>
            </a:rPr>
            <a:t>円</a:t>
          </a:r>
          <a:r>
            <a:rPr lang="ja-JP" altLang="en-US" sz="1300">
              <a:solidFill>
                <a:schemeClr val="dk1"/>
              </a:solidFill>
              <a:effectLst/>
              <a:latin typeface="+mn-lt"/>
              <a:ea typeface="+mn-ea"/>
              <a:cs typeface="+mn-cs"/>
            </a:rPr>
            <a:t>と前年度より減少しているが、</a:t>
          </a:r>
          <a:r>
            <a:rPr lang="ja-JP" altLang="ja-JP" sz="1300">
              <a:solidFill>
                <a:schemeClr val="dk1"/>
              </a:solidFill>
              <a:effectLst/>
              <a:latin typeface="+mn-lt"/>
              <a:ea typeface="+mn-ea"/>
              <a:cs typeface="+mn-cs"/>
            </a:rPr>
            <a:t>類似団体平均の</a:t>
          </a:r>
          <a:r>
            <a:rPr lang="ja-JP" altLang="en-US" sz="1300">
              <a:solidFill>
                <a:schemeClr val="dk1"/>
              </a:solidFill>
              <a:effectLst/>
              <a:latin typeface="+mn-lt"/>
              <a:ea typeface="+mn-ea"/>
              <a:cs typeface="+mn-cs"/>
            </a:rPr>
            <a:t>約</a:t>
          </a:r>
          <a:r>
            <a:rPr lang="en-US" altLang="ja-JP" sz="1300">
              <a:solidFill>
                <a:schemeClr val="dk1"/>
              </a:solidFill>
              <a:effectLst/>
              <a:latin typeface="+mn-lt"/>
              <a:ea typeface="+mn-ea"/>
              <a:cs typeface="+mn-cs"/>
            </a:rPr>
            <a:t>1.5</a:t>
          </a:r>
          <a:r>
            <a:rPr lang="ja-JP" altLang="ja-JP" sz="1300">
              <a:solidFill>
                <a:schemeClr val="dk1"/>
              </a:solidFill>
              <a:effectLst/>
              <a:latin typeface="+mn-lt"/>
              <a:ea typeface="+mn-ea"/>
              <a:cs typeface="+mn-cs"/>
            </a:rPr>
            <a:t>倍となっており、</a:t>
          </a:r>
          <a:r>
            <a:rPr kumimoji="1" lang="ja-JP" altLang="ja-JP" sz="1300">
              <a:solidFill>
                <a:schemeClr val="dk1"/>
              </a:solidFill>
              <a:effectLst/>
              <a:latin typeface="+mn-lt"/>
              <a:ea typeface="+mn-ea"/>
              <a:cs typeface="+mn-cs"/>
            </a:rPr>
            <a:t>将来世代に負担を残さないよう、普通建設事業の厳選、精査等により新規発行債を抑制し、指標の改善に努める。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　また、投資及び出資金については下北医療センター出資金の増、積立金については合併特例債を財源とした地域基盤安定化基金積立の増により、平成</a:t>
          </a:r>
          <a:r>
            <a:rPr lang="en-US" altLang="ja-JP" sz="1300">
              <a:effectLst/>
            </a:rPr>
            <a:t>28</a:t>
          </a:r>
          <a:r>
            <a:rPr lang="ja-JP" altLang="en-US" sz="1300">
              <a:effectLst/>
            </a:rPr>
            <a:t>年度における類似団体平均との差が大きくなっている。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71120</xdr:rowOff>
    </xdr:from>
    <xdr:to>
      <xdr:col>6</xdr:col>
      <xdr:colOff>511175</xdr:colOff>
      <xdr:row>32</xdr:row>
      <xdr:rowOff>156616</xdr:rowOff>
    </xdr:to>
    <xdr:cxnSp macro="">
      <xdr:nvCxnSpPr>
        <xdr:cNvPr id="59" name="直線コネクタ 58"/>
        <xdr:cNvCxnSpPr/>
      </xdr:nvCxnSpPr>
      <xdr:spPr>
        <a:xfrm>
          <a:off x="3797300" y="5557520"/>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71120</xdr:rowOff>
    </xdr:from>
    <xdr:to>
      <xdr:col>5</xdr:col>
      <xdr:colOff>358775</xdr:colOff>
      <xdr:row>32</xdr:row>
      <xdr:rowOff>141986</xdr:rowOff>
    </xdr:to>
    <xdr:cxnSp macro="">
      <xdr:nvCxnSpPr>
        <xdr:cNvPr id="62" name="直線コネクタ 61"/>
        <xdr:cNvCxnSpPr/>
      </xdr:nvCxnSpPr>
      <xdr:spPr>
        <a:xfrm flipV="1">
          <a:off x="2908300" y="55575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141986</xdr:rowOff>
    </xdr:from>
    <xdr:to>
      <xdr:col>4</xdr:col>
      <xdr:colOff>155575</xdr:colOff>
      <xdr:row>33</xdr:row>
      <xdr:rowOff>4369</xdr:rowOff>
    </xdr:to>
    <xdr:cxnSp macro="">
      <xdr:nvCxnSpPr>
        <xdr:cNvPr id="65" name="直線コネクタ 64"/>
        <xdr:cNvCxnSpPr/>
      </xdr:nvCxnSpPr>
      <xdr:spPr>
        <a:xfrm flipV="1">
          <a:off x="2019300" y="56283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93980</xdr:rowOff>
    </xdr:from>
    <xdr:to>
      <xdr:col>2</xdr:col>
      <xdr:colOff>638175</xdr:colOff>
      <xdr:row>33</xdr:row>
      <xdr:rowOff>4369</xdr:rowOff>
    </xdr:to>
    <xdr:cxnSp macro="">
      <xdr:nvCxnSpPr>
        <xdr:cNvPr id="68" name="直線コネクタ 67"/>
        <xdr:cNvCxnSpPr/>
      </xdr:nvCxnSpPr>
      <xdr:spPr>
        <a:xfrm>
          <a:off x="1130300" y="5580380"/>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105816</xdr:rowOff>
    </xdr:from>
    <xdr:to>
      <xdr:col>6</xdr:col>
      <xdr:colOff>561975</xdr:colOff>
      <xdr:row>33</xdr:row>
      <xdr:rowOff>35966</xdr:rowOff>
    </xdr:to>
    <xdr:sp macro="" textlink="">
      <xdr:nvSpPr>
        <xdr:cNvPr id="78" name="円/楕円 77"/>
        <xdr:cNvSpPr/>
      </xdr:nvSpPr>
      <xdr:spPr>
        <a:xfrm>
          <a:off x="4584700" y="55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128693</xdr:rowOff>
    </xdr:from>
    <xdr:ext cx="469744" cy="259045"/>
    <xdr:sp macro="" textlink="">
      <xdr:nvSpPr>
        <xdr:cNvPr id="79" name="議会費該当値テキスト"/>
        <xdr:cNvSpPr txBox="1"/>
      </xdr:nvSpPr>
      <xdr:spPr>
        <a:xfrm>
          <a:off x="4686300" y="544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20320</xdr:rowOff>
    </xdr:from>
    <xdr:to>
      <xdr:col>5</xdr:col>
      <xdr:colOff>409575</xdr:colOff>
      <xdr:row>32</xdr:row>
      <xdr:rowOff>121920</xdr:rowOff>
    </xdr:to>
    <xdr:sp macro="" textlink="">
      <xdr:nvSpPr>
        <xdr:cNvPr id="80" name="円/楕円 79"/>
        <xdr:cNvSpPr/>
      </xdr:nvSpPr>
      <xdr:spPr>
        <a:xfrm>
          <a:off x="374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138447</xdr:rowOff>
    </xdr:from>
    <xdr:ext cx="469744" cy="259045"/>
    <xdr:sp macro="" textlink="">
      <xdr:nvSpPr>
        <xdr:cNvPr id="81" name="テキスト ボックス 80"/>
        <xdr:cNvSpPr txBox="1"/>
      </xdr:nvSpPr>
      <xdr:spPr>
        <a:xfrm>
          <a:off x="3562427"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91186</xdr:rowOff>
    </xdr:from>
    <xdr:to>
      <xdr:col>4</xdr:col>
      <xdr:colOff>206375</xdr:colOff>
      <xdr:row>33</xdr:row>
      <xdr:rowOff>21336</xdr:rowOff>
    </xdr:to>
    <xdr:sp macro="" textlink="">
      <xdr:nvSpPr>
        <xdr:cNvPr id="82" name="円/楕円 81"/>
        <xdr:cNvSpPr/>
      </xdr:nvSpPr>
      <xdr:spPr>
        <a:xfrm>
          <a:off x="2857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37863</xdr:rowOff>
    </xdr:from>
    <xdr:ext cx="469744" cy="259045"/>
    <xdr:sp macro="" textlink="">
      <xdr:nvSpPr>
        <xdr:cNvPr id="83" name="テキスト ボックス 82"/>
        <xdr:cNvSpPr txBox="1"/>
      </xdr:nvSpPr>
      <xdr:spPr>
        <a:xfrm>
          <a:off x="2673427"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125019</xdr:rowOff>
    </xdr:from>
    <xdr:to>
      <xdr:col>3</xdr:col>
      <xdr:colOff>3175</xdr:colOff>
      <xdr:row>33</xdr:row>
      <xdr:rowOff>55169</xdr:rowOff>
    </xdr:to>
    <xdr:sp macro="" textlink="">
      <xdr:nvSpPr>
        <xdr:cNvPr id="84" name="円/楕円 83"/>
        <xdr:cNvSpPr/>
      </xdr:nvSpPr>
      <xdr:spPr>
        <a:xfrm>
          <a:off x="1968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71696</xdr:rowOff>
    </xdr:from>
    <xdr:ext cx="469744" cy="259045"/>
    <xdr:sp macro="" textlink="">
      <xdr:nvSpPr>
        <xdr:cNvPr id="85" name="テキスト ボックス 84"/>
        <xdr:cNvSpPr txBox="1"/>
      </xdr:nvSpPr>
      <xdr:spPr>
        <a:xfrm>
          <a:off x="1784427"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43180</xdr:rowOff>
    </xdr:from>
    <xdr:to>
      <xdr:col>1</xdr:col>
      <xdr:colOff>485775</xdr:colOff>
      <xdr:row>32</xdr:row>
      <xdr:rowOff>144780</xdr:rowOff>
    </xdr:to>
    <xdr:sp macro="" textlink="">
      <xdr:nvSpPr>
        <xdr:cNvPr id="86" name="円/楕円 85"/>
        <xdr:cNvSpPr/>
      </xdr:nvSpPr>
      <xdr:spPr>
        <a:xfrm>
          <a:off x="1079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161307</xdr:rowOff>
    </xdr:from>
    <xdr:ext cx="469744" cy="259045"/>
    <xdr:sp macro="" textlink="">
      <xdr:nvSpPr>
        <xdr:cNvPr id="87" name="テキスト ボックス 86"/>
        <xdr:cNvSpPr txBox="1"/>
      </xdr:nvSpPr>
      <xdr:spPr>
        <a:xfrm>
          <a:off x="895427"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490</xdr:rowOff>
    </xdr:from>
    <xdr:to>
      <xdr:col>6</xdr:col>
      <xdr:colOff>511175</xdr:colOff>
      <xdr:row>56</xdr:row>
      <xdr:rowOff>2411</xdr:rowOff>
    </xdr:to>
    <xdr:cxnSp macro="">
      <xdr:nvCxnSpPr>
        <xdr:cNvPr id="116" name="直線コネクタ 115"/>
        <xdr:cNvCxnSpPr/>
      </xdr:nvCxnSpPr>
      <xdr:spPr>
        <a:xfrm flipV="1">
          <a:off x="3797300" y="9430240"/>
          <a:ext cx="838200" cy="1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2411</xdr:rowOff>
    </xdr:from>
    <xdr:to>
      <xdr:col>5</xdr:col>
      <xdr:colOff>358775</xdr:colOff>
      <xdr:row>56</xdr:row>
      <xdr:rowOff>45296</xdr:rowOff>
    </xdr:to>
    <xdr:cxnSp macro="">
      <xdr:nvCxnSpPr>
        <xdr:cNvPr id="119" name="直線コネクタ 118"/>
        <xdr:cNvCxnSpPr/>
      </xdr:nvCxnSpPr>
      <xdr:spPr>
        <a:xfrm flipV="1">
          <a:off x="2908300" y="9603611"/>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155131</xdr:rowOff>
    </xdr:from>
    <xdr:to>
      <xdr:col>4</xdr:col>
      <xdr:colOff>155575</xdr:colOff>
      <xdr:row>56</xdr:row>
      <xdr:rowOff>45296</xdr:rowOff>
    </xdr:to>
    <xdr:cxnSp macro="">
      <xdr:nvCxnSpPr>
        <xdr:cNvPr id="122" name="直線コネクタ 121"/>
        <xdr:cNvCxnSpPr/>
      </xdr:nvCxnSpPr>
      <xdr:spPr>
        <a:xfrm>
          <a:off x="2019300" y="9584881"/>
          <a:ext cx="889000" cy="6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155131</xdr:rowOff>
    </xdr:from>
    <xdr:to>
      <xdr:col>2</xdr:col>
      <xdr:colOff>638175</xdr:colOff>
      <xdr:row>56</xdr:row>
      <xdr:rowOff>59842</xdr:rowOff>
    </xdr:to>
    <xdr:cxnSp macro="">
      <xdr:nvCxnSpPr>
        <xdr:cNvPr id="125" name="直線コネクタ 124"/>
        <xdr:cNvCxnSpPr/>
      </xdr:nvCxnSpPr>
      <xdr:spPr>
        <a:xfrm flipV="1">
          <a:off x="1130300" y="9584881"/>
          <a:ext cx="889000" cy="7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121140</xdr:rowOff>
    </xdr:from>
    <xdr:to>
      <xdr:col>6</xdr:col>
      <xdr:colOff>561975</xdr:colOff>
      <xdr:row>55</xdr:row>
      <xdr:rowOff>51290</xdr:rowOff>
    </xdr:to>
    <xdr:sp macro="" textlink="">
      <xdr:nvSpPr>
        <xdr:cNvPr id="135" name="円/楕円 134"/>
        <xdr:cNvSpPr/>
      </xdr:nvSpPr>
      <xdr:spPr>
        <a:xfrm>
          <a:off x="4584700" y="93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144017</xdr:rowOff>
    </xdr:from>
    <xdr:ext cx="534377" cy="259045"/>
    <xdr:sp macro="" textlink="">
      <xdr:nvSpPr>
        <xdr:cNvPr id="136" name="総務費該当値テキスト"/>
        <xdr:cNvSpPr txBox="1"/>
      </xdr:nvSpPr>
      <xdr:spPr>
        <a:xfrm>
          <a:off x="4686300" y="92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95,769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123061</xdr:rowOff>
    </xdr:from>
    <xdr:to>
      <xdr:col>5</xdr:col>
      <xdr:colOff>409575</xdr:colOff>
      <xdr:row>56</xdr:row>
      <xdr:rowOff>53211</xdr:rowOff>
    </xdr:to>
    <xdr:sp macro="" textlink="">
      <xdr:nvSpPr>
        <xdr:cNvPr id="137" name="円/楕円 136"/>
        <xdr:cNvSpPr/>
      </xdr:nvSpPr>
      <xdr:spPr>
        <a:xfrm>
          <a:off x="3746500" y="95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69738</xdr:rowOff>
    </xdr:from>
    <xdr:ext cx="534377" cy="259045"/>
    <xdr:sp macro="" textlink="">
      <xdr:nvSpPr>
        <xdr:cNvPr id="138" name="テキスト ボックス 137"/>
        <xdr:cNvSpPr txBox="1"/>
      </xdr:nvSpPr>
      <xdr:spPr>
        <a:xfrm>
          <a:off x="3530111" y="932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165946</xdr:rowOff>
    </xdr:from>
    <xdr:to>
      <xdr:col>4</xdr:col>
      <xdr:colOff>206375</xdr:colOff>
      <xdr:row>56</xdr:row>
      <xdr:rowOff>96096</xdr:rowOff>
    </xdr:to>
    <xdr:sp macro="" textlink="">
      <xdr:nvSpPr>
        <xdr:cNvPr id="139" name="円/楕円 138"/>
        <xdr:cNvSpPr/>
      </xdr:nvSpPr>
      <xdr:spPr>
        <a:xfrm>
          <a:off x="2857500" y="95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112623</xdr:rowOff>
    </xdr:from>
    <xdr:ext cx="534377" cy="259045"/>
    <xdr:sp macro="" textlink="">
      <xdr:nvSpPr>
        <xdr:cNvPr id="140" name="テキスト ボックス 139"/>
        <xdr:cNvSpPr txBox="1"/>
      </xdr:nvSpPr>
      <xdr:spPr>
        <a:xfrm>
          <a:off x="2641111" y="9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104331</xdr:rowOff>
    </xdr:from>
    <xdr:to>
      <xdr:col>3</xdr:col>
      <xdr:colOff>3175</xdr:colOff>
      <xdr:row>56</xdr:row>
      <xdr:rowOff>34481</xdr:rowOff>
    </xdr:to>
    <xdr:sp macro="" textlink="">
      <xdr:nvSpPr>
        <xdr:cNvPr id="141" name="円/楕円 140"/>
        <xdr:cNvSpPr/>
      </xdr:nvSpPr>
      <xdr:spPr>
        <a:xfrm>
          <a:off x="19685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51008</xdr:rowOff>
    </xdr:from>
    <xdr:ext cx="534377" cy="259045"/>
    <xdr:sp macro="" textlink="">
      <xdr:nvSpPr>
        <xdr:cNvPr id="142" name="テキスト ボックス 141"/>
        <xdr:cNvSpPr txBox="1"/>
      </xdr:nvSpPr>
      <xdr:spPr>
        <a:xfrm>
          <a:off x="1752111" y="93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9042</xdr:rowOff>
    </xdr:from>
    <xdr:to>
      <xdr:col>1</xdr:col>
      <xdr:colOff>485775</xdr:colOff>
      <xdr:row>56</xdr:row>
      <xdr:rowOff>110642</xdr:rowOff>
    </xdr:to>
    <xdr:sp macro="" textlink="">
      <xdr:nvSpPr>
        <xdr:cNvPr id="143" name="円/楕円 142"/>
        <xdr:cNvSpPr/>
      </xdr:nvSpPr>
      <xdr:spPr>
        <a:xfrm>
          <a:off x="1079500" y="96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101769</xdr:rowOff>
    </xdr:from>
    <xdr:ext cx="534377" cy="259045"/>
    <xdr:sp macro="" textlink="">
      <xdr:nvSpPr>
        <xdr:cNvPr id="144" name="テキスト ボックス 143"/>
        <xdr:cNvSpPr txBox="1"/>
      </xdr:nvSpPr>
      <xdr:spPr>
        <a:xfrm>
          <a:off x="863111" y="97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122771</xdr:rowOff>
    </xdr:from>
    <xdr:to>
      <xdr:col>6</xdr:col>
      <xdr:colOff>511175</xdr:colOff>
      <xdr:row>73</xdr:row>
      <xdr:rowOff>29388</xdr:rowOff>
    </xdr:to>
    <xdr:cxnSp macro="">
      <xdr:nvCxnSpPr>
        <xdr:cNvPr id="174" name="直線コネクタ 173"/>
        <xdr:cNvCxnSpPr/>
      </xdr:nvCxnSpPr>
      <xdr:spPr>
        <a:xfrm flipV="1">
          <a:off x="3797300" y="12467171"/>
          <a:ext cx="8382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29388</xdr:rowOff>
    </xdr:from>
    <xdr:to>
      <xdr:col>5</xdr:col>
      <xdr:colOff>358775</xdr:colOff>
      <xdr:row>73</xdr:row>
      <xdr:rowOff>145961</xdr:rowOff>
    </xdr:to>
    <xdr:cxnSp macro="">
      <xdr:nvCxnSpPr>
        <xdr:cNvPr id="177" name="直線コネクタ 176"/>
        <xdr:cNvCxnSpPr/>
      </xdr:nvCxnSpPr>
      <xdr:spPr>
        <a:xfrm flipV="1">
          <a:off x="2908300" y="12545238"/>
          <a:ext cx="889000" cy="1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145961</xdr:rowOff>
    </xdr:from>
    <xdr:to>
      <xdr:col>4</xdr:col>
      <xdr:colOff>155575</xdr:colOff>
      <xdr:row>74</xdr:row>
      <xdr:rowOff>150787</xdr:rowOff>
    </xdr:to>
    <xdr:cxnSp macro="">
      <xdr:nvCxnSpPr>
        <xdr:cNvPr id="180" name="直線コネクタ 179"/>
        <xdr:cNvCxnSpPr/>
      </xdr:nvCxnSpPr>
      <xdr:spPr>
        <a:xfrm flipV="1">
          <a:off x="2019300" y="12661811"/>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145986</xdr:rowOff>
    </xdr:from>
    <xdr:to>
      <xdr:col>2</xdr:col>
      <xdr:colOff>638175</xdr:colOff>
      <xdr:row>74</xdr:row>
      <xdr:rowOff>150787</xdr:rowOff>
    </xdr:to>
    <xdr:cxnSp macro="">
      <xdr:nvCxnSpPr>
        <xdr:cNvPr id="183" name="直線コネクタ 182"/>
        <xdr:cNvCxnSpPr/>
      </xdr:nvCxnSpPr>
      <xdr:spPr>
        <a:xfrm>
          <a:off x="1130300" y="1283328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71971</xdr:rowOff>
    </xdr:from>
    <xdr:to>
      <xdr:col>6</xdr:col>
      <xdr:colOff>561975</xdr:colOff>
      <xdr:row>73</xdr:row>
      <xdr:rowOff>2121</xdr:rowOff>
    </xdr:to>
    <xdr:sp macro="" textlink="">
      <xdr:nvSpPr>
        <xdr:cNvPr id="193" name="円/楕円 192"/>
        <xdr:cNvSpPr/>
      </xdr:nvSpPr>
      <xdr:spPr>
        <a:xfrm>
          <a:off x="4584700" y="124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94848</xdr:rowOff>
    </xdr:from>
    <xdr:ext cx="599010" cy="259045"/>
    <xdr:sp macro="" textlink="">
      <xdr:nvSpPr>
        <xdr:cNvPr id="194" name="民生費該当値テキスト"/>
        <xdr:cNvSpPr txBox="1"/>
      </xdr:nvSpPr>
      <xdr:spPr>
        <a:xfrm>
          <a:off x="4686300" y="1226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178,333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150038</xdr:rowOff>
    </xdr:from>
    <xdr:to>
      <xdr:col>5</xdr:col>
      <xdr:colOff>409575</xdr:colOff>
      <xdr:row>73</xdr:row>
      <xdr:rowOff>80188</xdr:rowOff>
    </xdr:to>
    <xdr:sp macro="" textlink="">
      <xdr:nvSpPr>
        <xdr:cNvPr id="195" name="円/楕円 194"/>
        <xdr:cNvSpPr/>
      </xdr:nvSpPr>
      <xdr:spPr>
        <a:xfrm>
          <a:off x="3746500" y="124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96715</xdr:rowOff>
    </xdr:from>
    <xdr:ext cx="599010" cy="259045"/>
    <xdr:sp macro="" textlink="">
      <xdr:nvSpPr>
        <xdr:cNvPr id="196" name="テキスト ボックス 195"/>
        <xdr:cNvSpPr txBox="1"/>
      </xdr:nvSpPr>
      <xdr:spPr>
        <a:xfrm>
          <a:off x="3497794" y="1226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172,186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95161</xdr:rowOff>
    </xdr:from>
    <xdr:to>
      <xdr:col>4</xdr:col>
      <xdr:colOff>206375</xdr:colOff>
      <xdr:row>74</xdr:row>
      <xdr:rowOff>25311</xdr:rowOff>
    </xdr:to>
    <xdr:sp macro="" textlink="">
      <xdr:nvSpPr>
        <xdr:cNvPr id="197" name="円/楕円 196"/>
        <xdr:cNvSpPr/>
      </xdr:nvSpPr>
      <xdr:spPr>
        <a:xfrm>
          <a:off x="2857500" y="126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41838</xdr:rowOff>
    </xdr:from>
    <xdr:ext cx="599010" cy="259045"/>
    <xdr:sp macro="" textlink="">
      <xdr:nvSpPr>
        <xdr:cNvPr id="198" name="テキスト ボックス 197"/>
        <xdr:cNvSpPr txBox="1"/>
      </xdr:nvSpPr>
      <xdr:spPr>
        <a:xfrm>
          <a:off x="2608794" y="1238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99987</xdr:rowOff>
    </xdr:from>
    <xdr:to>
      <xdr:col>3</xdr:col>
      <xdr:colOff>3175</xdr:colOff>
      <xdr:row>75</xdr:row>
      <xdr:rowOff>30137</xdr:rowOff>
    </xdr:to>
    <xdr:sp macro="" textlink="">
      <xdr:nvSpPr>
        <xdr:cNvPr id="199" name="円/楕円 198"/>
        <xdr:cNvSpPr/>
      </xdr:nvSpPr>
      <xdr:spPr>
        <a:xfrm>
          <a:off x="1968500" y="12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46664</xdr:rowOff>
    </xdr:from>
    <xdr:ext cx="599010" cy="259045"/>
    <xdr:sp macro="" textlink="">
      <xdr:nvSpPr>
        <xdr:cNvPr id="200" name="テキスト ボックス 199"/>
        <xdr:cNvSpPr txBox="1"/>
      </xdr:nvSpPr>
      <xdr:spPr>
        <a:xfrm>
          <a:off x="1719794" y="125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95186</xdr:rowOff>
    </xdr:from>
    <xdr:to>
      <xdr:col>1</xdr:col>
      <xdr:colOff>485775</xdr:colOff>
      <xdr:row>75</xdr:row>
      <xdr:rowOff>25336</xdr:rowOff>
    </xdr:to>
    <xdr:sp macro="" textlink="">
      <xdr:nvSpPr>
        <xdr:cNvPr id="201" name="円/楕円 200"/>
        <xdr:cNvSpPr/>
      </xdr:nvSpPr>
      <xdr:spPr>
        <a:xfrm>
          <a:off x="1079500" y="127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41863</xdr:rowOff>
    </xdr:from>
    <xdr:ext cx="599010" cy="259045"/>
    <xdr:sp macro="" textlink="">
      <xdr:nvSpPr>
        <xdr:cNvPr id="202" name="テキスト ボックス 201"/>
        <xdr:cNvSpPr txBox="1"/>
      </xdr:nvSpPr>
      <xdr:spPr>
        <a:xfrm>
          <a:off x="830794" y="1255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167410</xdr:rowOff>
    </xdr:from>
    <xdr:to>
      <xdr:col>6</xdr:col>
      <xdr:colOff>510540</xdr:colOff>
      <xdr:row>99</xdr:row>
      <xdr:rowOff>137708</xdr:rowOff>
    </xdr:to>
    <xdr:cxnSp macro="">
      <xdr:nvCxnSpPr>
        <xdr:cNvPr id="229" name="直線コネクタ 228"/>
        <xdr:cNvCxnSpPr/>
      </xdr:nvCxnSpPr>
      <xdr:spPr>
        <a:xfrm flipV="1">
          <a:off x="4633595" y="15940810"/>
          <a:ext cx="1270" cy="117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141535</xdr:rowOff>
    </xdr:from>
    <xdr:ext cx="534377" cy="259045"/>
    <xdr:sp macro="" textlink="">
      <xdr:nvSpPr>
        <xdr:cNvPr id="230" name="衛生費最小値テキスト"/>
        <xdr:cNvSpPr txBox="1"/>
      </xdr:nvSpPr>
      <xdr:spPr>
        <a:xfrm>
          <a:off x="4686300" y="1711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137708</xdr:rowOff>
    </xdr:from>
    <xdr:to>
      <xdr:col>6</xdr:col>
      <xdr:colOff>600075</xdr:colOff>
      <xdr:row>99</xdr:row>
      <xdr:rowOff>137708</xdr:rowOff>
    </xdr:to>
    <xdr:cxnSp macro="">
      <xdr:nvCxnSpPr>
        <xdr:cNvPr id="231" name="直線コネクタ 230"/>
        <xdr:cNvCxnSpPr/>
      </xdr:nvCxnSpPr>
      <xdr:spPr>
        <a:xfrm>
          <a:off x="4546600" y="1711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114087</xdr:rowOff>
    </xdr:from>
    <xdr:ext cx="534377" cy="259045"/>
    <xdr:sp macro="" textlink="">
      <xdr:nvSpPr>
        <xdr:cNvPr id="232" name="衛生費最大値テキスト"/>
        <xdr:cNvSpPr txBox="1"/>
      </xdr:nvSpPr>
      <xdr:spPr>
        <a:xfrm>
          <a:off x="4686300" y="157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92</xdr:row>
      <xdr:rowOff>167410</xdr:rowOff>
    </xdr:from>
    <xdr:to>
      <xdr:col>6</xdr:col>
      <xdr:colOff>600075</xdr:colOff>
      <xdr:row>92</xdr:row>
      <xdr:rowOff>167410</xdr:rowOff>
    </xdr:to>
    <xdr:cxnSp macro="">
      <xdr:nvCxnSpPr>
        <xdr:cNvPr id="233" name="直線コネクタ 232"/>
        <xdr:cNvCxnSpPr/>
      </xdr:nvCxnSpPr>
      <xdr:spPr>
        <a:xfrm>
          <a:off x="4546600" y="1594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167410</xdr:rowOff>
    </xdr:from>
    <xdr:to>
      <xdr:col>6</xdr:col>
      <xdr:colOff>511175</xdr:colOff>
      <xdr:row>93</xdr:row>
      <xdr:rowOff>65553</xdr:rowOff>
    </xdr:to>
    <xdr:cxnSp macro="">
      <xdr:nvCxnSpPr>
        <xdr:cNvPr id="234" name="直線コネクタ 233"/>
        <xdr:cNvCxnSpPr/>
      </xdr:nvCxnSpPr>
      <xdr:spPr>
        <a:xfrm flipV="1">
          <a:off x="3797300" y="15940810"/>
          <a:ext cx="8382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149395</xdr:rowOff>
    </xdr:from>
    <xdr:ext cx="534377" cy="259045"/>
    <xdr:sp macro="" textlink="">
      <xdr:nvSpPr>
        <xdr:cNvPr id="235" name="衛生費平均値テキスト"/>
        <xdr:cNvSpPr txBox="1"/>
      </xdr:nvSpPr>
      <xdr:spPr>
        <a:xfrm>
          <a:off x="4686300" y="1678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170968</xdr:rowOff>
    </xdr:from>
    <xdr:to>
      <xdr:col>6</xdr:col>
      <xdr:colOff>561975</xdr:colOff>
      <xdr:row>98</xdr:row>
      <xdr:rowOff>101118</xdr:rowOff>
    </xdr:to>
    <xdr:sp macro="" textlink="">
      <xdr:nvSpPr>
        <xdr:cNvPr id="236" name="フローチャート : 判断 235"/>
        <xdr:cNvSpPr/>
      </xdr:nvSpPr>
      <xdr:spPr>
        <a:xfrm>
          <a:off x="45847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65063</xdr:rowOff>
    </xdr:from>
    <xdr:to>
      <xdr:col>5</xdr:col>
      <xdr:colOff>358775</xdr:colOff>
      <xdr:row>93</xdr:row>
      <xdr:rowOff>65553</xdr:rowOff>
    </xdr:to>
    <xdr:cxnSp macro="">
      <xdr:nvCxnSpPr>
        <xdr:cNvPr id="237" name="直線コネクタ 236"/>
        <xdr:cNvCxnSpPr/>
      </xdr:nvCxnSpPr>
      <xdr:spPr>
        <a:xfrm>
          <a:off x="2908300" y="1600991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31228</xdr:rowOff>
    </xdr:from>
    <xdr:to>
      <xdr:col>5</xdr:col>
      <xdr:colOff>409575</xdr:colOff>
      <xdr:row>98</xdr:row>
      <xdr:rowOff>132828</xdr:rowOff>
    </xdr:to>
    <xdr:sp macro="" textlink="">
      <xdr:nvSpPr>
        <xdr:cNvPr id="238" name="フローチャート : 判断 237"/>
        <xdr:cNvSpPr/>
      </xdr:nvSpPr>
      <xdr:spPr>
        <a:xfrm>
          <a:off x="3746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123955</xdr:rowOff>
    </xdr:from>
    <xdr:ext cx="534377" cy="259045"/>
    <xdr:sp macro="" textlink="">
      <xdr:nvSpPr>
        <xdr:cNvPr id="239" name="テキスト ボックス 238"/>
        <xdr:cNvSpPr txBox="1"/>
      </xdr:nvSpPr>
      <xdr:spPr>
        <a:xfrm>
          <a:off x="3530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70777</xdr:rowOff>
    </xdr:from>
    <xdr:to>
      <xdr:col>4</xdr:col>
      <xdr:colOff>155575</xdr:colOff>
      <xdr:row>93</xdr:row>
      <xdr:rowOff>65063</xdr:rowOff>
    </xdr:to>
    <xdr:cxnSp macro="">
      <xdr:nvCxnSpPr>
        <xdr:cNvPr id="240" name="直線コネクタ 239"/>
        <xdr:cNvCxnSpPr/>
      </xdr:nvCxnSpPr>
      <xdr:spPr>
        <a:xfrm>
          <a:off x="2019300" y="15672727"/>
          <a:ext cx="889000" cy="3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117425</xdr:rowOff>
    </xdr:from>
    <xdr:to>
      <xdr:col>4</xdr:col>
      <xdr:colOff>206375</xdr:colOff>
      <xdr:row>98</xdr:row>
      <xdr:rowOff>47575</xdr:rowOff>
    </xdr:to>
    <xdr:sp macro="" textlink="">
      <xdr:nvSpPr>
        <xdr:cNvPr id="241" name="フローチャート : 判断 240"/>
        <xdr:cNvSpPr/>
      </xdr:nvSpPr>
      <xdr:spPr>
        <a:xfrm>
          <a:off x="2857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38702</xdr:rowOff>
    </xdr:from>
    <xdr:ext cx="534377" cy="259045"/>
    <xdr:sp macro="" textlink="">
      <xdr:nvSpPr>
        <xdr:cNvPr id="242" name="テキスト ボックス 241"/>
        <xdr:cNvSpPr txBox="1"/>
      </xdr:nvSpPr>
      <xdr:spPr>
        <a:xfrm>
          <a:off x="2641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8810</xdr:rowOff>
    </xdr:from>
    <xdr:to>
      <xdr:col>2</xdr:col>
      <xdr:colOff>638175</xdr:colOff>
      <xdr:row>91</xdr:row>
      <xdr:rowOff>70777</xdr:rowOff>
    </xdr:to>
    <xdr:cxnSp macro="">
      <xdr:nvCxnSpPr>
        <xdr:cNvPr id="243" name="直線コネクタ 242"/>
        <xdr:cNvCxnSpPr/>
      </xdr:nvCxnSpPr>
      <xdr:spPr>
        <a:xfrm>
          <a:off x="1130300" y="15610760"/>
          <a:ext cx="889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101815</xdr:rowOff>
    </xdr:from>
    <xdr:to>
      <xdr:col>3</xdr:col>
      <xdr:colOff>3175</xdr:colOff>
      <xdr:row>98</xdr:row>
      <xdr:rowOff>31965</xdr:rowOff>
    </xdr:to>
    <xdr:sp macro="" textlink="">
      <xdr:nvSpPr>
        <xdr:cNvPr id="244" name="フローチャート : 判断 243"/>
        <xdr:cNvSpPr/>
      </xdr:nvSpPr>
      <xdr:spPr>
        <a:xfrm>
          <a:off x="1968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23092</xdr:rowOff>
    </xdr:from>
    <xdr:ext cx="534377" cy="259045"/>
    <xdr:sp macro="" textlink="">
      <xdr:nvSpPr>
        <xdr:cNvPr id="245" name="テキスト ボックス 244"/>
        <xdr:cNvSpPr txBox="1"/>
      </xdr:nvSpPr>
      <xdr:spPr>
        <a:xfrm>
          <a:off x="1752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132758</xdr:rowOff>
    </xdr:from>
    <xdr:to>
      <xdr:col>1</xdr:col>
      <xdr:colOff>485775</xdr:colOff>
      <xdr:row>98</xdr:row>
      <xdr:rowOff>62908</xdr:rowOff>
    </xdr:to>
    <xdr:sp macro="" textlink="">
      <xdr:nvSpPr>
        <xdr:cNvPr id="246" name="フローチャート : 判断 245"/>
        <xdr:cNvSpPr/>
      </xdr:nvSpPr>
      <xdr:spPr>
        <a:xfrm>
          <a:off x="1079500" y="167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54035</xdr:rowOff>
    </xdr:from>
    <xdr:ext cx="534377" cy="259045"/>
    <xdr:sp macro="" textlink="">
      <xdr:nvSpPr>
        <xdr:cNvPr id="247" name="テキスト ボックス 246"/>
        <xdr:cNvSpPr txBox="1"/>
      </xdr:nvSpPr>
      <xdr:spPr>
        <a:xfrm>
          <a:off x="863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116610</xdr:rowOff>
    </xdr:from>
    <xdr:to>
      <xdr:col>6</xdr:col>
      <xdr:colOff>561975</xdr:colOff>
      <xdr:row>93</xdr:row>
      <xdr:rowOff>46760</xdr:rowOff>
    </xdr:to>
    <xdr:sp macro="" textlink="">
      <xdr:nvSpPr>
        <xdr:cNvPr id="253" name="円/楕円 252"/>
        <xdr:cNvSpPr/>
      </xdr:nvSpPr>
      <xdr:spPr>
        <a:xfrm>
          <a:off x="4584700" y="158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69637</xdr:rowOff>
    </xdr:from>
    <xdr:ext cx="534377" cy="259045"/>
    <xdr:sp macro="" textlink="">
      <xdr:nvSpPr>
        <xdr:cNvPr id="254" name="衛生費該当値テキスト"/>
        <xdr:cNvSpPr txBox="1"/>
      </xdr:nvSpPr>
      <xdr:spPr>
        <a:xfrm>
          <a:off x="4686300" y="158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89,303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14753</xdr:rowOff>
    </xdr:from>
    <xdr:to>
      <xdr:col>5</xdr:col>
      <xdr:colOff>409575</xdr:colOff>
      <xdr:row>93</xdr:row>
      <xdr:rowOff>116353</xdr:rowOff>
    </xdr:to>
    <xdr:sp macro="" textlink="">
      <xdr:nvSpPr>
        <xdr:cNvPr id="255" name="円/楕円 254"/>
        <xdr:cNvSpPr/>
      </xdr:nvSpPr>
      <xdr:spPr>
        <a:xfrm>
          <a:off x="3746500" y="159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132880</xdr:rowOff>
    </xdr:from>
    <xdr:ext cx="534377" cy="259045"/>
    <xdr:sp macro="" textlink="">
      <xdr:nvSpPr>
        <xdr:cNvPr id="256" name="テキスト ボックス 255"/>
        <xdr:cNvSpPr txBox="1"/>
      </xdr:nvSpPr>
      <xdr:spPr>
        <a:xfrm>
          <a:off x="3530111" y="157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14263</xdr:rowOff>
    </xdr:from>
    <xdr:to>
      <xdr:col>4</xdr:col>
      <xdr:colOff>206375</xdr:colOff>
      <xdr:row>93</xdr:row>
      <xdr:rowOff>115863</xdr:rowOff>
    </xdr:to>
    <xdr:sp macro="" textlink="">
      <xdr:nvSpPr>
        <xdr:cNvPr id="257" name="円/楕円 256"/>
        <xdr:cNvSpPr/>
      </xdr:nvSpPr>
      <xdr:spPr>
        <a:xfrm>
          <a:off x="2857500" y="159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132390</xdr:rowOff>
    </xdr:from>
    <xdr:ext cx="534377" cy="259045"/>
    <xdr:sp macro="" textlink="">
      <xdr:nvSpPr>
        <xdr:cNvPr id="258" name="テキスト ボックス 257"/>
        <xdr:cNvSpPr txBox="1"/>
      </xdr:nvSpPr>
      <xdr:spPr>
        <a:xfrm>
          <a:off x="2641111" y="157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19977</xdr:rowOff>
    </xdr:from>
    <xdr:to>
      <xdr:col>3</xdr:col>
      <xdr:colOff>3175</xdr:colOff>
      <xdr:row>91</xdr:row>
      <xdr:rowOff>121577</xdr:rowOff>
    </xdr:to>
    <xdr:sp macro="" textlink="">
      <xdr:nvSpPr>
        <xdr:cNvPr id="259" name="円/楕円 258"/>
        <xdr:cNvSpPr/>
      </xdr:nvSpPr>
      <xdr:spPr>
        <a:xfrm>
          <a:off x="1968500" y="156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138104</xdr:rowOff>
    </xdr:from>
    <xdr:ext cx="599010" cy="259045"/>
    <xdr:sp macro="" textlink="">
      <xdr:nvSpPr>
        <xdr:cNvPr id="260" name="テキスト ボックス 259"/>
        <xdr:cNvSpPr txBox="1"/>
      </xdr:nvSpPr>
      <xdr:spPr>
        <a:xfrm>
          <a:off x="1719794" y="153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105,721</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129460</xdr:rowOff>
    </xdr:from>
    <xdr:to>
      <xdr:col>1</xdr:col>
      <xdr:colOff>485775</xdr:colOff>
      <xdr:row>91</xdr:row>
      <xdr:rowOff>59610</xdr:rowOff>
    </xdr:to>
    <xdr:sp macro="" textlink="">
      <xdr:nvSpPr>
        <xdr:cNvPr id="261" name="円/楕円 260"/>
        <xdr:cNvSpPr/>
      </xdr:nvSpPr>
      <xdr:spPr>
        <a:xfrm>
          <a:off x="1079500" y="155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76137</xdr:rowOff>
    </xdr:from>
    <xdr:ext cx="599010" cy="259045"/>
    <xdr:sp macro="" textlink="">
      <xdr:nvSpPr>
        <xdr:cNvPr id="262" name="テキスト ボックス 261"/>
        <xdr:cNvSpPr txBox="1"/>
      </xdr:nvSpPr>
      <xdr:spPr>
        <a:xfrm>
          <a:off x="830794" y="1533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6" name="直線コネクタ 285"/>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9"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90" name="直線コネクタ 289"/>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18161</xdr:rowOff>
    </xdr:from>
    <xdr:to>
      <xdr:col>15</xdr:col>
      <xdr:colOff>180975</xdr:colOff>
      <xdr:row>39</xdr:row>
      <xdr:rowOff>19685</xdr:rowOff>
    </xdr:to>
    <xdr:cxnSp macro="">
      <xdr:nvCxnSpPr>
        <xdr:cNvPr id="291" name="直線コネクタ 290"/>
        <xdr:cNvCxnSpPr/>
      </xdr:nvCxnSpPr>
      <xdr:spPr>
        <a:xfrm>
          <a:off x="9639300" y="67047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2"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3" name="フローチャート : 判断 292"/>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17399</xdr:rowOff>
    </xdr:from>
    <xdr:to>
      <xdr:col>14</xdr:col>
      <xdr:colOff>28575</xdr:colOff>
      <xdr:row>39</xdr:row>
      <xdr:rowOff>18161</xdr:rowOff>
    </xdr:to>
    <xdr:cxnSp macro="">
      <xdr:nvCxnSpPr>
        <xdr:cNvPr id="294" name="直線コネクタ 293"/>
        <xdr:cNvCxnSpPr/>
      </xdr:nvCxnSpPr>
      <xdr:spPr>
        <a:xfrm>
          <a:off x="8750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5" name="フローチャート : 判断 294"/>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6" name="テキスト ボックス 295"/>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3683</xdr:rowOff>
    </xdr:from>
    <xdr:to>
      <xdr:col>12</xdr:col>
      <xdr:colOff>511175</xdr:colOff>
      <xdr:row>39</xdr:row>
      <xdr:rowOff>17399</xdr:rowOff>
    </xdr:to>
    <xdr:cxnSp macro="">
      <xdr:nvCxnSpPr>
        <xdr:cNvPr id="297" name="直線コネクタ 296"/>
        <xdr:cNvCxnSpPr/>
      </xdr:nvCxnSpPr>
      <xdr:spPr>
        <a:xfrm>
          <a:off x="7861300" y="66902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8" name="フローチャート : 判断 297"/>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9" name="テキスト ボックス 298"/>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3683</xdr:rowOff>
    </xdr:from>
    <xdr:to>
      <xdr:col>11</xdr:col>
      <xdr:colOff>307975</xdr:colOff>
      <xdr:row>39</xdr:row>
      <xdr:rowOff>4064</xdr:rowOff>
    </xdr:to>
    <xdr:cxnSp macro="">
      <xdr:nvCxnSpPr>
        <xdr:cNvPr id="300" name="直線コネクタ 299"/>
        <xdr:cNvCxnSpPr/>
      </xdr:nvCxnSpPr>
      <xdr:spPr>
        <a:xfrm flipV="1">
          <a:off x="6972300" y="66902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301" name="フローチャート : 判断 300"/>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2" name="テキスト ボックス 301"/>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3" name="フローチャート : 判断 302"/>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4" name="テキスト ボックス 303"/>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140335</xdr:rowOff>
    </xdr:from>
    <xdr:to>
      <xdr:col>15</xdr:col>
      <xdr:colOff>231775</xdr:colOff>
      <xdr:row>39</xdr:row>
      <xdr:rowOff>70485</xdr:rowOff>
    </xdr:to>
    <xdr:sp macro="" textlink="">
      <xdr:nvSpPr>
        <xdr:cNvPr id="310" name="円/楕円 309"/>
        <xdr:cNvSpPr/>
      </xdr:nvSpPr>
      <xdr:spPr>
        <a:xfrm>
          <a:off x="10426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55262</xdr:rowOff>
    </xdr:from>
    <xdr:ext cx="313932" cy="259045"/>
    <xdr:sp macro="" textlink="">
      <xdr:nvSpPr>
        <xdr:cNvPr id="311" name="労働費該当値テキスト"/>
        <xdr:cNvSpPr txBox="1"/>
      </xdr:nvSpPr>
      <xdr:spPr>
        <a:xfrm>
          <a:off x="10528300" y="6570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138811</xdr:rowOff>
    </xdr:from>
    <xdr:to>
      <xdr:col>14</xdr:col>
      <xdr:colOff>79375</xdr:colOff>
      <xdr:row>39</xdr:row>
      <xdr:rowOff>68961</xdr:rowOff>
    </xdr:to>
    <xdr:sp macro="" textlink="">
      <xdr:nvSpPr>
        <xdr:cNvPr id="312" name="円/楕円 311"/>
        <xdr:cNvSpPr/>
      </xdr:nvSpPr>
      <xdr:spPr>
        <a:xfrm>
          <a:off x="9588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60088</xdr:rowOff>
    </xdr:from>
    <xdr:ext cx="313932" cy="259045"/>
    <xdr:sp macro="" textlink="">
      <xdr:nvSpPr>
        <xdr:cNvPr id="313" name="テキスト ボックス 312"/>
        <xdr:cNvSpPr txBox="1"/>
      </xdr:nvSpPr>
      <xdr:spPr>
        <a:xfrm>
          <a:off x="9482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138049</xdr:rowOff>
    </xdr:from>
    <xdr:to>
      <xdr:col>12</xdr:col>
      <xdr:colOff>561975</xdr:colOff>
      <xdr:row>39</xdr:row>
      <xdr:rowOff>68199</xdr:rowOff>
    </xdr:to>
    <xdr:sp macro="" textlink="">
      <xdr:nvSpPr>
        <xdr:cNvPr id="314" name="円/楕円 313"/>
        <xdr:cNvSpPr/>
      </xdr:nvSpPr>
      <xdr:spPr>
        <a:xfrm>
          <a:off x="8699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59326</xdr:rowOff>
    </xdr:from>
    <xdr:ext cx="313932" cy="259045"/>
    <xdr:sp macro="" textlink="">
      <xdr:nvSpPr>
        <xdr:cNvPr id="315" name="テキスト ボックス 314"/>
        <xdr:cNvSpPr txBox="1"/>
      </xdr:nvSpPr>
      <xdr:spPr>
        <a:xfrm>
          <a:off x="8593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124333</xdr:rowOff>
    </xdr:from>
    <xdr:to>
      <xdr:col>11</xdr:col>
      <xdr:colOff>358775</xdr:colOff>
      <xdr:row>39</xdr:row>
      <xdr:rowOff>54483</xdr:rowOff>
    </xdr:to>
    <xdr:sp macro="" textlink="">
      <xdr:nvSpPr>
        <xdr:cNvPr id="316" name="円/楕円 315"/>
        <xdr:cNvSpPr/>
      </xdr:nvSpPr>
      <xdr:spPr>
        <a:xfrm>
          <a:off x="7810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45610</xdr:rowOff>
    </xdr:from>
    <xdr:ext cx="378565" cy="259045"/>
    <xdr:sp macro="" textlink="">
      <xdr:nvSpPr>
        <xdr:cNvPr id="317" name="テキスト ボックス 316"/>
        <xdr:cNvSpPr txBox="1"/>
      </xdr:nvSpPr>
      <xdr:spPr>
        <a:xfrm>
          <a:off x="7672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124714</xdr:rowOff>
    </xdr:from>
    <xdr:to>
      <xdr:col>10</xdr:col>
      <xdr:colOff>155575</xdr:colOff>
      <xdr:row>39</xdr:row>
      <xdr:rowOff>54864</xdr:rowOff>
    </xdr:to>
    <xdr:sp macro="" textlink="">
      <xdr:nvSpPr>
        <xdr:cNvPr id="318" name="円/楕円 317"/>
        <xdr:cNvSpPr/>
      </xdr:nvSpPr>
      <xdr:spPr>
        <a:xfrm>
          <a:off x="6921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45991</xdr:rowOff>
    </xdr:from>
    <xdr:ext cx="378565" cy="259045"/>
    <xdr:sp macro="" textlink="">
      <xdr:nvSpPr>
        <xdr:cNvPr id="319" name="テキスト ボックス 318"/>
        <xdr:cNvSpPr txBox="1"/>
      </xdr:nvSpPr>
      <xdr:spPr>
        <a:xfrm>
          <a:off x="6783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97386</xdr:rowOff>
    </xdr:from>
    <xdr:to>
      <xdr:col>15</xdr:col>
      <xdr:colOff>180975</xdr:colOff>
      <xdr:row>56</xdr:row>
      <xdr:rowOff>63508</xdr:rowOff>
    </xdr:to>
    <xdr:cxnSp macro="">
      <xdr:nvCxnSpPr>
        <xdr:cNvPr id="346" name="直線コネクタ 345"/>
        <xdr:cNvCxnSpPr/>
      </xdr:nvCxnSpPr>
      <xdr:spPr>
        <a:xfrm>
          <a:off x="9639300" y="9527136"/>
          <a:ext cx="838200" cy="1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7"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97386</xdr:rowOff>
    </xdr:from>
    <xdr:to>
      <xdr:col>14</xdr:col>
      <xdr:colOff>28575</xdr:colOff>
      <xdr:row>56</xdr:row>
      <xdr:rowOff>73406</xdr:rowOff>
    </xdr:to>
    <xdr:cxnSp macro="">
      <xdr:nvCxnSpPr>
        <xdr:cNvPr id="349" name="直線コネクタ 348"/>
        <xdr:cNvCxnSpPr/>
      </xdr:nvCxnSpPr>
      <xdr:spPr>
        <a:xfrm flipV="1">
          <a:off x="8750300" y="9527136"/>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50" name="フローチャート : 判断 349"/>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51" name="テキスト ボックス 350"/>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73406</xdr:rowOff>
    </xdr:from>
    <xdr:to>
      <xdr:col>12</xdr:col>
      <xdr:colOff>511175</xdr:colOff>
      <xdr:row>56</xdr:row>
      <xdr:rowOff>74366</xdr:rowOff>
    </xdr:to>
    <xdr:cxnSp macro="">
      <xdr:nvCxnSpPr>
        <xdr:cNvPr id="352" name="直線コネクタ 351"/>
        <xdr:cNvCxnSpPr/>
      </xdr:nvCxnSpPr>
      <xdr:spPr>
        <a:xfrm flipV="1">
          <a:off x="7861300" y="967460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3" name="フローチャート : 判断 352"/>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4" name="テキスト ボックス 353"/>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74366</xdr:rowOff>
    </xdr:from>
    <xdr:to>
      <xdr:col>11</xdr:col>
      <xdr:colOff>307975</xdr:colOff>
      <xdr:row>56</xdr:row>
      <xdr:rowOff>82207</xdr:rowOff>
    </xdr:to>
    <xdr:cxnSp macro="">
      <xdr:nvCxnSpPr>
        <xdr:cNvPr id="355" name="直線コネクタ 354"/>
        <xdr:cNvCxnSpPr/>
      </xdr:nvCxnSpPr>
      <xdr:spPr>
        <a:xfrm flipV="1">
          <a:off x="6972300" y="9675566"/>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6" name="フローチャート : 判断 355"/>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7" name="テキスト ボックス 356"/>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8" name="フローチャート : 判断 357"/>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9" name="テキスト ボックス 358"/>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12708</xdr:rowOff>
    </xdr:from>
    <xdr:to>
      <xdr:col>15</xdr:col>
      <xdr:colOff>231775</xdr:colOff>
      <xdr:row>56</xdr:row>
      <xdr:rowOff>114308</xdr:rowOff>
    </xdr:to>
    <xdr:sp macro="" textlink="">
      <xdr:nvSpPr>
        <xdr:cNvPr id="365" name="円/楕円 364"/>
        <xdr:cNvSpPr/>
      </xdr:nvSpPr>
      <xdr:spPr>
        <a:xfrm>
          <a:off x="10426700" y="96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35585</xdr:rowOff>
    </xdr:from>
    <xdr:ext cx="534377" cy="259045"/>
    <xdr:sp macro="" textlink="">
      <xdr:nvSpPr>
        <xdr:cNvPr id="366" name="農林水産業費該当値テキスト"/>
        <xdr:cNvSpPr txBox="1"/>
      </xdr:nvSpPr>
      <xdr:spPr>
        <a:xfrm>
          <a:off x="10528300" y="94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46586</xdr:rowOff>
    </xdr:from>
    <xdr:to>
      <xdr:col>14</xdr:col>
      <xdr:colOff>79375</xdr:colOff>
      <xdr:row>55</xdr:row>
      <xdr:rowOff>148186</xdr:rowOff>
    </xdr:to>
    <xdr:sp macro="" textlink="">
      <xdr:nvSpPr>
        <xdr:cNvPr id="367" name="円/楕円 366"/>
        <xdr:cNvSpPr/>
      </xdr:nvSpPr>
      <xdr:spPr>
        <a:xfrm>
          <a:off x="9588500" y="94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164713</xdr:rowOff>
    </xdr:from>
    <xdr:ext cx="534377" cy="259045"/>
    <xdr:sp macro="" textlink="">
      <xdr:nvSpPr>
        <xdr:cNvPr id="368" name="テキスト ボックス 367"/>
        <xdr:cNvSpPr txBox="1"/>
      </xdr:nvSpPr>
      <xdr:spPr>
        <a:xfrm>
          <a:off x="9372111" y="925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22606</xdr:rowOff>
    </xdr:from>
    <xdr:to>
      <xdr:col>12</xdr:col>
      <xdr:colOff>561975</xdr:colOff>
      <xdr:row>56</xdr:row>
      <xdr:rowOff>124206</xdr:rowOff>
    </xdr:to>
    <xdr:sp macro="" textlink="">
      <xdr:nvSpPr>
        <xdr:cNvPr id="369" name="円/楕円 368"/>
        <xdr:cNvSpPr/>
      </xdr:nvSpPr>
      <xdr:spPr>
        <a:xfrm>
          <a:off x="86995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140733</xdr:rowOff>
    </xdr:from>
    <xdr:ext cx="534377" cy="259045"/>
    <xdr:sp macro="" textlink="">
      <xdr:nvSpPr>
        <xdr:cNvPr id="370" name="テキスト ボックス 369"/>
        <xdr:cNvSpPr txBox="1"/>
      </xdr:nvSpPr>
      <xdr:spPr>
        <a:xfrm>
          <a:off x="8483111" y="93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23566</xdr:rowOff>
    </xdr:from>
    <xdr:to>
      <xdr:col>11</xdr:col>
      <xdr:colOff>358775</xdr:colOff>
      <xdr:row>56</xdr:row>
      <xdr:rowOff>125166</xdr:rowOff>
    </xdr:to>
    <xdr:sp macro="" textlink="">
      <xdr:nvSpPr>
        <xdr:cNvPr id="371" name="円/楕円 370"/>
        <xdr:cNvSpPr/>
      </xdr:nvSpPr>
      <xdr:spPr>
        <a:xfrm>
          <a:off x="7810500" y="96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141693</xdr:rowOff>
    </xdr:from>
    <xdr:ext cx="534377" cy="259045"/>
    <xdr:sp macro="" textlink="">
      <xdr:nvSpPr>
        <xdr:cNvPr id="372" name="テキスト ボックス 371"/>
        <xdr:cNvSpPr txBox="1"/>
      </xdr:nvSpPr>
      <xdr:spPr>
        <a:xfrm>
          <a:off x="7594111" y="93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31407</xdr:rowOff>
    </xdr:from>
    <xdr:to>
      <xdr:col>10</xdr:col>
      <xdr:colOff>155575</xdr:colOff>
      <xdr:row>56</xdr:row>
      <xdr:rowOff>133007</xdr:rowOff>
    </xdr:to>
    <xdr:sp macro="" textlink="">
      <xdr:nvSpPr>
        <xdr:cNvPr id="373" name="円/楕円 372"/>
        <xdr:cNvSpPr/>
      </xdr:nvSpPr>
      <xdr:spPr>
        <a:xfrm>
          <a:off x="6921500" y="96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149534</xdr:rowOff>
    </xdr:from>
    <xdr:ext cx="534377" cy="259045"/>
    <xdr:sp macro="" textlink="">
      <xdr:nvSpPr>
        <xdr:cNvPr id="374" name="テキスト ボックス 373"/>
        <xdr:cNvSpPr txBox="1"/>
      </xdr:nvSpPr>
      <xdr:spPr>
        <a:xfrm>
          <a:off x="6705111" y="94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100190</xdr:rowOff>
    </xdr:from>
    <xdr:to>
      <xdr:col>15</xdr:col>
      <xdr:colOff>180975</xdr:colOff>
      <xdr:row>76</xdr:row>
      <xdr:rowOff>75082</xdr:rowOff>
    </xdr:to>
    <xdr:cxnSp macro="">
      <xdr:nvCxnSpPr>
        <xdr:cNvPr id="403" name="直線コネクタ 402"/>
        <xdr:cNvCxnSpPr/>
      </xdr:nvCxnSpPr>
      <xdr:spPr>
        <a:xfrm>
          <a:off x="9639300" y="12958940"/>
          <a:ext cx="838200" cy="1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4"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100190</xdr:rowOff>
    </xdr:from>
    <xdr:to>
      <xdr:col>14</xdr:col>
      <xdr:colOff>28575</xdr:colOff>
      <xdr:row>76</xdr:row>
      <xdr:rowOff>99885</xdr:rowOff>
    </xdr:to>
    <xdr:cxnSp macro="">
      <xdr:nvCxnSpPr>
        <xdr:cNvPr id="406" name="直線コネクタ 405"/>
        <xdr:cNvCxnSpPr/>
      </xdr:nvCxnSpPr>
      <xdr:spPr>
        <a:xfrm flipV="1">
          <a:off x="8750300" y="12958940"/>
          <a:ext cx="889000" cy="17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7" name="フローチャート : 判断 406"/>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8" name="テキスト ボックス 407"/>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99885</xdr:rowOff>
    </xdr:from>
    <xdr:to>
      <xdr:col>12</xdr:col>
      <xdr:colOff>511175</xdr:colOff>
      <xdr:row>76</xdr:row>
      <xdr:rowOff>122859</xdr:rowOff>
    </xdr:to>
    <xdr:cxnSp macro="">
      <xdr:nvCxnSpPr>
        <xdr:cNvPr id="409" name="直線コネクタ 408"/>
        <xdr:cNvCxnSpPr/>
      </xdr:nvCxnSpPr>
      <xdr:spPr>
        <a:xfrm flipV="1">
          <a:off x="7861300" y="13130085"/>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10" name="フローチャート : 判断 409"/>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11" name="テキスト ボックス 410"/>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122859</xdr:rowOff>
    </xdr:from>
    <xdr:to>
      <xdr:col>11</xdr:col>
      <xdr:colOff>307975</xdr:colOff>
      <xdr:row>76</xdr:row>
      <xdr:rowOff>131890</xdr:rowOff>
    </xdr:to>
    <xdr:cxnSp macro="">
      <xdr:nvCxnSpPr>
        <xdr:cNvPr id="412" name="直線コネクタ 411"/>
        <xdr:cNvCxnSpPr/>
      </xdr:nvCxnSpPr>
      <xdr:spPr>
        <a:xfrm flipV="1">
          <a:off x="6972300" y="13153059"/>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3" name="フローチャート : 判断 412"/>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4" name="テキスト ボックス 413"/>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5" name="フローチャート : 判断 414"/>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6" name="テキスト ボックス 415"/>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24282</xdr:rowOff>
    </xdr:from>
    <xdr:to>
      <xdr:col>15</xdr:col>
      <xdr:colOff>231775</xdr:colOff>
      <xdr:row>76</xdr:row>
      <xdr:rowOff>125882</xdr:rowOff>
    </xdr:to>
    <xdr:sp macro="" textlink="">
      <xdr:nvSpPr>
        <xdr:cNvPr id="422" name="円/楕円 421"/>
        <xdr:cNvSpPr/>
      </xdr:nvSpPr>
      <xdr:spPr>
        <a:xfrm>
          <a:off x="104267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47159</xdr:rowOff>
    </xdr:from>
    <xdr:ext cx="534377" cy="259045"/>
    <xdr:sp macro="" textlink="">
      <xdr:nvSpPr>
        <xdr:cNvPr id="423" name="商工費該当値テキスト"/>
        <xdr:cNvSpPr txBox="1"/>
      </xdr:nvSpPr>
      <xdr:spPr>
        <a:xfrm>
          <a:off x="10528300" y="129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49390</xdr:rowOff>
    </xdr:from>
    <xdr:to>
      <xdr:col>14</xdr:col>
      <xdr:colOff>79375</xdr:colOff>
      <xdr:row>75</xdr:row>
      <xdr:rowOff>150989</xdr:rowOff>
    </xdr:to>
    <xdr:sp macro="" textlink="">
      <xdr:nvSpPr>
        <xdr:cNvPr id="424" name="円/楕円 423"/>
        <xdr:cNvSpPr/>
      </xdr:nvSpPr>
      <xdr:spPr>
        <a:xfrm>
          <a:off x="9588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167517</xdr:rowOff>
    </xdr:from>
    <xdr:ext cx="534377" cy="259045"/>
    <xdr:sp macro="" textlink="">
      <xdr:nvSpPr>
        <xdr:cNvPr id="425" name="テキスト ボックス 424"/>
        <xdr:cNvSpPr txBox="1"/>
      </xdr:nvSpPr>
      <xdr:spPr>
        <a:xfrm>
          <a:off x="9372111" y="126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49085</xdr:rowOff>
    </xdr:from>
    <xdr:to>
      <xdr:col>12</xdr:col>
      <xdr:colOff>561975</xdr:colOff>
      <xdr:row>76</xdr:row>
      <xdr:rowOff>150685</xdr:rowOff>
    </xdr:to>
    <xdr:sp macro="" textlink="">
      <xdr:nvSpPr>
        <xdr:cNvPr id="426" name="円/楕円 425"/>
        <xdr:cNvSpPr/>
      </xdr:nvSpPr>
      <xdr:spPr>
        <a:xfrm>
          <a:off x="8699500" y="130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167212</xdr:rowOff>
    </xdr:from>
    <xdr:ext cx="534377" cy="259045"/>
    <xdr:sp macro="" textlink="">
      <xdr:nvSpPr>
        <xdr:cNvPr id="427" name="テキスト ボックス 426"/>
        <xdr:cNvSpPr txBox="1"/>
      </xdr:nvSpPr>
      <xdr:spPr>
        <a:xfrm>
          <a:off x="8483111" y="1285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72059</xdr:rowOff>
    </xdr:from>
    <xdr:to>
      <xdr:col>11</xdr:col>
      <xdr:colOff>358775</xdr:colOff>
      <xdr:row>77</xdr:row>
      <xdr:rowOff>2209</xdr:rowOff>
    </xdr:to>
    <xdr:sp macro="" textlink="">
      <xdr:nvSpPr>
        <xdr:cNvPr id="428" name="円/楕円 427"/>
        <xdr:cNvSpPr/>
      </xdr:nvSpPr>
      <xdr:spPr>
        <a:xfrm>
          <a:off x="7810500" y="13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18737</xdr:rowOff>
    </xdr:from>
    <xdr:ext cx="534377" cy="259045"/>
    <xdr:sp macro="" textlink="">
      <xdr:nvSpPr>
        <xdr:cNvPr id="429" name="テキスト ボックス 428"/>
        <xdr:cNvSpPr txBox="1"/>
      </xdr:nvSpPr>
      <xdr:spPr>
        <a:xfrm>
          <a:off x="7594111" y="128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81090</xdr:rowOff>
    </xdr:from>
    <xdr:to>
      <xdr:col>10</xdr:col>
      <xdr:colOff>155575</xdr:colOff>
      <xdr:row>77</xdr:row>
      <xdr:rowOff>11240</xdr:rowOff>
    </xdr:to>
    <xdr:sp macro="" textlink="">
      <xdr:nvSpPr>
        <xdr:cNvPr id="430" name="円/楕円 429"/>
        <xdr:cNvSpPr/>
      </xdr:nvSpPr>
      <xdr:spPr>
        <a:xfrm>
          <a:off x="6921500" y="131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27767</xdr:rowOff>
    </xdr:from>
    <xdr:ext cx="534377" cy="259045"/>
    <xdr:sp macro="" textlink="">
      <xdr:nvSpPr>
        <xdr:cNvPr id="431" name="テキスト ボックス 430"/>
        <xdr:cNvSpPr txBox="1"/>
      </xdr:nvSpPr>
      <xdr:spPr>
        <a:xfrm>
          <a:off x="6705111" y="128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115830</xdr:rowOff>
    </xdr:from>
    <xdr:to>
      <xdr:col>15</xdr:col>
      <xdr:colOff>180975</xdr:colOff>
      <xdr:row>97</xdr:row>
      <xdr:rowOff>125417</xdr:rowOff>
    </xdr:to>
    <xdr:cxnSp macro="">
      <xdr:nvCxnSpPr>
        <xdr:cNvPr id="458" name="直線コネクタ 457"/>
        <xdr:cNvCxnSpPr/>
      </xdr:nvCxnSpPr>
      <xdr:spPr>
        <a:xfrm>
          <a:off x="9639300" y="16746480"/>
          <a:ext cx="8382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9"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82358</xdr:rowOff>
    </xdr:from>
    <xdr:to>
      <xdr:col>14</xdr:col>
      <xdr:colOff>28575</xdr:colOff>
      <xdr:row>97</xdr:row>
      <xdr:rowOff>115830</xdr:rowOff>
    </xdr:to>
    <xdr:cxnSp macro="">
      <xdr:nvCxnSpPr>
        <xdr:cNvPr id="461" name="直線コネクタ 460"/>
        <xdr:cNvCxnSpPr/>
      </xdr:nvCxnSpPr>
      <xdr:spPr>
        <a:xfrm>
          <a:off x="8750300" y="16713008"/>
          <a:ext cx="889000" cy="3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2" name="フローチャート : 判断 461"/>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3" name="テキスト ボックス 462"/>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82358</xdr:rowOff>
    </xdr:from>
    <xdr:to>
      <xdr:col>12</xdr:col>
      <xdr:colOff>511175</xdr:colOff>
      <xdr:row>97</xdr:row>
      <xdr:rowOff>88928</xdr:rowOff>
    </xdr:to>
    <xdr:cxnSp macro="">
      <xdr:nvCxnSpPr>
        <xdr:cNvPr id="464" name="直線コネクタ 463"/>
        <xdr:cNvCxnSpPr/>
      </xdr:nvCxnSpPr>
      <xdr:spPr>
        <a:xfrm flipV="1">
          <a:off x="7861300" y="16713008"/>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5" name="フローチャート : 判断 464"/>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6" name="テキスト ボックス 465"/>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88764</xdr:rowOff>
    </xdr:from>
    <xdr:to>
      <xdr:col>11</xdr:col>
      <xdr:colOff>307975</xdr:colOff>
      <xdr:row>97</xdr:row>
      <xdr:rowOff>88928</xdr:rowOff>
    </xdr:to>
    <xdr:cxnSp macro="">
      <xdr:nvCxnSpPr>
        <xdr:cNvPr id="467" name="直線コネクタ 466"/>
        <xdr:cNvCxnSpPr/>
      </xdr:nvCxnSpPr>
      <xdr:spPr>
        <a:xfrm>
          <a:off x="6972300" y="1671941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8" name="フローチャート : 判断 467"/>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9" name="テキスト ボックス 468"/>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70" name="フローチャート : 判断 469"/>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71" name="テキスト ボックス 470"/>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74617</xdr:rowOff>
    </xdr:from>
    <xdr:to>
      <xdr:col>15</xdr:col>
      <xdr:colOff>231775</xdr:colOff>
      <xdr:row>98</xdr:row>
      <xdr:rowOff>4767</xdr:rowOff>
    </xdr:to>
    <xdr:sp macro="" textlink="">
      <xdr:nvSpPr>
        <xdr:cNvPr id="477" name="円/楕円 476"/>
        <xdr:cNvSpPr/>
      </xdr:nvSpPr>
      <xdr:spPr>
        <a:xfrm>
          <a:off x="10426700" y="167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97494</xdr:rowOff>
    </xdr:from>
    <xdr:ext cx="534377" cy="259045"/>
    <xdr:sp macro="" textlink="">
      <xdr:nvSpPr>
        <xdr:cNvPr id="478" name="土木費該当値テキスト"/>
        <xdr:cNvSpPr txBox="1"/>
      </xdr:nvSpPr>
      <xdr:spPr>
        <a:xfrm>
          <a:off x="10528300" y="165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65030</xdr:rowOff>
    </xdr:from>
    <xdr:to>
      <xdr:col>14</xdr:col>
      <xdr:colOff>79375</xdr:colOff>
      <xdr:row>97</xdr:row>
      <xdr:rowOff>166630</xdr:rowOff>
    </xdr:to>
    <xdr:sp macro="" textlink="">
      <xdr:nvSpPr>
        <xdr:cNvPr id="479" name="円/楕円 478"/>
        <xdr:cNvSpPr/>
      </xdr:nvSpPr>
      <xdr:spPr>
        <a:xfrm>
          <a:off x="9588500" y="16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11707</xdr:rowOff>
    </xdr:from>
    <xdr:ext cx="534377" cy="259045"/>
    <xdr:sp macro="" textlink="">
      <xdr:nvSpPr>
        <xdr:cNvPr id="480" name="テキスト ボックス 479"/>
        <xdr:cNvSpPr txBox="1"/>
      </xdr:nvSpPr>
      <xdr:spPr>
        <a:xfrm>
          <a:off x="9372111" y="164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31558</xdr:rowOff>
    </xdr:from>
    <xdr:to>
      <xdr:col>12</xdr:col>
      <xdr:colOff>561975</xdr:colOff>
      <xdr:row>97</xdr:row>
      <xdr:rowOff>133158</xdr:rowOff>
    </xdr:to>
    <xdr:sp macro="" textlink="">
      <xdr:nvSpPr>
        <xdr:cNvPr id="481" name="円/楕円 480"/>
        <xdr:cNvSpPr/>
      </xdr:nvSpPr>
      <xdr:spPr>
        <a:xfrm>
          <a:off x="8699500" y="166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149685</xdr:rowOff>
    </xdr:from>
    <xdr:ext cx="534377" cy="259045"/>
    <xdr:sp macro="" textlink="">
      <xdr:nvSpPr>
        <xdr:cNvPr id="482" name="テキスト ボックス 481"/>
        <xdr:cNvSpPr txBox="1"/>
      </xdr:nvSpPr>
      <xdr:spPr>
        <a:xfrm>
          <a:off x="8483111" y="164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38128</xdr:rowOff>
    </xdr:from>
    <xdr:to>
      <xdr:col>11</xdr:col>
      <xdr:colOff>358775</xdr:colOff>
      <xdr:row>97</xdr:row>
      <xdr:rowOff>139728</xdr:rowOff>
    </xdr:to>
    <xdr:sp macro="" textlink="">
      <xdr:nvSpPr>
        <xdr:cNvPr id="483" name="円/楕円 482"/>
        <xdr:cNvSpPr/>
      </xdr:nvSpPr>
      <xdr:spPr>
        <a:xfrm>
          <a:off x="7810500" y="166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156255</xdr:rowOff>
    </xdr:from>
    <xdr:ext cx="534377" cy="259045"/>
    <xdr:sp macro="" textlink="">
      <xdr:nvSpPr>
        <xdr:cNvPr id="484" name="テキスト ボックス 483"/>
        <xdr:cNvSpPr txBox="1"/>
      </xdr:nvSpPr>
      <xdr:spPr>
        <a:xfrm>
          <a:off x="7594111" y="164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37964</xdr:rowOff>
    </xdr:from>
    <xdr:to>
      <xdr:col>10</xdr:col>
      <xdr:colOff>155575</xdr:colOff>
      <xdr:row>97</xdr:row>
      <xdr:rowOff>139564</xdr:rowOff>
    </xdr:to>
    <xdr:sp macro="" textlink="">
      <xdr:nvSpPr>
        <xdr:cNvPr id="485" name="円/楕円 484"/>
        <xdr:cNvSpPr/>
      </xdr:nvSpPr>
      <xdr:spPr>
        <a:xfrm>
          <a:off x="6921500" y="166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156091</xdr:rowOff>
    </xdr:from>
    <xdr:ext cx="534377" cy="259045"/>
    <xdr:sp macro="" textlink="">
      <xdr:nvSpPr>
        <xdr:cNvPr id="486" name="テキスト ボックス 485"/>
        <xdr:cNvSpPr txBox="1"/>
      </xdr:nvSpPr>
      <xdr:spPr>
        <a:xfrm>
          <a:off x="6705111" y="1644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72492</xdr:rowOff>
    </xdr:from>
    <xdr:to>
      <xdr:col>23</xdr:col>
      <xdr:colOff>517525</xdr:colOff>
      <xdr:row>33</xdr:row>
      <xdr:rowOff>84287</xdr:rowOff>
    </xdr:to>
    <xdr:cxnSp macro="">
      <xdr:nvCxnSpPr>
        <xdr:cNvPr id="514" name="直線コネクタ 513"/>
        <xdr:cNvCxnSpPr/>
      </xdr:nvCxnSpPr>
      <xdr:spPr>
        <a:xfrm flipV="1">
          <a:off x="15481300" y="5730342"/>
          <a:ext cx="8382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5"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84287</xdr:rowOff>
    </xdr:from>
    <xdr:to>
      <xdr:col>22</xdr:col>
      <xdr:colOff>365125</xdr:colOff>
      <xdr:row>33</xdr:row>
      <xdr:rowOff>95352</xdr:rowOff>
    </xdr:to>
    <xdr:cxnSp macro="">
      <xdr:nvCxnSpPr>
        <xdr:cNvPr id="517" name="直線コネクタ 516"/>
        <xdr:cNvCxnSpPr/>
      </xdr:nvCxnSpPr>
      <xdr:spPr>
        <a:xfrm flipV="1">
          <a:off x="14592300" y="5742137"/>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8" name="フローチャート : 判断 517"/>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9" name="テキスト ボックス 518"/>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95352</xdr:rowOff>
    </xdr:from>
    <xdr:to>
      <xdr:col>21</xdr:col>
      <xdr:colOff>161925</xdr:colOff>
      <xdr:row>34</xdr:row>
      <xdr:rowOff>11273</xdr:rowOff>
    </xdr:to>
    <xdr:cxnSp macro="">
      <xdr:nvCxnSpPr>
        <xdr:cNvPr id="520" name="直線コネクタ 519"/>
        <xdr:cNvCxnSpPr/>
      </xdr:nvCxnSpPr>
      <xdr:spPr>
        <a:xfrm flipV="1">
          <a:off x="13703300" y="5753202"/>
          <a:ext cx="889000" cy="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1" name="フローチャート : 判断 520"/>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2" name="テキスト ボックス 521"/>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153644</xdr:rowOff>
    </xdr:from>
    <xdr:to>
      <xdr:col>19</xdr:col>
      <xdr:colOff>644525</xdr:colOff>
      <xdr:row>34</xdr:row>
      <xdr:rowOff>11273</xdr:rowOff>
    </xdr:to>
    <xdr:cxnSp macro="">
      <xdr:nvCxnSpPr>
        <xdr:cNvPr id="523" name="直線コネクタ 522"/>
        <xdr:cNvCxnSpPr/>
      </xdr:nvCxnSpPr>
      <xdr:spPr>
        <a:xfrm>
          <a:off x="12814300" y="5811494"/>
          <a:ext cx="889000" cy="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4" name="フローチャート : 判断 523"/>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5" name="テキスト ボックス 524"/>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6" name="フローチャート : 判断 525"/>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7" name="テキスト ボックス 526"/>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21692</xdr:rowOff>
    </xdr:from>
    <xdr:to>
      <xdr:col>23</xdr:col>
      <xdr:colOff>568325</xdr:colOff>
      <xdr:row>33</xdr:row>
      <xdr:rowOff>123292</xdr:rowOff>
    </xdr:to>
    <xdr:sp macro="" textlink="">
      <xdr:nvSpPr>
        <xdr:cNvPr id="533" name="円/楕円 532"/>
        <xdr:cNvSpPr/>
      </xdr:nvSpPr>
      <xdr:spPr>
        <a:xfrm>
          <a:off x="162687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44569</xdr:rowOff>
    </xdr:from>
    <xdr:ext cx="534377" cy="259045"/>
    <xdr:sp macro="" textlink="">
      <xdr:nvSpPr>
        <xdr:cNvPr id="534" name="消防費該当値テキスト"/>
        <xdr:cNvSpPr txBox="1"/>
      </xdr:nvSpPr>
      <xdr:spPr>
        <a:xfrm>
          <a:off x="16370300" y="55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33487</xdr:rowOff>
    </xdr:from>
    <xdr:to>
      <xdr:col>22</xdr:col>
      <xdr:colOff>415925</xdr:colOff>
      <xdr:row>33</xdr:row>
      <xdr:rowOff>135087</xdr:rowOff>
    </xdr:to>
    <xdr:sp macro="" textlink="">
      <xdr:nvSpPr>
        <xdr:cNvPr id="535" name="円/楕円 534"/>
        <xdr:cNvSpPr/>
      </xdr:nvSpPr>
      <xdr:spPr>
        <a:xfrm>
          <a:off x="15430500" y="56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151614</xdr:rowOff>
    </xdr:from>
    <xdr:ext cx="534377" cy="259045"/>
    <xdr:sp macro="" textlink="">
      <xdr:nvSpPr>
        <xdr:cNvPr id="536" name="テキスト ボックス 535"/>
        <xdr:cNvSpPr txBox="1"/>
      </xdr:nvSpPr>
      <xdr:spPr>
        <a:xfrm>
          <a:off x="15214111" y="54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44552</xdr:rowOff>
    </xdr:from>
    <xdr:to>
      <xdr:col>21</xdr:col>
      <xdr:colOff>212725</xdr:colOff>
      <xdr:row>33</xdr:row>
      <xdr:rowOff>146152</xdr:rowOff>
    </xdr:to>
    <xdr:sp macro="" textlink="">
      <xdr:nvSpPr>
        <xdr:cNvPr id="537" name="円/楕円 536"/>
        <xdr:cNvSpPr/>
      </xdr:nvSpPr>
      <xdr:spPr>
        <a:xfrm>
          <a:off x="14541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162679</xdr:rowOff>
    </xdr:from>
    <xdr:ext cx="534377" cy="259045"/>
    <xdr:sp macro="" textlink="">
      <xdr:nvSpPr>
        <xdr:cNvPr id="538" name="テキスト ボックス 537"/>
        <xdr:cNvSpPr txBox="1"/>
      </xdr:nvSpPr>
      <xdr:spPr>
        <a:xfrm>
          <a:off x="14325111" y="54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131923</xdr:rowOff>
    </xdr:from>
    <xdr:to>
      <xdr:col>20</xdr:col>
      <xdr:colOff>9525</xdr:colOff>
      <xdr:row>34</xdr:row>
      <xdr:rowOff>62073</xdr:rowOff>
    </xdr:to>
    <xdr:sp macro="" textlink="">
      <xdr:nvSpPr>
        <xdr:cNvPr id="539" name="円/楕円 538"/>
        <xdr:cNvSpPr/>
      </xdr:nvSpPr>
      <xdr:spPr>
        <a:xfrm>
          <a:off x="13652500" y="57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78600</xdr:rowOff>
    </xdr:from>
    <xdr:ext cx="534377" cy="259045"/>
    <xdr:sp macro="" textlink="">
      <xdr:nvSpPr>
        <xdr:cNvPr id="540" name="テキスト ボックス 539"/>
        <xdr:cNvSpPr txBox="1"/>
      </xdr:nvSpPr>
      <xdr:spPr>
        <a:xfrm>
          <a:off x="13436111" y="556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102844</xdr:rowOff>
    </xdr:from>
    <xdr:to>
      <xdr:col>18</xdr:col>
      <xdr:colOff>492125</xdr:colOff>
      <xdr:row>34</xdr:row>
      <xdr:rowOff>32994</xdr:rowOff>
    </xdr:to>
    <xdr:sp macro="" textlink="">
      <xdr:nvSpPr>
        <xdr:cNvPr id="541" name="円/楕円 540"/>
        <xdr:cNvSpPr/>
      </xdr:nvSpPr>
      <xdr:spPr>
        <a:xfrm>
          <a:off x="12763500" y="57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49521</xdr:rowOff>
    </xdr:from>
    <xdr:ext cx="534377" cy="259045"/>
    <xdr:sp macro="" textlink="">
      <xdr:nvSpPr>
        <xdr:cNvPr id="542" name="テキスト ボックス 541"/>
        <xdr:cNvSpPr txBox="1"/>
      </xdr:nvSpPr>
      <xdr:spPr>
        <a:xfrm>
          <a:off x="12547111" y="55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41663</xdr:rowOff>
    </xdr:from>
    <xdr:to>
      <xdr:col>23</xdr:col>
      <xdr:colOff>517525</xdr:colOff>
      <xdr:row>57</xdr:row>
      <xdr:rowOff>146754</xdr:rowOff>
    </xdr:to>
    <xdr:cxnSp macro="">
      <xdr:nvCxnSpPr>
        <xdr:cNvPr id="574" name="直線コネクタ 573"/>
        <xdr:cNvCxnSpPr/>
      </xdr:nvCxnSpPr>
      <xdr:spPr>
        <a:xfrm>
          <a:off x="15481300" y="9814313"/>
          <a:ext cx="838200" cy="10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5"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41663</xdr:rowOff>
    </xdr:from>
    <xdr:to>
      <xdr:col>22</xdr:col>
      <xdr:colOff>365125</xdr:colOff>
      <xdr:row>57</xdr:row>
      <xdr:rowOff>152028</xdr:rowOff>
    </xdr:to>
    <xdr:cxnSp macro="">
      <xdr:nvCxnSpPr>
        <xdr:cNvPr id="577" name="直線コネクタ 576"/>
        <xdr:cNvCxnSpPr/>
      </xdr:nvCxnSpPr>
      <xdr:spPr>
        <a:xfrm flipV="1">
          <a:off x="14592300" y="9814313"/>
          <a:ext cx="889000" cy="1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8" name="フローチャート : 判断 577"/>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9" name="テキスト ボックス 578"/>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152028</xdr:rowOff>
    </xdr:from>
    <xdr:to>
      <xdr:col>21</xdr:col>
      <xdr:colOff>161925</xdr:colOff>
      <xdr:row>57</xdr:row>
      <xdr:rowOff>152502</xdr:rowOff>
    </xdr:to>
    <xdr:cxnSp macro="">
      <xdr:nvCxnSpPr>
        <xdr:cNvPr id="580" name="直線コネクタ 579"/>
        <xdr:cNvCxnSpPr/>
      </xdr:nvCxnSpPr>
      <xdr:spPr>
        <a:xfrm flipV="1">
          <a:off x="13703300" y="9924678"/>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2" name="テキスト ボックス 581"/>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99989</xdr:rowOff>
    </xdr:from>
    <xdr:to>
      <xdr:col>19</xdr:col>
      <xdr:colOff>644525</xdr:colOff>
      <xdr:row>57</xdr:row>
      <xdr:rowOff>152502</xdr:rowOff>
    </xdr:to>
    <xdr:cxnSp macro="">
      <xdr:nvCxnSpPr>
        <xdr:cNvPr id="583" name="直線コネクタ 582"/>
        <xdr:cNvCxnSpPr/>
      </xdr:nvCxnSpPr>
      <xdr:spPr>
        <a:xfrm>
          <a:off x="12814300" y="9701189"/>
          <a:ext cx="8890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5" name="テキスト ボックス 584"/>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7" name="テキスト ボックス 586"/>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95954</xdr:rowOff>
    </xdr:from>
    <xdr:to>
      <xdr:col>23</xdr:col>
      <xdr:colOff>568325</xdr:colOff>
      <xdr:row>58</xdr:row>
      <xdr:rowOff>26104</xdr:rowOff>
    </xdr:to>
    <xdr:sp macro="" textlink="">
      <xdr:nvSpPr>
        <xdr:cNvPr id="593" name="円/楕円 592"/>
        <xdr:cNvSpPr/>
      </xdr:nvSpPr>
      <xdr:spPr>
        <a:xfrm>
          <a:off x="162687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74381</xdr:rowOff>
    </xdr:from>
    <xdr:ext cx="534377" cy="259045"/>
    <xdr:sp macro="" textlink="">
      <xdr:nvSpPr>
        <xdr:cNvPr id="594" name="教育費該当値テキスト"/>
        <xdr:cNvSpPr txBox="1"/>
      </xdr:nvSpPr>
      <xdr:spPr>
        <a:xfrm>
          <a:off x="16370300" y="984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162313</xdr:rowOff>
    </xdr:from>
    <xdr:to>
      <xdr:col>22</xdr:col>
      <xdr:colOff>415925</xdr:colOff>
      <xdr:row>57</xdr:row>
      <xdr:rowOff>92463</xdr:rowOff>
    </xdr:to>
    <xdr:sp macro="" textlink="">
      <xdr:nvSpPr>
        <xdr:cNvPr id="595" name="円/楕円 594"/>
        <xdr:cNvSpPr/>
      </xdr:nvSpPr>
      <xdr:spPr>
        <a:xfrm>
          <a:off x="15430500" y="97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108990</xdr:rowOff>
    </xdr:from>
    <xdr:ext cx="534377" cy="259045"/>
    <xdr:sp macro="" textlink="">
      <xdr:nvSpPr>
        <xdr:cNvPr id="596" name="テキスト ボックス 595"/>
        <xdr:cNvSpPr txBox="1"/>
      </xdr:nvSpPr>
      <xdr:spPr>
        <a:xfrm>
          <a:off x="15214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101228</xdr:rowOff>
    </xdr:from>
    <xdr:to>
      <xdr:col>21</xdr:col>
      <xdr:colOff>212725</xdr:colOff>
      <xdr:row>58</xdr:row>
      <xdr:rowOff>31378</xdr:rowOff>
    </xdr:to>
    <xdr:sp macro="" textlink="">
      <xdr:nvSpPr>
        <xdr:cNvPr id="597" name="円/楕円 596"/>
        <xdr:cNvSpPr/>
      </xdr:nvSpPr>
      <xdr:spPr>
        <a:xfrm>
          <a:off x="14541500" y="98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22505</xdr:rowOff>
    </xdr:from>
    <xdr:ext cx="534377" cy="259045"/>
    <xdr:sp macro="" textlink="">
      <xdr:nvSpPr>
        <xdr:cNvPr id="598" name="テキスト ボックス 597"/>
        <xdr:cNvSpPr txBox="1"/>
      </xdr:nvSpPr>
      <xdr:spPr>
        <a:xfrm>
          <a:off x="14325111" y="99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101702</xdr:rowOff>
    </xdr:from>
    <xdr:to>
      <xdr:col>20</xdr:col>
      <xdr:colOff>9525</xdr:colOff>
      <xdr:row>58</xdr:row>
      <xdr:rowOff>31852</xdr:rowOff>
    </xdr:to>
    <xdr:sp macro="" textlink="">
      <xdr:nvSpPr>
        <xdr:cNvPr id="599" name="円/楕円 598"/>
        <xdr:cNvSpPr/>
      </xdr:nvSpPr>
      <xdr:spPr>
        <a:xfrm>
          <a:off x="13652500" y="98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22979</xdr:rowOff>
    </xdr:from>
    <xdr:ext cx="534377" cy="259045"/>
    <xdr:sp macro="" textlink="">
      <xdr:nvSpPr>
        <xdr:cNvPr id="600" name="テキスト ボックス 599"/>
        <xdr:cNvSpPr txBox="1"/>
      </xdr:nvSpPr>
      <xdr:spPr>
        <a:xfrm>
          <a:off x="13436111" y="99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49189</xdr:rowOff>
    </xdr:from>
    <xdr:to>
      <xdr:col>18</xdr:col>
      <xdr:colOff>492125</xdr:colOff>
      <xdr:row>56</xdr:row>
      <xdr:rowOff>150789</xdr:rowOff>
    </xdr:to>
    <xdr:sp macro="" textlink="">
      <xdr:nvSpPr>
        <xdr:cNvPr id="601" name="円/楕円 600"/>
        <xdr:cNvSpPr/>
      </xdr:nvSpPr>
      <xdr:spPr>
        <a:xfrm>
          <a:off x="12763500" y="96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167316</xdr:rowOff>
    </xdr:from>
    <xdr:ext cx="534377" cy="259045"/>
    <xdr:sp macro="" textlink="">
      <xdr:nvSpPr>
        <xdr:cNvPr id="602" name="テキスト ボックス 601"/>
        <xdr:cNvSpPr txBox="1"/>
      </xdr:nvSpPr>
      <xdr:spPr>
        <a:xfrm>
          <a:off x="12547111" y="942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139060</xdr:rowOff>
    </xdr:from>
    <xdr:to>
      <xdr:col>23</xdr:col>
      <xdr:colOff>517525</xdr:colOff>
      <xdr:row>78</xdr:row>
      <xdr:rowOff>139700</xdr:rowOff>
    </xdr:to>
    <xdr:cxnSp macro="">
      <xdr:nvCxnSpPr>
        <xdr:cNvPr id="629" name="直線コネクタ 628"/>
        <xdr:cNvCxnSpPr/>
      </xdr:nvCxnSpPr>
      <xdr:spPr>
        <a:xfrm flipV="1">
          <a:off x="15481300" y="1351216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0"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3" name="フローチャート : 判断 632"/>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4" name="テキスト ボックス 633"/>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7" name="テキスト ボックス 636"/>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20371</xdr:rowOff>
    </xdr:from>
    <xdr:to>
      <xdr:col>19</xdr:col>
      <xdr:colOff>644525</xdr:colOff>
      <xdr:row>78</xdr:row>
      <xdr:rowOff>139700</xdr:rowOff>
    </xdr:to>
    <xdr:cxnSp macro="">
      <xdr:nvCxnSpPr>
        <xdr:cNvPr id="638" name="直線コネクタ 637"/>
        <xdr:cNvCxnSpPr/>
      </xdr:nvCxnSpPr>
      <xdr:spPr>
        <a:xfrm>
          <a:off x="12814300" y="13393471"/>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0" name="テキスト ボックス 639"/>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2" name="テキスト ボックス 641"/>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88260</xdr:rowOff>
    </xdr:from>
    <xdr:to>
      <xdr:col>23</xdr:col>
      <xdr:colOff>568325</xdr:colOff>
      <xdr:row>79</xdr:row>
      <xdr:rowOff>18410</xdr:rowOff>
    </xdr:to>
    <xdr:sp macro="" textlink="">
      <xdr:nvSpPr>
        <xdr:cNvPr id="648" name="円/楕円 647"/>
        <xdr:cNvSpPr/>
      </xdr:nvSpPr>
      <xdr:spPr>
        <a:xfrm>
          <a:off x="162687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9"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0" name="円/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1" name="テキスト ボックス 65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2" name="円/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3" name="テキスト ボックス 65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4" name="円/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5" name="テキスト ボックス 65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141021</xdr:rowOff>
    </xdr:from>
    <xdr:to>
      <xdr:col>18</xdr:col>
      <xdr:colOff>492125</xdr:colOff>
      <xdr:row>78</xdr:row>
      <xdr:rowOff>71171</xdr:rowOff>
    </xdr:to>
    <xdr:sp macro="" textlink="">
      <xdr:nvSpPr>
        <xdr:cNvPr id="656" name="円/楕円 655"/>
        <xdr:cNvSpPr/>
      </xdr:nvSpPr>
      <xdr:spPr>
        <a:xfrm>
          <a:off x="12763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62298</xdr:rowOff>
    </xdr:from>
    <xdr:ext cx="469744" cy="259045"/>
    <xdr:sp macro="" textlink="">
      <xdr:nvSpPr>
        <xdr:cNvPr id="657" name="テキスト ボックス 656"/>
        <xdr:cNvSpPr txBox="1"/>
      </xdr:nvSpPr>
      <xdr:spPr>
        <a:xfrm>
          <a:off x="12579427" y="134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93294</xdr:rowOff>
    </xdr:from>
    <xdr:to>
      <xdr:col>23</xdr:col>
      <xdr:colOff>517525</xdr:colOff>
      <xdr:row>95</xdr:row>
      <xdr:rowOff>11485</xdr:rowOff>
    </xdr:to>
    <xdr:cxnSp macro="">
      <xdr:nvCxnSpPr>
        <xdr:cNvPr id="690" name="直線コネクタ 689"/>
        <xdr:cNvCxnSpPr/>
      </xdr:nvCxnSpPr>
      <xdr:spPr>
        <a:xfrm>
          <a:off x="15481300" y="16209594"/>
          <a:ext cx="838200" cy="8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91"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93294</xdr:rowOff>
    </xdr:from>
    <xdr:to>
      <xdr:col>22</xdr:col>
      <xdr:colOff>365125</xdr:colOff>
      <xdr:row>94</xdr:row>
      <xdr:rowOff>164361</xdr:rowOff>
    </xdr:to>
    <xdr:cxnSp macro="">
      <xdr:nvCxnSpPr>
        <xdr:cNvPr id="693" name="直線コネクタ 692"/>
        <xdr:cNvCxnSpPr/>
      </xdr:nvCxnSpPr>
      <xdr:spPr>
        <a:xfrm flipV="1">
          <a:off x="14592300" y="16209594"/>
          <a:ext cx="8890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4" name="フローチャート : 判断 693"/>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5" name="テキスト ボックス 694"/>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164361</xdr:rowOff>
    </xdr:from>
    <xdr:to>
      <xdr:col>21</xdr:col>
      <xdr:colOff>161925</xdr:colOff>
      <xdr:row>95</xdr:row>
      <xdr:rowOff>3868</xdr:rowOff>
    </xdr:to>
    <xdr:cxnSp macro="">
      <xdr:nvCxnSpPr>
        <xdr:cNvPr id="696" name="直線コネクタ 695"/>
        <xdr:cNvCxnSpPr/>
      </xdr:nvCxnSpPr>
      <xdr:spPr>
        <a:xfrm flipV="1">
          <a:off x="13703300" y="16280661"/>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8" name="テキスト ボックス 697"/>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156530</xdr:rowOff>
    </xdr:from>
    <xdr:to>
      <xdr:col>19</xdr:col>
      <xdr:colOff>644525</xdr:colOff>
      <xdr:row>95</xdr:row>
      <xdr:rowOff>3868</xdr:rowOff>
    </xdr:to>
    <xdr:cxnSp macro="">
      <xdr:nvCxnSpPr>
        <xdr:cNvPr id="699" name="直線コネクタ 698"/>
        <xdr:cNvCxnSpPr/>
      </xdr:nvCxnSpPr>
      <xdr:spPr>
        <a:xfrm>
          <a:off x="12814300" y="16272830"/>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701" name="テキスト ボックス 700"/>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3" name="テキスト ボックス 702"/>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132135</xdr:rowOff>
    </xdr:from>
    <xdr:to>
      <xdr:col>23</xdr:col>
      <xdr:colOff>568325</xdr:colOff>
      <xdr:row>95</xdr:row>
      <xdr:rowOff>62285</xdr:rowOff>
    </xdr:to>
    <xdr:sp macro="" textlink="">
      <xdr:nvSpPr>
        <xdr:cNvPr id="709" name="円/楕円 708"/>
        <xdr:cNvSpPr/>
      </xdr:nvSpPr>
      <xdr:spPr>
        <a:xfrm>
          <a:off x="16268700" y="162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155012</xdr:rowOff>
    </xdr:from>
    <xdr:ext cx="534377" cy="259045"/>
    <xdr:sp macro="" textlink="">
      <xdr:nvSpPr>
        <xdr:cNvPr id="710" name="公債費該当値テキスト"/>
        <xdr:cNvSpPr txBox="1"/>
      </xdr:nvSpPr>
      <xdr:spPr>
        <a:xfrm>
          <a:off x="16370300" y="1609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42494</xdr:rowOff>
    </xdr:from>
    <xdr:to>
      <xdr:col>22</xdr:col>
      <xdr:colOff>415925</xdr:colOff>
      <xdr:row>94</xdr:row>
      <xdr:rowOff>144094</xdr:rowOff>
    </xdr:to>
    <xdr:sp macro="" textlink="">
      <xdr:nvSpPr>
        <xdr:cNvPr id="711" name="円/楕円 710"/>
        <xdr:cNvSpPr/>
      </xdr:nvSpPr>
      <xdr:spPr>
        <a:xfrm>
          <a:off x="15430500" y="161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160621</xdr:rowOff>
    </xdr:from>
    <xdr:ext cx="534377" cy="259045"/>
    <xdr:sp macro="" textlink="">
      <xdr:nvSpPr>
        <xdr:cNvPr id="712" name="テキスト ボックス 711"/>
        <xdr:cNvSpPr txBox="1"/>
      </xdr:nvSpPr>
      <xdr:spPr>
        <a:xfrm>
          <a:off x="15214111" y="159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113561</xdr:rowOff>
    </xdr:from>
    <xdr:to>
      <xdr:col>21</xdr:col>
      <xdr:colOff>212725</xdr:colOff>
      <xdr:row>95</xdr:row>
      <xdr:rowOff>43711</xdr:rowOff>
    </xdr:to>
    <xdr:sp macro="" textlink="">
      <xdr:nvSpPr>
        <xdr:cNvPr id="713" name="円/楕円 712"/>
        <xdr:cNvSpPr/>
      </xdr:nvSpPr>
      <xdr:spPr>
        <a:xfrm>
          <a:off x="14541500" y="162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60238</xdr:rowOff>
    </xdr:from>
    <xdr:ext cx="534377" cy="259045"/>
    <xdr:sp macro="" textlink="">
      <xdr:nvSpPr>
        <xdr:cNvPr id="714" name="テキスト ボックス 713"/>
        <xdr:cNvSpPr txBox="1"/>
      </xdr:nvSpPr>
      <xdr:spPr>
        <a:xfrm>
          <a:off x="14325111" y="160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124518</xdr:rowOff>
    </xdr:from>
    <xdr:to>
      <xdr:col>20</xdr:col>
      <xdr:colOff>9525</xdr:colOff>
      <xdr:row>95</xdr:row>
      <xdr:rowOff>54668</xdr:rowOff>
    </xdr:to>
    <xdr:sp macro="" textlink="">
      <xdr:nvSpPr>
        <xdr:cNvPr id="715" name="円/楕円 714"/>
        <xdr:cNvSpPr/>
      </xdr:nvSpPr>
      <xdr:spPr>
        <a:xfrm>
          <a:off x="13652500" y="162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71195</xdr:rowOff>
    </xdr:from>
    <xdr:ext cx="534377" cy="259045"/>
    <xdr:sp macro="" textlink="">
      <xdr:nvSpPr>
        <xdr:cNvPr id="716" name="テキスト ボックス 715"/>
        <xdr:cNvSpPr txBox="1"/>
      </xdr:nvSpPr>
      <xdr:spPr>
        <a:xfrm>
          <a:off x="13436111" y="160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105730</xdr:rowOff>
    </xdr:from>
    <xdr:to>
      <xdr:col>18</xdr:col>
      <xdr:colOff>492125</xdr:colOff>
      <xdr:row>95</xdr:row>
      <xdr:rowOff>35880</xdr:rowOff>
    </xdr:to>
    <xdr:sp macro="" textlink="">
      <xdr:nvSpPr>
        <xdr:cNvPr id="717" name="円/楕円 716"/>
        <xdr:cNvSpPr/>
      </xdr:nvSpPr>
      <xdr:spPr>
        <a:xfrm>
          <a:off x="12763500" y="162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52407</xdr:rowOff>
    </xdr:from>
    <xdr:ext cx="534377" cy="259045"/>
    <xdr:sp macro="" textlink="">
      <xdr:nvSpPr>
        <xdr:cNvPr id="718" name="テキスト ボックス 717"/>
        <xdr:cNvSpPr txBox="1"/>
      </xdr:nvSpPr>
      <xdr:spPr>
        <a:xfrm>
          <a:off x="12547111" y="159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51" name="フローチャート : 判断 750"/>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2" name="テキスト ボックス 751"/>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類似団体平均と比較し、突出して高い水準となっている項目は、</a:t>
          </a:r>
          <a:r>
            <a:rPr kumimoji="1" lang="ja-JP" altLang="en-US" sz="1300">
              <a:solidFill>
                <a:schemeClr val="dk1"/>
              </a:solidFill>
              <a:effectLst/>
              <a:latin typeface="+mn-lt"/>
              <a:ea typeface="+mn-ea"/>
              <a:cs typeface="+mn-cs"/>
            </a:rPr>
            <a:t>総務費・</a:t>
          </a:r>
          <a:r>
            <a:rPr kumimoji="1" lang="ja-JP" altLang="ja-JP" sz="1300">
              <a:solidFill>
                <a:schemeClr val="dk1"/>
              </a:solidFill>
              <a:effectLst/>
              <a:latin typeface="+mn-lt"/>
              <a:ea typeface="+mn-ea"/>
              <a:cs typeface="+mn-cs"/>
            </a:rPr>
            <a:t>衛生費・消防費である。</a:t>
          </a:r>
          <a:endParaRPr kumimoji="1" lang="en-US" altLang="ja-JP" sz="1300">
            <a:solidFill>
              <a:schemeClr val="dk1"/>
            </a:solidFill>
            <a:effectLst/>
            <a:latin typeface="+mn-lt"/>
            <a:ea typeface="+mn-ea"/>
            <a:cs typeface="+mn-cs"/>
          </a:endParaRPr>
        </a:p>
        <a:p>
          <a:pPr eaLnBrk="1" fontAlgn="auto" latinLnBrk="0" hangingPunct="1"/>
          <a:r>
            <a:rPr lang="ja-JP" altLang="en-US" sz="1300">
              <a:effectLst/>
            </a:rPr>
            <a:t>　総務費については住民一人当たり</a:t>
          </a:r>
          <a:r>
            <a:rPr lang="en-US" altLang="ja-JP" sz="1300">
              <a:effectLst/>
            </a:rPr>
            <a:t>95,769</a:t>
          </a:r>
          <a:r>
            <a:rPr lang="ja-JP" altLang="en-US" sz="1300">
              <a:effectLst/>
            </a:rPr>
            <a:t>円と類似団体平均の約</a:t>
          </a:r>
          <a:r>
            <a:rPr lang="en-US" altLang="ja-JP" sz="1300">
              <a:effectLst/>
            </a:rPr>
            <a:t>2</a:t>
          </a:r>
          <a:r>
            <a:rPr lang="ja-JP" altLang="en-US" sz="1300">
              <a:effectLst/>
            </a:rPr>
            <a:t>倍となっており、平成</a:t>
          </a:r>
          <a:r>
            <a:rPr lang="en-US" altLang="ja-JP" sz="1300">
              <a:effectLst/>
            </a:rPr>
            <a:t>28</a:t>
          </a:r>
          <a:r>
            <a:rPr lang="ja-JP" altLang="en-US" sz="1300">
              <a:effectLst/>
            </a:rPr>
            <a:t>年度から地域基盤安定化基金の積立を開始したことにより大きく増加している。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衛生費</a:t>
          </a:r>
          <a:r>
            <a:rPr lang="ja-JP" altLang="ja-JP"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89,303</a:t>
          </a:r>
          <a:r>
            <a:rPr kumimoji="1" lang="ja-JP" altLang="ja-JP" sz="1300">
              <a:solidFill>
                <a:schemeClr val="dk1"/>
              </a:solidFill>
              <a:effectLst/>
              <a:latin typeface="+mn-lt"/>
              <a:ea typeface="+mn-ea"/>
              <a:cs typeface="+mn-cs"/>
            </a:rPr>
            <a:t>円と類似団体平均の</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倍</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なっており、平成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年度に下北医療センター貸付金をやめたことで大きく減少したものの、廃棄物及び医療関係経費により依然として高い水準で推移している。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消防費については住民一人当たり</a:t>
          </a:r>
          <a:r>
            <a:rPr kumimoji="1" lang="en-US" altLang="ja-JP" sz="1300">
              <a:solidFill>
                <a:schemeClr val="dk1"/>
              </a:solidFill>
              <a:effectLst/>
              <a:latin typeface="+mn-lt"/>
              <a:ea typeface="+mn-ea"/>
              <a:cs typeface="+mn-cs"/>
            </a:rPr>
            <a:t>30,220</a:t>
          </a:r>
          <a:r>
            <a:rPr kumimoji="1" lang="ja-JP" altLang="ja-JP" sz="1300">
              <a:solidFill>
                <a:schemeClr val="dk1"/>
              </a:solidFill>
              <a:effectLst/>
              <a:latin typeface="+mn-lt"/>
              <a:ea typeface="+mn-ea"/>
              <a:cs typeface="+mn-cs"/>
            </a:rPr>
            <a:t>円と類似団体平均の</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倍近くとなっており、平成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年度から同等の水準で推移している。大半は一部事務組合負担金であり、負担規模の適正化に十分留意していく必要がある。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また、</a:t>
          </a:r>
          <a:r>
            <a:rPr lang="ja-JP" altLang="ja-JP" sz="1300">
              <a:solidFill>
                <a:schemeClr val="dk1"/>
              </a:solidFill>
              <a:effectLst/>
              <a:latin typeface="+mn-lt"/>
              <a:ea typeface="+mn-ea"/>
              <a:cs typeface="+mn-cs"/>
            </a:rPr>
            <a:t>公債費については住民一人当たり</a:t>
          </a:r>
          <a:r>
            <a:rPr lang="en-US" altLang="ja-JP" sz="1300">
              <a:solidFill>
                <a:schemeClr val="dk1"/>
              </a:solidFill>
              <a:effectLst/>
              <a:latin typeface="+mn-lt"/>
              <a:ea typeface="+mn-ea"/>
              <a:cs typeface="+mn-cs"/>
            </a:rPr>
            <a:t>56,974</a:t>
          </a:r>
          <a:r>
            <a:rPr lang="ja-JP" altLang="ja-JP" sz="1300">
              <a:solidFill>
                <a:schemeClr val="dk1"/>
              </a:solidFill>
              <a:effectLst/>
              <a:latin typeface="+mn-lt"/>
              <a:ea typeface="+mn-ea"/>
              <a:cs typeface="+mn-cs"/>
            </a:rPr>
            <a:t>円</a:t>
          </a:r>
          <a:r>
            <a:rPr lang="ja-JP" altLang="en-US" sz="1300">
              <a:solidFill>
                <a:schemeClr val="dk1"/>
              </a:solidFill>
              <a:effectLst/>
              <a:latin typeface="+mn-lt"/>
              <a:ea typeface="+mn-ea"/>
              <a:cs typeface="+mn-cs"/>
            </a:rPr>
            <a:t>と</a:t>
          </a:r>
          <a:r>
            <a:rPr lang="ja-JP" altLang="ja-JP" sz="1300">
              <a:solidFill>
                <a:schemeClr val="dk1"/>
              </a:solidFill>
              <a:effectLst/>
              <a:latin typeface="+mn-lt"/>
              <a:ea typeface="+mn-ea"/>
              <a:cs typeface="+mn-cs"/>
            </a:rPr>
            <a:t>前年度より減少しているが、</a:t>
          </a:r>
          <a:r>
            <a:rPr lang="ja-JP" altLang="en-US" sz="1300">
              <a:solidFill>
                <a:schemeClr val="dk1"/>
              </a:solidFill>
              <a:effectLst/>
              <a:latin typeface="+mn-lt"/>
              <a:ea typeface="+mn-ea"/>
              <a:cs typeface="+mn-cs"/>
            </a:rPr>
            <a:t>依然として高い水準であり、</a:t>
          </a:r>
          <a:r>
            <a:rPr kumimoji="1" lang="ja-JP" altLang="ja-JP" sz="1300">
              <a:solidFill>
                <a:schemeClr val="dk1"/>
              </a:solidFill>
              <a:effectLst/>
              <a:latin typeface="+mn-lt"/>
              <a:ea typeface="+mn-ea"/>
              <a:cs typeface="+mn-cs"/>
            </a:rPr>
            <a:t>将来世代に負担を残さないよう、普通建設事業の厳選、精査等により新規発行債を抑制し、指標の改善に努める。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年度から続いた実質収支赤字は、</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年度に解消したものの、</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年度の豪雪災害によって実質単年度収支が赤字となり、実質収支黒字幅も大きく縮減している。以降、実質収支黒字はかろうじて確保して</a:t>
          </a:r>
          <a:r>
            <a:rPr kumimoji="1" lang="ja-JP" altLang="en-US" sz="1200">
              <a:solidFill>
                <a:schemeClr val="dk1"/>
              </a:solidFill>
              <a:effectLst/>
              <a:latin typeface="+mn-lt"/>
              <a:ea typeface="+mn-ea"/>
              <a:cs typeface="+mn-cs"/>
            </a:rPr>
            <a:t>おり、近年では基金残高もやや増加傾向ではあるものの、</a:t>
          </a:r>
          <a:r>
            <a:rPr kumimoji="1" lang="ja-JP" altLang="ja-JP" sz="1200">
              <a:solidFill>
                <a:schemeClr val="dk1"/>
              </a:solidFill>
              <a:effectLst/>
              <a:latin typeface="+mn-lt"/>
              <a:ea typeface="+mn-ea"/>
              <a:cs typeface="+mn-cs"/>
            </a:rPr>
            <a:t>依然として予断を許さない財政状況にあることから、引き続き経常経費の抑制を推し進めると共に、一部事務組合や恒常的に歳入不足傾向にある特別会計に対する支出規模の適正化に努めるなど、財政調整基金を安定して保持できるよう、抜本的な行財政の体質改善に取り組んでいかなければならない。</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国民健康保険特別会計を除く全ての会計が黒字を維持していることから、連結ベースでの実質赤字は生じていない状況にあるが、黒字となっている会計においても黒字幅は依然として少なく、予断を許さない財政状況にあるといえる。</a:t>
          </a:r>
          <a:endParaRPr lang="ja-JP" altLang="ja-JP" sz="1300">
            <a:effectLst/>
          </a:endParaRPr>
        </a:p>
        <a:p>
          <a:r>
            <a:rPr kumimoji="1" lang="ja-JP" altLang="ja-JP" sz="1300">
              <a:solidFill>
                <a:schemeClr val="dk1"/>
              </a:solidFill>
              <a:effectLst/>
              <a:latin typeface="+mn-lt"/>
              <a:ea typeface="+mn-ea"/>
              <a:cs typeface="+mn-cs"/>
            </a:rPr>
            <a:t>　黒字会計については、引き続き財政運営の健全性確保に努めつつ、赤字会計である国民健康保険特別会計については、保険税徴収率の向上に取り組むなど、収支の改善を図り赤字解消を目指す。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34160126</v>
      </c>
      <c r="BO4" s="381"/>
      <c r="BP4" s="381"/>
      <c r="BQ4" s="381"/>
      <c r="BR4" s="381"/>
      <c r="BS4" s="381"/>
      <c r="BT4" s="381"/>
      <c r="BU4" s="382"/>
      <c r="BV4" s="380">
        <v>34221703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1.7</v>
      </c>
      <c r="CU4" s="387"/>
      <c r="CV4" s="387"/>
      <c r="CW4" s="387"/>
      <c r="CX4" s="387"/>
      <c r="CY4" s="387"/>
      <c r="CZ4" s="387"/>
      <c r="DA4" s="388"/>
      <c r="DB4" s="386">
        <v>2.6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33845012</v>
      </c>
      <c r="BO5" s="418"/>
      <c r="BP5" s="418"/>
      <c r="BQ5" s="418"/>
      <c r="BR5" s="418"/>
      <c r="BS5" s="418"/>
      <c r="BT5" s="418"/>
      <c r="BU5" s="419"/>
      <c r="BV5" s="417">
        <v>33744732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94.3</v>
      </c>
      <c r="CU5" s="415"/>
      <c r="CV5" s="415"/>
      <c r="CW5" s="415"/>
      <c r="CX5" s="415"/>
      <c r="CY5" s="415"/>
      <c r="CZ5" s="415"/>
      <c r="DA5" s="416"/>
      <c r="DB5" s="414">
        <v>96.6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315114</v>
      </c>
      <c r="BO6" s="418"/>
      <c r="BP6" s="418"/>
      <c r="BQ6" s="418"/>
      <c r="BR6" s="418"/>
      <c r="BS6" s="418"/>
      <c r="BT6" s="418"/>
      <c r="BU6" s="419"/>
      <c r="BV6" s="417">
        <v>476971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99.1</v>
      </c>
      <c r="CU6" s="455"/>
      <c r="CV6" s="455"/>
      <c r="CW6" s="455"/>
      <c r="CX6" s="455"/>
      <c r="CY6" s="455"/>
      <c r="CZ6" s="455"/>
      <c r="DA6" s="456"/>
      <c r="DB6" s="454">
        <v>102.6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15915</v>
      </c>
      <c r="BO7" s="418"/>
      <c r="BP7" s="418"/>
      <c r="BQ7" s="418"/>
      <c r="BR7" s="418"/>
      <c r="BS7" s="418"/>
      <c r="BT7" s="418"/>
      <c r="BU7" s="419"/>
      <c r="BV7" s="417">
        <v>9195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17547974</v>
      </c>
      <c r="CU7" s="418"/>
      <c r="CV7" s="418"/>
      <c r="CW7" s="418"/>
      <c r="CX7" s="418"/>
      <c r="CY7" s="418"/>
      <c r="CZ7" s="418"/>
      <c r="DA7" s="419"/>
      <c r="DB7" s="417">
        <v>17787694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299199</v>
      </c>
      <c r="BO8" s="418"/>
      <c r="BP8" s="418"/>
      <c r="BQ8" s="418"/>
      <c r="BR8" s="418"/>
      <c r="BS8" s="418"/>
      <c r="BT8" s="418"/>
      <c r="BU8" s="419"/>
      <c r="BV8" s="417">
        <v>467776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58493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-168577</v>
      </c>
      <c r="BO9" s="418"/>
      <c r="BP9" s="418"/>
      <c r="BQ9" s="418"/>
      <c r="BR9" s="418"/>
      <c r="BS9" s="418"/>
      <c r="BT9" s="418"/>
      <c r="BU9" s="419"/>
      <c r="BV9" s="417">
        <v>228567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16.5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61066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822126</v>
      </c>
      <c r="BO10" s="418"/>
      <c r="BP10" s="418"/>
      <c r="BQ10" s="418"/>
      <c r="BR10" s="418"/>
      <c r="BS10" s="418"/>
      <c r="BT10" s="418"/>
      <c r="BU10" s="419"/>
      <c r="BV10" s="417">
        <v>505201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120508</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59944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343574</v>
      </c>
      <c r="BO12" s="418"/>
      <c r="BP12" s="418"/>
      <c r="BQ12" s="418"/>
      <c r="BR12" s="418"/>
      <c r="BS12" s="418"/>
      <c r="BT12" s="418"/>
      <c r="BU12" s="419"/>
      <c r="BV12" s="417">
        <v>331443</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59801</v>
      </c>
      <c r="S13" s="499"/>
      <c r="T13" s="499"/>
      <c r="U13" s="499"/>
      <c r="V13" s="500"/>
      <c r="W13" s="433" t="s">
        <v>124</v>
      </c>
      <c r="X13" s="434"/>
      <c r="Y13" s="434"/>
      <c r="Z13" s="434"/>
      <c r="AA13" s="434"/>
      <c r="AB13" s="424"/>
      <c r="AC13" s="468">
        <v>1386</v>
      </c>
      <c r="AD13" s="469"/>
      <c r="AE13" s="469"/>
      <c r="AF13" s="469"/>
      <c r="AG13" s="508"/>
      <c r="AH13" s="468">
        <v>1521</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430483</v>
      </c>
      <c r="BO13" s="418"/>
      <c r="BP13" s="418"/>
      <c r="BQ13" s="418"/>
      <c r="BR13" s="418"/>
      <c r="BS13" s="418"/>
      <c r="BT13" s="418"/>
      <c r="BU13" s="419"/>
      <c r="BV13" s="417">
        <v>402325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17.3</v>
      </c>
      <c r="CU13" s="415"/>
      <c r="CV13" s="415"/>
      <c r="CW13" s="415"/>
      <c r="CX13" s="415"/>
      <c r="CY13" s="415"/>
      <c r="CZ13" s="415"/>
      <c r="DA13" s="416"/>
      <c r="DB13" s="414">
        <v>16.899999999999999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60688</v>
      </c>
      <c r="S14" s="499"/>
      <c r="T14" s="499"/>
      <c r="U14" s="499"/>
      <c r="V14" s="500"/>
      <c r="W14" s="407"/>
      <c r="X14" s="408"/>
      <c r="Y14" s="408"/>
      <c r="Z14" s="408"/>
      <c r="AA14" s="408"/>
      <c r="AB14" s="397"/>
      <c r="AC14" s="501">
        <v>5.3</v>
      </c>
      <c r="AD14" s="502"/>
      <c r="AE14" s="502"/>
      <c r="AF14" s="502"/>
      <c r="AG14" s="503"/>
      <c r="AH14" s="501">
        <v>5.6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174.3</v>
      </c>
      <c r="CU14" s="513"/>
      <c r="CV14" s="513"/>
      <c r="CW14" s="513"/>
      <c r="CX14" s="513"/>
      <c r="CY14" s="513"/>
      <c r="CZ14" s="513"/>
      <c r="DA14" s="514"/>
      <c r="DB14" s="512">
        <v>182.8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60554</v>
      </c>
      <c r="S15" s="499"/>
      <c r="T15" s="499"/>
      <c r="U15" s="499"/>
      <c r="V15" s="500"/>
      <c r="W15" s="433" t="s">
        <v>130</v>
      </c>
      <c r="X15" s="434"/>
      <c r="Y15" s="434"/>
      <c r="Z15" s="434"/>
      <c r="AA15" s="434"/>
      <c r="AB15" s="424"/>
      <c r="AC15" s="468">
        <v>5591</v>
      </c>
      <c r="AD15" s="469"/>
      <c r="AE15" s="469"/>
      <c r="AF15" s="469"/>
      <c r="AG15" s="508"/>
      <c r="AH15" s="468">
        <v>5831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5455420</v>
      </c>
      <c r="BO15" s="381"/>
      <c r="BP15" s="381"/>
      <c r="BQ15" s="381"/>
      <c r="BR15" s="381"/>
      <c r="BS15" s="381"/>
      <c r="BT15" s="381"/>
      <c r="BU15" s="382"/>
      <c r="BV15" s="380">
        <v>5410319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21.5</v>
      </c>
      <c r="AD16" s="502"/>
      <c r="AE16" s="502"/>
      <c r="AF16" s="502"/>
      <c r="AG16" s="503"/>
      <c r="AH16" s="501">
        <v>21.5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14629167</v>
      </c>
      <c r="BO16" s="418"/>
      <c r="BP16" s="418"/>
      <c r="BQ16" s="418"/>
      <c r="BR16" s="418"/>
      <c r="BS16" s="418"/>
      <c r="BT16" s="418"/>
      <c r="BU16" s="419"/>
      <c r="BV16" s="417">
        <v>14244199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19002</v>
      </c>
      <c r="AD17" s="469"/>
      <c r="AE17" s="469"/>
      <c r="AF17" s="469"/>
      <c r="AG17" s="508"/>
      <c r="AH17" s="468">
        <v>19757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6897761</v>
      </c>
      <c r="BO17" s="418"/>
      <c r="BP17" s="418"/>
      <c r="BQ17" s="418"/>
      <c r="BR17" s="418"/>
      <c r="BS17" s="418"/>
      <c r="BT17" s="418"/>
      <c r="BU17" s="419"/>
      <c r="BV17" s="417">
        <v>6826247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864.12</v>
      </c>
      <c r="M18" s="530"/>
      <c r="N18" s="530"/>
      <c r="O18" s="530"/>
      <c r="P18" s="530"/>
      <c r="Q18" s="530"/>
      <c r="R18" s="531"/>
      <c r="S18" s="531"/>
      <c r="T18" s="531"/>
      <c r="U18" s="531"/>
      <c r="V18" s="532"/>
      <c r="W18" s="435"/>
      <c r="X18" s="436"/>
      <c r="Y18" s="436"/>
      <c r="Z18" s="436"/>
      <c r="AA18" s="436"/>
      <c r="AB18" s="427"/>
      <c r="AC18" s="533">
        <v>73.099999999999994</v>
      </c>
      <c r="AD18" s="534"/>
      <c r="AE18" s="534"/>
      <c r="AF18" s="534"/>
      <c r="AG18" s="535"/>
      <c r="AH18" s="533">
        <v>72.900000000000006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16731637</v>
      </c>
      <c r="BO18" s="418"/>
      <c r="BP18" s="418"/>
      <c r="BQ18" s="418"/>
      <c r="BR18" s="418"/>
      <c r="BS18" s="418"/>
      <c r="BT18" s="418"/>
      <c r="BU18" s="419"/>
      <c r="BV18" s="417">
        <v>17499184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68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22561389</v>
      </c>
      <c r="BO19" s="418"/>
      <c r="BP19" s="418"/>
      <c r="BQ19" s="418"/>
      <c r="BR19" s="418"/>
      <c r="BS19" s="418"/>
      <c r="BT19" s="418"/>
      <c r="BU19" s="419"/>
      <c r="BV19" s="417">
        <v>23031880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24475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36004699</v>
      </c>
      <c r="BO23" s="418"/>
      <c r="BP23" s="418"/>
      <c r="BQ23" s="418"/>
      <c r="BR23" s="418"/>
      <c r="BS23" s="418"/>
      <c r="BT23" s="418"/>
      <c r="BU23" s="419"/>
      <c r="BV23" s="417">
        <v>35694336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7225</v>
      </c>
      <c r="R24" s="469"/>
      <c r="S24" s="469"/>
      <c r="T24" s="469"/>
      <c r="U24" s="469"/>
      <c r="V24" s="508"/>
      <c r="W24" s="563"/>
      <c r="X24" s="551"/>
      <c r="Y24" s="552"/>
      <c r="Z24" s="467" t="s">
        <v>153</v>
      </c>
      <c r="AA24" s="447"/>
      <c r="AB24" s="447"/>
      <c r="AC24" s="447"/>
      <c r="AD24" s="447"/>
      <c r="AE24" s="447"/>
      <c r="AF24" s="447"/>
      <c r="AG24" s="448"/>
      <c r="AH24" s="468">
        <v>429</v>
      </c>
      <c r="AI24" s="469"/>
      <c r="AJ24" s="469"/>
      <c r="AK24" s="469"/>
      <c r="AL24" s="508"/>
      <c r="AM24" s="468">
        <v>1263834</v>
      </c>
      <c r="AN24" s="469"/>
      <c r="AO24" s="469"/>
      <c r="AP24" s="469"/>
      <c r="AQ24" s="469"/>
      <c r="AR24" s="508"/>
      <c r="AS24" s="468">
        <v>2946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12026683</v>
      </c>
      <c r="BO24" s="418"/>
      <c r="BP24" s="418"/>
      <c r="BQ24" s="418"/>
      <c r="BR24" s="418"/>
      <c r="BS24" s="418"/>
      <c r="BT24" s="418"/>
      <c r="BU24" s="419"/>
      <c r="BV24" s="417">
        <v>12704809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6210</v>
      </c>
      <c r="R25" s="469"/>
      <c r="S25" s="469"/>
      <c r="T25" s="469"/>
      <c r="U25" s="469"/>
      <c r="V25" s="508"/>
      <c r="W25" s="563"/>
      <c r="X25" s="551"/>
      <c r="Y25" s="552"/>
      <c r="Z25" s="467" t="s">
        <v>156</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4259136</v>
      </c>
      <c r="BO25" s="381"/>
      <c r="BP25" s="381"/>
      <c r="BQ25" s="381"/>
      <c r="BR25" s="381"/>
      <c r="BS25" s="381"/>
      <c r="BT25" s="381"/>
      <c r="BU25" s="382"/>
      <c r="BV25" s="380">
        <v>4366811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5571</v>
      </c>
      <c r="R26" s="469"/>
      <c r="S26" s="469"/>
      <c r="T26" s="469"/>
      <c r="U26" s="469"/>
      <c r="V26" s="508"/>
      <c r="W26" s="563"/>
      <c r="X26" s="551"/>
      <c r="Y26" s="552"/>
      <c r="Z26" s="467" t="s">
        <v>159</v>
      </c>
      <c r="AA26" s="573"/>
      <c r="AB26" s="573"/>
      <c r="AC26" s="573"/>
      <c r="AD26" s="573"/>
      <c r="AE26" s="573"/>
      <c r="AF26" s="573"/>
      <c r="AG26" s="574"/>
      <c r="AH26" s="468">
        <v>15</v>
      </c>
      <c r="AI26" s="469"/>
      <c r="AJ26" s="469"/>
      <c r="AK26" s="469"/>
      <c r="AL26" s="508"/>
      <c r="AM26" s="468">
        <v>51945</v>
      </c>
      <c r="AN26" s="469"/>
      <c r="AO26" s="469"/>
      <c r="AP26" s="469"/>
      <c r="AQ26" s="469"/>
      <c r="AR26" s="508"/>
      <c r="AS26" s="468">
        <v>3463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4010</v>
      </c>
      <c r="R27" s="469"/>
      <c r="S27" s="469"/>
      <c r="T27" s="469"/>
      <c r="U27" s="469"/>
      <c r="V27" s="508"/>
      <c r="W27" s="563"/>
      <c r="X27" s="551"/>
      <c r="Y27" s="552"/>
      <c r="Z27" s="467" t="s">
        <v>162</v>
      </c>
      <c r="AA27" s="447"/>
      <c r="AB27" s="447"/>
      <c r="AC27" s="447"/>
      <c r="AD27" s="447"/>
      <c r="AE27" s="447"/>
      <c r="AF27" s="447"/>
      <c r="AG27" s="448"/>
      <c r="AH27" s="468">
        <v>8</v>
      </c>
      <c r="AI27" s="469"/>
      <c r="AJ27" s="469"/>
      <c r="AK27" s="469"/>
      <c r="AL27" s="508"/>
      <c r="AM27" s="468">
        <v>32112</v>
      </c>
      <c r="AN27" s="469"/>
      <c r="AO27" s="469"/>
      <c r="AP27" s="469"/>
      <c r="AQ27" s="469"/>
      <c r="AR27" s="508"/>
      <c r="AS27" s="468">
        <v>4014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122776</v>
      </c>
      <c r="BO27" s="587"/>
      <c r="BP27" s="587"/>
      <c r="BQ27" s="587"/>
      <c r="BR27" s="587"/>
      <c r="BS27" s="587"/>
      <c r="BT27" s="587"/>
      <c r="BU27" s="588"/>
      <c r="BV27" s="586">
        <v>122776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3610</v>
      </c>
      <c r="R28" s="469"/>
      <c r="S28" s="469"/>
      <c r="T28" s="469"/>
      <c r="U28" s="469"/>
      <c r="V28" s="508"/>
      <c r="W28" s="563"/>
      <c r="X28" s="551"/>
      <c r="Y28" s="552"/>
      <c r="Z28" s="467" t="s">
        <v>165</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691011</v>
      </c>
      <c r="BO28" s="381"/>
      <c r="BP28" s="381"/>
      <c r="BQ28" s="381"/>
      <c r="BR28" s="381"/>
      <c r="BS28" s="381"/>
      <c r="BT28" s="381"/>
      <c r="BU28" s="382"/>
      <c r="BV28" s="380">
        <v>212459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24</v>
      </c>
      <c r="M29" s="469"/>
      <c r="N29" s="469"/>
      <c r="O29" s="469"/>
      <c r="P29" s="508"/>
      <c r="Q29" s="468">
        <v>3400</v>
      </c>
      <c r="R29" s="469"/>
      <c r="S29" s="469"/>
      <c r="T29" s="469"/>
      <c r="U29" s="469"/>
      <c r="V29" s="508"/>
      <c r="W29" s="564"/>
      <c r="X29" s="565"/>
      <c r="Y29" s="566"/>
      <c r="Z29" s="467" t="s">
        <v>169</v>
      </c>
      <c r="AA29" s="447"/>
      <c r="AB29" s="447"/>
      <c r="AC29" s="447"/>
      <c r="AD29" s="447"/>
      <c r="AE29" s="447"/>
      <c r="AF29" s="447"/>
      <c r="AG29" s="448"/>
      <c r="AH29" s="468">
        <v>437</v>
      </c>
      <c r="AI29" s="469"/>
      <c r="AJ29" s="469"/>
      <c r="AK29" s="469"/>
      <c r="AL29" s="508"/>
      <c r="AM29" s="468">
        <v>1295946</v>
      </c>
      <c r="AN29" s="469"/>
      <c r="AO29" s="469"/>
      <c r="AP29" s="469"/>
      <c r="AQ29" s="469"/>
      <c r="AR29" s="508"/>
      <c r="AS29" s="468">
        <v>2966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43</v>
      </c>
      <c r="BO29" s="418"/>
      <c r="BP29" s="418"/>
      <c r="BQ29" s="418"/>
      <c r="BR29" s="418"/>
      <c r="BS29" s="418"/>
      <c r="BT29" s="418"/>
      <c r="BU29" s="419"/>
      <c r="BV29" s="417">
        <v>100038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4025342</v>
      </c>
      <c r="BO30" s="587"/>
      <c r="BP30" s="587"/>
      <c r="BQ30" s="587"/>
      <c r="BR30" s="587"/>
      <c r="BS30" s="587"/>
      <c r="BT30" s="587"/>
      <c r="BU30" s="588"/>
      <c r="BV30" s="586">
        <v>3053237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一部事務組合下北医療センター　病院事業会計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むつ市教育振興会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公共用地取得事業特別会計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魚市場事業特別会計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下北地域広域行政事務組合　一般会計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むつ市脇野沢農業振興公社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青森県市町村職員退職手当組合　一般会計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シィライン</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青森県交通災害共済組合　交通災害共済事業会計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エフエムむつ</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青森県市町村総合事務組合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青森県市長会館管理組合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青森県後期高齢者医療広域連合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青森県後期高齢者医療広域連合　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5" t="s">
        <v>524</v>
      </c>
      <c r="D34" s="1185"/>
      <c r="E34" s="1186"/>
      <c r="F34" s="32" t="s">
        <v>525</v>
      </c>
      <c r="G34" s="33" t="s">
        <v>526</v>
      </c>
      <c r="H34" s="33" t="s">
        <v>527</v>
      </c>
      <c r="I34" s="33" t="s">
        <v>528</v>
      </c>
      <c r="J34" s="34" t="s">
        <v>529</v>
      </c>
      <c r="K34" s="22"/>
      <c r="L34" s="22"/>
      <c r="M34" s="22"/>
      <c r="N34" s="22"/>
      <c r="O34" s="22"/>
      <c r="P34" s="22"/>
    </row>
    <row r="35" spans="1:16" ht="39" customHeight="1" x14ac:dyDescent="0.15">
      <c r="A35" s="22"/>
      <c r="B35" s="35"/>
      <c r="C35" s="1179" t="s">
        <v>530</v>
      </c>
      <c r="D35" s="1180"/>
      <c r="E35" s="1181"/>
      <c r="F35" s="36">
        <v>5.38</v>
      </c>
      <c r="G35" s="37">
        <v>5.43</v>
      </c>
      <c r="H35" s="37">
        <v>5.87</v>
      </c>
      <c r="I35" s="37">
        <v>6.51</v>
      </c>
      <c r="J35" s="38">
        <v>7.14</v>
      </c>
      <c r="K35" s="22"/>
      <c r="L35" s="22"/>
      <c r="M35" s="22"/>
      <c r="N35" s="22"/>
      <c r="O35" s="22"/>
      <c r="P35" s="22"/>
    </row>
    <row r="36" spans="1:16" ht="39" customHeight="1" x14ac:dyDescent="0.15">
      <c r="A36" s="22"/>
      <c r="B36" s="35"/>
      <c r="C36" s="1179" t="s">
        <v>531</v>
      </c>
      <c r="D36" s="1180"/>
      <c r="E36" s="1181"/>
      <c r="F36" s="36">
        <v>2.33</v>
      </c>
      <c r="G36" s="37">
        <v>1.76</v>
      </c>
      <c r="H36" s="37">
        <v>1.34</v>
      </c>
      <c r="I36" s="37">
        <v>2.62</v>
      </c>
      <c r="J36" s="38">
        <v>1.7</v>
      </c>
      <c r="K36" s="22"/>
      <c r="L36" s="22"/>
      <c r="M36" s="22"/>
      <c r="N36" s="22"/>
      <c r="O36" s="22"/>
      <c r="P36" s="22"/>
    </row>
    <row r="37" spans="1:16" ht="39" customHeight="1" x14ac:dyDescent="0.15">
      <c r="A37" s="22"/>
      <c r="B37" s="35"/>
      <c r="C37" s="1179" t="s">
        <v>532</v>
      </c>
      <c r="D37" s="1180"/>
      <c r="E37" s="1181"/>
      <c r="F37" s="36">
        <v>0.03</v>
      </c>
      <c r="G37" s="37">
        <v>0.03</v>
      </c>
      <c r="H37" s="37">
        <v>0.04</v>
      </c>
      <c r="I37" s="37">
        <v>0.03</v>
      </c>
      <c r="J37" s="38">
        <v>0.02</v>
      </c>
      <c r="K37" s="22"/>
      <c r="L37" s="22"/>
      <c r="M37" s="22"/>
      <c r="N37" s="22"/>
      <c r="O37" s="22"/>
      <c r="P37" s="22"/>
    </row>
    <row r="38" spans="1:16" ht="39" customHeight="1" x14ac:dyDescent="0.15">
      <c r="A38" s="22"/>
      <c r="B38" s="35"/>
      <c r="C38" s="1179" t="s">
        <v>533</v>
      </c>
      <c r="D38" s="1180"/>
      <c r="E38" s="1181"/>
      <c r="F38" s="36">
        <v>0.01</v>
      </c>
      <c r="G38" s="37">
        <v>0</v>
      </c>
      <c r="H38" s="37">
        <v>0.01</v>
      </c>
      <c r="I38" s="37">
        <v>0</v>
      </c>
      <c r="J38" s="38">
        <v>0.01</v>
      </c>
      <c r="K38" s="22"/>
      <c r="L38" s="22"/>
      <c r="M38" s="22"/>
      <c r="N38" s="22"/>
      <c r="O38" s="22"/>
      <c r="P38" s="22"/>
    </row>
    <row r="39" spans="1:16" ht="39" customHeight="1" x14ac:dyDescent="0.15">
      <c r="A39" s="22"/>
      <c r="B39" s="35"/>
      <c r="C39" s="1179" t="s">
        <v>534</v>
      </c>
      <c r="D39" s="1180"/>
      <c r="E39" s="1181"/>
      <c r="F39" s="36">
        <v>0.11</v>
      </c>
      <c r="G39" s="37">
        <v>0.18</v>
      </c>
      <c r="H39" s="37">
        <v>0</v>
      </c>
      <c r="I39" s="37">
        <v>0.47</v>
      </c>
      <c r="J39" s="38">
        <v>0</v>
      </c>
      <c r="K39" s="22"/>
      <c r="L39" s="22"/>
      <c r="M39" s="22"/>
      <c r="N39" s="22"/>
      <c r="O39" s="22"/>
      <c r="P39" s="22"/>
    </row>
    <row r="40" spans="1:16" ht="39" customHeight="1" x14ac:dyDescent="0.15">
      <c r="A40" s="22"/>
      <c r="B40" s="35"/>
      <c r="C40" s="1179" t="s">
        <v>535</v>
      </c>
      <c r="D40" s="1180"/>
      <c r="E40" s="1181"/>
      <c r="F40" s="36">
        <v>0</v>
      </c>
      <c r="G40" s="37">
        <v>0</v>
      </c>
      <c r="H40" s="37">
        <v>0</v>
      </c>
      <c r="I40" s="37">
        <v>0</v>
      </c>
      <c r="J40" s="38">
        <v>0</v>
      </c>
      <c r="K40" s="22"/>
      <c r="L40" s="22"/>
      <c r="M40" s="22"/>
      <c r="N40" s="22"/>
      <c r="O40" s="22"/>
      <c r="P40" s="22"/>
    </row>
    <row r="41" spans="1:16" ht="39" customHeight="1" x14ac:dyDescent="0.15">
      <c r="A41" s="22"/>
      <c r="B41" s="35"/>
      <c r="C41" s="1179" t="s">
        <v>536</v>
      </c>
      <c r="D41" s="1180"/>
      <c r="E41" s="1181"/>
      <c r="F41" s="36">
        <v>0</v>
      </c>
      <c r="G41" s="37">
        <v>0</v>
      </c>
      <c r="H41" s="37">
        <v>0</v>
      </c>
      <c r="I41" s="37">
        <v>0</v>
      </c>
      <c r="J41" s="38">
        <v>0</v>
      </c>
      <c r="K41" s="22"/>
      <c r="L41" s="22"/>
      <c r="M41" s="22"/>
      <c r="N41" s="22"/>
      <c r="O41" s="22"/>
      <c r="P41" s="22"/>
    </row>
    <row r="42" spans="1:16" ht="39" customHeight="1" x14ac:dyDescent="0.15">
      <c r="A42" s="22"/>
      <c r="B42" s="39"/>
      <c r="C42" s="1179" t="s">
        <v>537</v>
      </c>
      <c r="D42" s="1180"/>
      <c r="E42" s="1181"/>
      <c r="F42" s="36" t="s">
        <v>478</v>
      </c>
      <c r="G42" s="37" t="s">
        <v>478</v>
      </c>
      <c r="H42" s="37" t="s">
        <v>478</v>
      </c>
      <c r="I42" s="37" t="s">
        <v>478</v>
      </c>
      <c r="J42" s="38" t="s">
        <v>478</v>
      </c>
      <c r="K42" s="22"/>
      <c r="L42" s="22"/>
      <c r="M42" s="22"/>
      <c r="N42" s="22"/>
      <c r="O42" s="22"/>
      <c r="P42" s="22"/>
    </row>
    <row r="43" spans="1:16" ht="39" customHeight="1" thickBot="1" x14ac:dyDescent="0.2">
      <c r="A43" s="22"/>
      <c r="B43" s="40"/>
      <c r="C43" s="1182" t="s">
        <v>538</v>
      </c>
      <c r="D43" s="1183"/>
      <c r="E43" s="1184"/>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3705</v>
      </c>
      <c r="L45" s="60">
        <v>3610</v>
      </c>
      <c r="M45" s="60">
        <v>3587</v>
      </c>
      <c r="N45" s="60">
        <v>3395</v>
      </c>
      <c r="O45" s="61">
        <v>3308</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478</v>
      </c>
      <c r="L46" s="64" t="s">
        <v>478</v>
      </c>
      <c r="M46" s="64" t="s">
        <v>478</v>
      </c>
      <c r="N46" s="64" t="s">
        <v>478</v>
      </c>
      <c r="O46" s="65" t="s">
        <v>478</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478</v>
      </c>
      <c r="L47" s="64" t="s">
        <v>478</v>
      </c>
      <c r="M47" s="64" t="s">
        <v>478</v>
      </c>
      <c r="N47" s="64" t="s">
        <v>478</v>
      </c>
      <c r="O47" s="65" t="s">
        <v>478</v>
      </c>
      <c r="P47" s="48"/>
      <c r="Q47" s="48"/>
      <c r="R47" s="48"/>
      <c r="S47" s="48"/>
      <c r="T47" s="48"/>
      <c r="U47" s="48"/>
    </row>
    <row r="48" spans="1:21" ht="30.75" customHeight="1" x14ac:dyDescent="0.15">
      <c r="A48" s="48"/>
      <c r="B48" s="1197"/>
      <c r="C48" s="1198"/>
      <c r="D48" s="62"/>
      <c r="E48" s="1189" t="s">
        <v>15</v>
      </c>
      <c r="F48" s="1189"/>
      <c r="G48" s="1189"/>
      <c r="H48" s="1189"/>
      <c r="I48" s="1189"/>
      <c r="J48" s="1190"/>
      <c r="K48" s="63">
        <v>684</v>
      </c>
      <c r="L48" s="64">
        <v>681</v>
      </c>
      <c r="M48" s="64">
        <v>715</v>
      </c>
      <c r="N48" s="64">
        <v>746</v>
      </c>
      <c r="O48" s="65">
        <v>815</v>
      </c>
      <c r="P48" s="48"/>
      <c r="Q48" s="48"/>
      <c r="R48" s="48"/>
      <c r="S48" s="48"/>
      <c r="T48" s="48"/>
      <c r="U48" s="48"/>
    </row>
    <row r="49" spans="1:21" ht="30.75" customHeight="1" x14ac:dyDescent="0.15">
      <c r="A49" s="48"/>
      <c r="B49" s="1197"/>
      <c r="C49" s="1198"/>
      <c r="D49" s="62"/>
      <c r="E49" s="1189" t="s">
        <v>16</v>
      </c>
      <c r="F49" s="1189"/>
      <c r="G49" s="1189"/>
      <c r="H49" s="1189"/>
      <c r="I49" s="1189"/>
      <c r="J49" s="1190"/>
      <c r="K49" s="63">
        <v>1124</v>
      </c>
      <c r="L49" s="64">
        <v>1237</v>
      </c>
      <c r="M49" s="64">
        <v>1249</v>
      </c>
      <c r="N49" s="64">
        <v>1299</v>
      </c>
      <c r="O49" s="65">
        <v>1337</v>
      </c>
      <c r="P49" s="48"/>
      <c r="Q49" s="48"/>
      <c r="R49" s="48"/>
      <c r="S49" s="48"/>
      <c r="T49" s="48"/>
      <c r="U49" s="48"/>
    </row>
    <row r="50" spans="1:21" ht="30.75" customHeight="1" x14ac:dyDescent="0.15">
      <c r="A50" s="48"/>
      <c r="B50" s="1197"/>
      <c r="C50" s="1198"/>
      <c r="D50" s="62"/>
      <c r="E50" s="1189" t="s">
        <v>17</v>
      </c>
      <c r="F50" s="1189"/>
      <c r="G50" s="1189"/>
      <c r="H50" s="1189"/>
      <c r="I50" s="1189"/>
      <c r="J50" s="1190"/>
      <c r="K50" s="63">
        <v>48</v>
      </c>
      <c r="L50" s="64">
        <v>5</v>
      </c>
      <c r="M50" s="64">
        <v>104</v>
      </c>
      <c r="N50" s="64">
        <v>54</v>
      </c>
      <c r="O50" s="65">
        <v>263</v>
      </c>
      <c r="P50" s="48"/>
      <c r="Q50" s="48"/>
      <c r="R50" s="48"/>
      <c r="S50" s="48"/>
      <c r="T50" s="48"/>
      <c r="U50" s="48"/>
    </row>
    <row r="51" spans="1:21" ht="30.75" customHeight="1" x14ac:dyDescent="0.15">
      <c r="A51" s="48"/>
      <c r="B51" s="1199"/>
      <c r="C51" s="1200"/>
      <c r="D51" s="66"/>
      <c r="E51" s="1189" t="s">
        <v>18</v>
      </c>
      <c r="F51" s="1189"/>
      <c r="G51" s="1189"/>
      <c r="H51" s="1189"/>
      <c r="I51" s="1189"/>
      <c r="J51" s="1190"/>
      <c r="K51" s="63">
        <v>25</v>
      </c>
      <c r="L51" s="64">
        <v>24</v>
      </c>
      <c r="M51" s="64">
        <v>20</v>
      </c>
      <c r="N51" s="64">
        <v>8</v>
      </c>
      <c r="O51" s="65">
        <v>2</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2900</v>
      </c>
      <c r="L52" s="64">
        <v>2996</v>
      </c>
      <c r="M52" s="64">
        <v>3071</v>
      </c>
      <c r="N52" s="64">
        <v>3022</v>
      </c>
      <c r="O52" s="65">
        <v>3097</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2686</v>
      </c>
      <c r="L53" s="69">
        <v>2561</v>
      </c>
      <c r="M53" s="69">
        <v>2604</v>
      </c>
      <c r="N53" s="69">
        <v>2480</v>
      </c>
      <c r="O53" s="70">
        <v>2628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3" t="s">
        <v>24</v>
      </c>
      <c r="C41" s="1204"/>
      <c r="D41" s="81"/>
      <c r="E41" s="1209" t="s">
        <v>25</v>
      </c>
      <c r="F41" s="1209"/>
      <c r="G41" s="1209"/>
      <c r="H41" s="1210"/>
      <c r="I41" s="82">
        <v>38094</v>
      </c>
      <c r="J41" s="83">
        <v>37407</v>
      </c>
      <c r="K41" s="83">
        <v>36773</v>
      </c>
      <c r="L41" s="83">
        <v>35838</v>
      </c>
      <c r="M41" s="84">
        <v>36122</v>
      </c>
    </row>
    <row r="42" spans="2:13" ht="27.75" customHeight="1" x14ac:dyDescent="0.15">
      <c r="B42" s="1205"/>
      <c r="C42" s="1206"/>
      <c r="D42" s="85"/>
      <c r="E42" s="1211" t="s">
        <v>26</v>
      </c>
      <c r="F42" s="1211"/>
      <c r="G42" s="1211"/>
      <c r="H42" s="1212"/>
      <c r="I42" s="86">
        <v>3365</v>
      </c>
      <c r="J42" s="87">
        <v>3365</v>
      </c>
      <c r="K42" s="87">
        <v>3265</v>
      </c>
      <c r="L42" s="87">
        <v>3215</v>
      </c>
      <c r="M42" s="88">
        <v>2955</v>
      </c>
    </row>
    <row r="43" spans="2:13" ht="27.75" customHeight="1" x14ac:dyDescent="0.15">
      <c r="B43" s="1205"/>
      <c r="C43" s="1206"/>
      <c r="D43" s="85"/>
      <c r="E43" s="1211" t="s">
        <v>27</v>
      </c>
      <c r="F43" s="1211"/>
      <c r="G43" s="1211"/>
      <c r="H43" s="1212"/>
      <c r="I43" s="86">
        <v>12847</v>
      </c>
      <c r="J43" s="87">
        <v>12769</v>
      </c>
      <c r="K43" s="87">
        <v>12675</v>
      </c>
      <c r="L43" s="87">
        <v>12469</v>
      </c>
      <c r="M43" s="88">
        <v>12634</v>
      </c>
    </row>
    <row r="44" spans="2:13" ht="27.75" customHeight="1" x14ac:dyDescent="0.15">
      <c r="B44" s="1205"/>
      <c r="C44" s="1206"/>
      <c r="D44" s="85"/>
      <c r="E44" s="1211" t="s">
        <v>28</v>
      </c>
      <c r="F44" s="1211"/>
      <c r="G44" s="1211"/>
      <c r="H44" s="1212"/>
      <c r="I44" s="86">
        <v>8139</v>
      </c>
      <c r="J44" s="87">
        <v>7807</v>
      </c>
      <c r="K44" s="87">
        <v>7721</v>
      </c>
      <c r="L44" s="87">
        <v>7127</v>
      </c>
      <c r="M44" s="88">
        <v>6395</v>
      </c>
    </row>
    <row r="45" spans="2:13" ht="27.75" customHeight="1" x14ac:dyDescent="0.15">
      <c r="B45" s="1205"/>
      <c r="C45" s="1206"/>
      <c r="D45" s="85"/>
      <c r="E45" s="1211" t="s">
        <v>29</v>
      </c>
      <c r="F45" s="1211"/>
      <c r="G45" s="1211"/>
      <c r="H45" s="1212"/>
      <c r="I45" s="86">
        <v>6307</v>
      </c>
      <c r="J45" s="87">
        <v>5882</v>
      </c>
      <c r="K45" s="87">
        <v>5295</v>
      </c>
      <c r="L45" s="87">
        <v>4768</v>
      </c>
      <c r="M45" s="88">
        <v>4431</v>
      </c>
    </row>
    <row r="46" spans="2:13" ht="27.75" customHeight="1" x14ac:dyDescent="0.15">
      <c r="B46" s="1205"/>
      <c r="C46" s="1206"/>
      <c r="D46" s="89"/>
      <c r="E46" s="1211" t="s">
        <v>30</v>
      </c>
      <c r="F46" s="1211"/>
      <c r="G46" s="1211"/>
      <c r="H46" s="1212"/>
      <c r="I46" s="86" t="s">
        <v>478</v>
      </c>
      <c r="J46" s="87" t="s">
        <v>478</v>
      </c>
      <c r="K46" s="87" t="s">
        <v>478</v>
      </c>
      <c r="L46" s="87" t="s">
        <v>478</v>
      </c>
      <c r="M46" s="88" t="s">
        <v>478</v>
      </c>
    </row>
    <row r="47" spans="2:13" ht="27.75" customHeight="1" x14ac:dyDescent="0.15">
      <c r="B47" s="1205"/>
      <c r="C47" s="1206"/>
      <c r="D47" s="90"/>
      <c r="E47" s="1213" t="s">
        <v>31</v>
      </c>
      <c r="F47" s="1214"/>
      <c r="G47" s="1214"/>
      <c r="H47" s="1215"/>
      <c r="I47" s="86" t="s">
        <v>478</v>
      </c>
      <c r="J47" s="87" t="s">
        <v>478</v>
      </c>
      <c r="K47" s="87" t="s">
        <v>478</v>
      </c>
      <c r="L47" s="87" t="s">
        <v>478</v>
      </c>
      <c r="M47" s="88" t="s">
        <v>478</v>
      </c>
    </row>
    <row r="48" spans="2:13" ht="27.75" customHeight="1" x14ac:dyDescent="0.15">
      <c r="B48" s="1205"/>
      <c r="C48" s="1206"/>
      <c r="D48" s="85"/>
      <c r="E48" s="1211" t="s">
        <v>32</v>
      </c>
      <c r="F48" s="1211"/>
      <c r="G48" s="1211"/>
      <c r="H48" s="1212"/>
      <c r="I48" s="86" t="s">
        <v>478</v>
      </c>
      <c r="J48" s="87" t="s">
        <v>478</v>
      </c>
      <c r="K48" s="87" t="s">
        <v>478</v>
      </c>
      <c r="L48" s="87" t="s">
        <v>478</v>
      </c>
      <c r="M48" s="88" t="s">
        <v>478</v>
      </c>
    </row>
    <row r="49" spans="2:13" ht="27.75" customHeight="1" x14ac:dyDescent="0.15">
      <c r="B49" s="1207"/>
      <c r="C49" s="1208"/>
      <c r="D49" s="85"/>
      <c r="E49" s="1211" t="s">
        <v>33</v>
      </c>
      <c r="F49" s="1211"/>
      <c r="G49" s="1211"/>
      <c r="H49" s="1212"/>
      <c r="I49" s="86">
        <v>1652</v>
      </c>
      <c r="J49" s="87">
        <v>811</v>
      </c>
      <c r="K49" s="87">
        <v>405</v>
      </c>
      <c r="L49" s="87">
        <v>158</v>
      </c>
      <c r="M49" s="88" t="s">
        <v>478</v>
      </c>
    </row>
    <row r="50" spans="2:13" ht="27.75" customHeight="1" x14ac:dyDescent="0.15">
      <c r="B50" s="1216" t="s">
        <v>34</v>
      </c>
      <c r="C50" s="1217"/>
      <c r="D50" s="91"/>
      <c r="E50" s="1211" t="s">
        <v>35</v>
      </c>
      <c r="F50" s="1211"/>
      <c r="G50" s="1211"/>
      <c r="H50" s="1212"/>
      <c r="I50" s="86">
        <v>2552</v>
      </c>
      <c r="J50" s="87">
        <v>1089</v>
      </c>
      <c r="K50" s="87">
        <v>1073</v>
      </c>
      <c r="L50" s="87">
        <v>1268</v>
      </c>
      <c r="M50" s="88">
        <v>1718</v>
      </c>
    </row>
    <row r="51" spans="2:13" ht="27.75" customHeight="1" x14ac:dyDescent="0.15">
      <c r="B51" s="1205"/>
      <c r="C51" s="1206"/>
      <c r="D51" s="85"/>
      <c r="E51" s="1211" t="s">
        <v>36</v>
      </c>
      <c r="F51" s="1211"/>
      <c r="G51" s="1211"/>
      <c r="H51" s="1212"/>
      <c r="I51" s="86">
        <v>3526</v>
      </c>
      <c r="J51" s="87">
        <v>3386</v>
      </c>
      <c r="K51" s="87">
        <v>3132</v>
      </c>
      <c r="L51" s="87">
        <v>3070</v>
      </c>
      <c r="M51" s="88">
        <v>3050</v>
      </c>
    </row>
    <row r="52" spans="2:13" ht="27.75" customHeight="1" x14ac:dyDescent="0.15">
      <c r="B52" s="1207"/>
      <c r="C52" s="1208"/>
      <c r="D52" s="85"/>
      <c r="E52" s="1211" t="s">
        <v>37</v>
      </c>
      <c r="F52" s="1211"/>
      <c r="G52" s="1211"/>
      <c r="H52" s="1212"/>
      <c r="I52" s="86">
        <v>32102</v>
      </c>
      <c r="J52" s="87">
        <v>32464</v>
      </c>
      <c r="K52" s="87">
        <v>32297</v>
      </c>
      <c r="L52" s="87">
        <v>31916</v>
      </c>
      <c r="M52" s="88">
        <v>32266</v>
      </c>
    </row>
    <row r="53" spans="2:13" ht="27.75" customHeight="1" thickBot="1" x14ac:dyDescent="0.2">
      <c r="B53" s="1218" t="s">
        <v>38</v>
      </c>
      <c r="C53" s="1219"/>
      <c r="D53" s="92"/>
      <c r="E53" s="1220" t="s">
        <v>39</v>
      </c>
      <c r="F53" s="1220"/>
      <c r="G53" s="1220"/>
      <c r="H53" s="1221"/>
      <c r="I53" s="93">
        <v>32225</v>
      </c>
      <c r="J53" s="94">
        <v>31101</v>
      </c>
      <c r="K53" s="94">
        <v>29631</v>
      </c>
      <c r="L53" s="94">
        <v>27319</v>
      </c>
      <c r="M53" s="95">
        <v>25503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36"/>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45"/>
      <c r="H50" s="1246"/>
      <c r="I50" s="1246"/>
      <c r="J50" s="1247"/>
      <c r="K50" s="356" t="s">
        <v>517</v>
      </c>
      <c r="L50" s="356" t="s">
        <v>518</v>
      </c>
      <c r="M50" s="356" t="s">
        <v>519</v>
      </c>
      <c r="N50" s="356" t="s">
        <v>520</v>
      </c>
      <c r="O50" s="356" t="s">
        <v>521</v>
      </c>
    </row>
    <row r="51" spans="1:17" x14ac:dyDescent="0.15">
      <c r="B51" s="250"/>
      <c r="C51" s="246"/>
      <c r="D51" s="246"/>
      <c r="E51" s="246"/>
      <c r="F51" s="246"/>
      <c r="G51" s="1248" t="s">
        <v>565</v>
      </c>
      <c r="H51" s="1249"/>
      <c r="I51" s="1254" t="s">
        <v>566</v>
      </c>
      <c r="J51" s="1254"/>
      <c r="K51" s="1256"/>
      <c r="L51" s="1256"/>
      <c r="M51" s="1256"/>
      <c r="N51" s="1256"/>
      <c r="O51" s="1256"/>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567</v>
      </c>
      <c r="J53" s="1234"/>
      <c r="K53" s="1257"/>
      <c r="L53" s="1257"/>
      <c r="M53" s="1257"/>
      <c r="N53" s="1257"/>
      <c r="O53" s="1257"/>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568</v>
      </c>
      <c r="H55" s="1229"/>
      <c r="I55" s="1234" t="s">
        <v>566</v>
      </c>
      <c r="J55" s="1234"/>
      <c r="K55" s="1256"/>
      <c r="L55" s="1256"/>
      <c r="M55" s="1256"/>
      <c r="N55" s="1256"/>
      <c r="O55" s="1256"/>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569</v>
      </c>
      <c r="J57" s="1224"/>
      <c r="K57" s="1257"/>
      <c r="L57" s="1257"/>
      <c r="M57" s="1257"/>
      <c r="N57" s="1257"/>
      <c r="O57" s="1257"/>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36" t="s">
        <v>573</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5"/>
      <c r="H72" s="1246"/>
      <c r="I72" s="1246"/>
      <c r="J72" s="1247"/>
      <c r="K72" s="356" t="s">
        <v>517</v>
      </c>
      <c r="L72" s="356" t="s">
        <v>518</v>
      </c>
      <c r="M72" s="356" t="s">
        <v>519</v>
      </c>
      <c r="N72" s="356" t="s">
        <v>520</v>
      </c>
      <c r="O72" s="356" t="s">
        <v>521</v>
      </c>
    </row>
    <row r="73" spans="2:30" x14ac:dyDescent="0.15">
      <c r="B73" s="250"/>
      <c r="C73" s="246"/>
      <c r="D73" s="246"/>
      <c r="E73" s="246"/>
      <c r="F73" s="246"/>
      <c r="G73" s="1248" t="s">
        <v>565</v>
      </c>
      <c r="H73" s="1249"/>
      <c r="I73" s="1254" t="s">
        <v>566</v>
      </c>
      <c r="J73" s="1254"/>
      <c r="K73" s="1235">
        <v>213.6</v>
      </c>
      <c r="L73" s="1235">
        <v>204.3</v>
      </c>
      <c r="M73" s="1222">
        <v>198.3</v>
      </c>
      <c r="N73" s="1222">
        <v>182.8</v>
      </c>
      <c r="O73" s="1222">
        <v>174.3</v>
      </c>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572</v>
      </c>
      <c r="J75" s="1234"/>
      <c r="K75" s="1226">
        <v>18.7</v>
      </c>
      <c r="L75" s="1226">
        <v>17.8</v>
      </c>
      <c r="M75" s="1226">
        <v>17.3</v>
      </c>
      <c r="N75" s="1226">
        <v>16.899999999999999</v>
      </c>
      <c r="O75" s="1226">
        <v>17.3</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568</v>
      </c>
      <c r="H77" s="1229"/>
      <c r="I77" s="1234" t="s">
        <v>566</v>
      </c>
      <c r="J77" s="1234"/>
      <c r="K77" s="1235">
        <v>58.2</v>
      </c>
      <c r="L77" s="1235">
        <v>50.3</v>
      </c>
      <c r="M77" s="1222">
        <v>45.9</v>
      </c>
      <c r="N77" s="1222">
        <v>33.6</v>
      </c>
      <c r="O77" s="1222">
        <v>35.299999999999997</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572</v>
      </c>
      <c r="J79" s="1224"/>
      <c r="K79" s="1225">
        <v>10.3</v>
      </c>
      <c r="L79" s="1225">
        <v>9.6</v>
      </c>
      <c r="M79" s="1225">
        <v>8.8000000000000007</v>
      </c>
      <c r="N79" s="1225">
        <v>7</v>
      </c>
      <c r="O79" s="1225">
        <v>6.9</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54672</v>
      </c>
      <c r="E3" s="118"/>
      <c r="F3" s="119">
        <v>50880</v>
      </c>
      <c r="G3" s="120"/>
      <c r="H3" s="121"/>
    </row>
    <row r="4" spans="1:8" x14ac:dyDescent="0.15">
      <c r="A4" s="122"/>
      <c r="B4" s="123"/>
      <c r="C4" s="124"/>
      <c r="D4" s="125">
        <v>29365</v>
      </c>
      <c r="E4" s="126"/>
      <c r="F4" s="127">
        <v>26879</v>
      </c>
      <c r="G4" s="128"/>
      <c r="H4" s="129"/>
    </row>
    <row r="5" spans="1:8" x14ac:dyDescent="0.15">
      <c r="A5" s="110" t="s">
        <v>511</v>
      </c>
      <c r="B5" s="115"/>
      <c r="C5" s="116"/>
      <c r="D5" s="117">
        <v>41979</v>
      </c>
      <c r="E5" s="118"/>
      <c r="F5" s="119">
        <v>63956</v>
      </c>
      <c r="G5" s="120"/>
      <c r="H5" s="121"/>
    </row>
    <row r="6" spans="1:8" x14ac:dyDescent="0.15">
      <c r="A6" s="122"/>
      <c r="B6" s="123"/>
      <c r="C6" s="124"/>
      <c r="D6" s="125">
        <v>20240</v>
      </c>
      <c r="E6" s="126"/>
      <c r="F6" s="127">
        <v>29239</v>
      </c>
      <c r="G6" s="128"/>
      <c r="H6" s="129"/>
    </row>
    <row r="7" spans="1:8" x14ac:dyDescent="0.15">
      <c r="A7" s="110" t="s">
        <v>512</v>
      </c>
      <c r="B7" s="115"/>
      <c r="C7" s="116"/>
      <c r="D7" s="117">
        <v>48544</v>
      </c>
      <c r="E7" s="118"/>
      <c r="F7" s="119">
        <v>66255</v>
      </c>
      <c r="G7" s="120"/>
      <c r="H7" s="121"/>
    </row>
    <row r="8" spans="1:8" x14ac:dyDescent="0.15">
      <c r="A8" s="122"/>
      <c r="B8" s="123"/>
      <c r="C8" s="124"/>
      <c r="D8" s="125">
        <v>23885</v>
      </c>
      <c r="E8" s="126"/>
      <c r="F8" s="127">
        <v>31822</v>
      </c>
      <c r="G8" s="128"/>
      <c r="H8" s="129"/>
    </row>
    <row r="9" spans="1:8" x14ac:dyDescent="0.15">
      <c r="A9" s="110" t="s">
        <v>513</v>
      </c>
      <c r="B9" s="115"/>
      <c r="C9" s="116"/>
      <c r="D9" s="117">
        <v>60047</v>
      </c>
      <c r="E9" s="118"/>
      <c r="F9" s="119">
        <v>47278</v>
      </c>
      <c r="G9" s="120"/>
      <c r="H9" s="121"/>
    </row>
    <row r="10" spans="1:8" x14ac:dyDescent="0.15">
      <c r="A10" s="122"/>
      <c r="B10" s="123"/>
      <c r="C10" s="124"/>
      <c r="D10" s="125">
        <v>24499</v>
      </c>
      <c r="E10" s="126"/>
      <c r="F10" s="127">
        <v>24096</v>
      </c>
      <c r="G10" s="128"/>
      <c r="H10" s="129"/>
    </row>
    <row r="11" spans="1:8" x14ac:dyDescent="0.15">
      <c r="A11" s="110" t="s">
        <v>514</v>
      </c>
      <c r="B11" s="115"/>
      <c r="C11" s="116"/>
      <c r="D11" s="117">
        <v>37575</v>
      </c>
      <c r="E11" s="118"/>
      <c r="F11" s="119">
        <v>44504</v>
      </c>
      <c r="G11" s="120"/>
      <c r="H11" s="121"/>
    </row>
    <row r="12" spans="1:8" x14ac:dyDescent="0.15">
      <c r="A12" s="122"/>
      <c r="B12" s="123"/>
      <c r="C12" s="130"/>
      <c r="D12" s="125">
        <v>20484</v>
      </c>
      <c r="E12" s="126"/>
      <c r="F12" s="127">
        <v>25876</v>
      </c>
      <c r="G12" s="128"/>
      <c r="H12" s="129"/>
    </row>
    <row r="13" spans="1:8" x14ac:dyDescent="0.15">
      <c r="A13" s="110"/>
      <c r="B13" s="115"/>
      <c r="C13" s="131"/>
      <c r="D13" s="132">
        <v>48563</v>
      </c>
      <c r="E13" s="133"/>
      <c r="F13" s="134">
        <v>54575</v>
      </c>
      <c r="G13" s="135"/>
      <c r="H13" s="121"/>
    </row>
    <row r="14" spans="1:8" x14ac:dyDescent="0.15">
      <c r="A14" s="122"/>
      <c r="B14" s="123"/>
      <c r="C14" s="124"/>
      <c r="D14" s="125">
        <v>23695</v>
      </c>
      <c r="E14" s="126"/>
      <c r="F14" s="127">
        <v>27582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2.34</v>
      </c>
      <c r="C19" s="136">
        <f>ROUND(VALUE(SUBSTITUTE(実質収支比率等に係る経年分析!G$48,"▲","-")),2)</f>
        <v>1.77</v>
      </c>
      <c r="D19" s="136">
        <f>ROUND(VALUE(SUBSTITUTE(実質収支比率等に係る経年分析!H$48,"▲","-")),2)</f>
        <v>1.34</v>
      </c>
      <c r="E19" s="136">
        <f>ROUND(VALUE(SUBSTITUTE(実質収支比率等に係る経年分析!I$48,"▲","-")),2)</f>
        <v>2.63</v>
      </c>
      <c r="F19" s="136">
        <f>ROUND(VALUE(SUBSTITUTE(実質収支比率等に係る経年分析!J$48,"▲","-")),2)</f>
        <v>1.71</v>
      </c>
    </row>
    <row r="20" spans="1:11" x14ac:dyDescent="0.15">
      <c r="A20" s="136" t="s">
        <v>44</v>
      </c>
      <c r="B20" s="136">
        <f>ROUND(VALUE(SUBSTITUTE(実質収支比率等に係る経年分析!F$47,"▲","-")),2)</f>
        <v>0.09</v>
      </c>
      <c r="C20" s="136">
        <f>ROUND(VALUE(SUBSTITUTE(実質収支比率等に係る経年分析!G$47,"▲","-")),2)</f>
        <v>0.54</v>
      </c>
      <c r="D20" s="136">
        <f>ROUND(VALUE(SUBSTITUTE(実質収支比率等に係る経年分析!H$47,"▲","-")),2)</f>
        <v>0.22</v>
      </c>
      <c r="E20" s="136">
        <f>ROUND(VALUE(SUBSTITUTE(実質収支比率等に係る経年分析!I$47,"▲","-")),2)</f>
        <v>1.19</v>
      </c>
      <c r="F20" s="136">
        <f>ROUND(VALUE(SUBSTITUTE(実質収支比率等に係る経年分析!J$47,"▲","-")),2)</f>
        <v>3.94</v>
      </c>
    </row>
    <row r="21" spans="1:11" x14ac:dyDescent="0.15">
      <c r="A21" s="136" t="s">
        <v>45</v>
      </c>
      <c r="B21" s="136">
        <f>IF(ISNUMBER(VALUE(SUBSTITUTE(実質収支比率等に係る経年分析!F$49,"▲","-"))),ROUND(VALUE(SUBSTITUTE(実質収支比率等に係る経年分析!F$49,"▲","-")),2),NA())</f>
        <v>1.8</v>
      </c>
      <c r="C21" s="136">
        <f>IF(ISNUMBER(VALUE(SUBSTITUTE(実質収支比率等に係る経年分析!G$49,"▲","-"))),ROUND(VALUE(SUBSTITUTE(実質収支比率等に係る経年分析!G$49,"▲","-")),2),NA())</f>
        <v>-0.09</v>
      </c>
      <c r="D21" s="136">
        <f>IF(ISNUMBER(VALUE(SUBSTITUTE(実質収支比率等に係る経年分析!H$49,"▲","-"))),ROUND(VALUE(SUBSTITUTE(実質収支比率等に係る経年分析!H$49,"▲","-")),2),NA())</f>
        <v>-0.77</v>
      </c>
      <c r="E21" s="136">
        <f>IF(ISNUMBER(VALUE(SUBSTITUTE(実質収支比率等に係る経年分析!I$49,"▲","-"))),ROUND(VALUE(SUBSTITUTE(実質収支比率等に係る経年分析!I$49,"▲","-")),2),NA())</f>
        <v>2.2599999999999998</v>
      </c>
      <c r="F21" s="136">
        <f>IF(ISNUMBER(VALUE(SUBSTITUTE(実質収支比率等に係る経年分析!J$49,"▲","-"))),ROUND(VALUE(SUBSTITUTE(実質収支比率等に係る経年分析!J$49,"▲","-")),2),NA())</f>
        <v>2.4500000000000002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公共用地取得事業特別会計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魚市場事業特別会計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7.14</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2.97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4.22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4.0599999999999996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2.99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1.01</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2900</v>
      </c>
      <c r="E42" s="138"/>
      <c r="F42" s="138"/>
      <c r="G42" s="138">
        <f>'実質公債費比率（分子）の構造'!L$52</f>
        <v>2996</v>
      </c>
      <c r="H42" s="138"/>
      <c r="I42" s="138"/>
      <c r="J42" s="138">
        <f>'実質公債費比率（分子）の構造'!M$52</f>
        <v>3071</v>
      </c>
      <c r="K42" s="138"/>
      <c r="L42" s="138"/>
      <c r="M42" s="138">
        <f>'実質公債費比率（分子）の構造'!N$52</f>
        <v>3022</v>
      </c>
      <c r="N42" s="138"/>
      <c r="O42" s="138"/>
      <c r="P42" s="138">
        <f>'実質公債費比率（分子）の構造'!O$52</f>
        <v>3097</v>
      </c>
    </row>
    <row r="43" spans="1:16" x14ac:dyDescent="0.15">
      <c r="A43" s="138" t="s">
        <v>53</v>
      </c>
      <c r="B43" s="138">
        <f>'実質公債費比率（分子）の構造'!K$51</f>
        <v>25</v>
      </c>
      <c r="C43" s="138"/>
      <c r="D43" s="138"/>
      <c r="E43" s="138">
        <f>'実質公債費比率（分子）の構造'!L$51</f>
        <v>24</v>
      </c>
      <c r="F43" s="138"/>
      <c r="G43" s="138"/>
      <c r="H43" s="138">
        <f>'実質公債費比率（分子）の構造'!M$51</f>
        <v>20</v>
      </c>
      <c r="I43" s="138"/>
      <c r="J43" s="138"/>
      <c r="K43" s="138">
        <f>'実質公債費比率（分子）の構造'!N$51</f>
        <v>8</v>
      </c>
      <c r="L43" s="138"/>
      <c r="M43" s="138"/>
      <c r="N43" s="138">
        <f>'実質公債費比率（分子）の構造'!O$51</f>
        <v>2</v>
      </c>
      <c r="O43" s="138"/>
      <c r="P43" s="138"/>
    </row>
    <row r="44" spans="1:16" x14ac:dyDescent="0.15">
      <c r="A44" s="138" t="s">
        <v>54</v>
      </c>
      <c r="B44" s="138">
        <f>'実質公債費比率（分子）の構造'!K$50</f>
        <v>48</v>
      </c>
      <c r="C44" s="138"/>
      <c r="D44" s="138"/>
      <c r="E44" s="138">
        <f>'実質公債費比率（分子）の構造'!L$50</f>
        <v>5</v>
      </c>
      <c r="F44" s="138"/>
      <c r="G44" s="138"/>
      <c r="H44" s="138">
        <f>'実質公債費比率（分子）の構造'!M$50</f>
        <v>104</v>
      </c>
      <c r="I44" s="138"/>
      <c r="J44" s="138"/>
      <c r="K44" s="138">
        <f>'実質公債費比率（分子）の構造'!N$50</f>
        <v>54</v>
      </c>
      <c r="L44" s="138"/>
      <c r="M44" s="138"/>
      <c r="N44" s="138">
        <f>'実質公債費比率（分子）の構造'!O$50</f>
        <v>263</v>
      </c>
      <c r="O44" s="138"/>
      <c r="P44" s="138"/>
    </row>
    <row r="45" spans="1:16" x14ac:dyDescent="0.15">
      <c r="A45" s="138" t="s">
        <v>55</v>
      </c>
      <c r="B45" s="138">
        <f>'実質公債費比率（分子）の構造'!K$49</f>
        <v>1124</v>
      </c>
      <c r="C45" s="138"/>
      <c r="D45" s="138"/>
      <c r="E45" s="138">
        <f>'実質公債費比率（分子）の構造'!L$49</f>
        <v>1237</v>
      </c>
      <c r="F45" s="138"/>
      <c r="G45" s="138"/>
      <c r="H45" s="138">
        <f>'実質公債費比率（分子）の構造'!M$49</f>
        <v>1249</v>
      </c>
      <c r="I45" s="138"/>
      <c r="J45" s="138"/>
      <c r="K45" s="138">
        <f>'実質公債費比率（分子）の構造'!N$49</f>
        <v>1299</v>
      </c>
      <c r="L45" s="138"/>
      <c r="M45" s="138"/>
      <c r="N45" s="138">
        <f>'実質公債費比率（分子）の構造'!O$49</f>
        <v>1337</v>
      </c>
      <c r="O45" s="138"/>
      <c r="P45" s="138"/>
    </row>
    <row r="46" spans="1:16" x14ac:dyDescent="0.15">
      <c r="A46" s="138" t="s">
        <v>56</v>
      </c>
      <c r="B46" s="138">
        <f>'実質公債費比率（分子）の構造'!K$48</f>
        <v>684</v>
      </c>
      <c r="C46" s="138"/>
      <c r="D46" s="138"/>
      <c r="E46" s="138">
        <f>'実質公債費比率（分子）の構造'!L$48</f>
        <v>681</v>
      </c>
      <c r="F46" s="138"/>
      <c r="G46" s="138"/>
      <c r="H46" s="138">
        <f>'実質公債費比率（分子）の構造'!M$48</f>
        <v>715</v>
      </c>
      <c r="I46" s="138"/>
      <c r="J46" s="138"/>
      <c r="K46" s="138">
        <f>'実質公債費比率（分子）の構造'!N$48</f>
        <v>746</v>
      </c>
      <c r="L46" s="138"/>
      <c r="M46" s="138"/>
      <c r="N46" s="138">
        <f>'実質公債費比率（分子）の構造'!O$48</f>
        <v>815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3705</v>
      </c>
      <c r="C49" s="138"/>
      <c r="D49" s="138"/>
      <c r="E49" s="138">
        <f>'実質公債費比率（分子）の構造'!L$45</f>
        <v>3610</v>
      </c>
      <c r="F49" s="138"/>
      <c r="G49" s="138"/>
      <c r="H49" s="138">
        <f>'実質公債費比率（分子）の構造'!M$45</f>
        <v>3587</v>
      </c>
      <c r="I49" s="138"/>
      <c r="J49" s="138"/>
      <c r="K49" s="138">
        <f>'実質公債費比率（分子）の構造'!N$45</f>
        <v>3395</v>
      </c>
      <c r="L49" s="138"/>
      <c r="M49" s="138"/>
      <c r="N49" s="138">
        <f>'実質公債費比率（分子）の構造'!O$45</f>
        <v>3308</v>
      </c>
      <c r="O49" s="138"/>
      <c r="P49" s="138"/>
    </row>
    <row r="50" spans="1:16" x14ac:dyDescent="0.15">
      <c r="A50" s="138" t="s">
        <v>60</v>
      </c>
      <c r="B50" s="138" t="e">
        <f>NA()</f>
        <v>#N/A</v>
      </c>
      <c r="C50" s="138">
        <f>IF(ISNUMBER('実質公債費比率（分子）の構造'!K$53),'実質公債費比率（分子）の構造'!K$53,NA())</f>
        <v>2686</v>
      </c>
      <c r="D50" s="138" t="e">
        <f>NA()</f>
        <v>#N/A</v>
      </c>
      <c r="E50" s="138" t="e">
        <f>NA()</f>
        <v>#N/A</v>
      </c>
      <c r="F50" s="138">
        <f>IF(ISNUMBER('実質公債費比率（分子）の構造'!L$53),'実質公債費比率（分子）の構造'!L$53,NA())</f>
        <v>2561</v>
      </c>
      <c r="G50" s="138" t="e">
        <f>NA()</f>
        <v>#N/A</v>
      </c>
      <c r="H50" s="138" t="e">
        <f>NA()</f>
        <v>#N/A</v>
      </c>
      <c r="I50" s="138">
        <f>IF(ISNUMBER('実質公債費比率（分子）の構造'!M$53),'実質公債費比率（分子）の構造'!M$53,NA())</f>
        <v>2604</v>
      </c>
      <c r="J50" s="138" t="e">
        <f>NA()</f>
        <v>#N/A</v>
      </c>
      <c r="K50" s="138" t="e">
        <f>NA()</f>
        <v>#N/A</v>
      </c>
      <c r="L50" s="138">
        <f>IF(ISNUMBER('実質公債費比率（分子）の構造'!N$53),'実質公債費比率（分子）の構造'!N$53,NA())</f>
        <v>2480</v>
      </c>
      <c r="M50" s="138" t="e">
        <f>NA()</f>
        <v>#N/A</v>
      </c>
      <c r="N50" s="138" t="e">
        <f>NA()</f>
        <v>#N/A</v>
      </c>
      <c r="O50" s="138">
        <f>IF(ISNUMBER('実質公債費比率（分子）の構造'!O$53),'実質公債費比率（分子）の構造'!O$53,NA())</f>
        <v>2628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32102</v>
      </c>
      <c r="E56" s="137"/>
      <c r="F56" s="137"/>
      <c r="G56" s="137">
        <f>'将来負担比率（分子）の構造'!J$52</f>
        <v>32464</v>
      </c>
      <c r="H56" s="137"/>
      <c r="I56" s="137"/>
      <c r="J56" s="137">
        <f>'将来負担比率（分子）の構造'!K$52</f>
        <v>32297</v>
      </c>
      <c r="K56" s="137"/>
      <c r="L56" s="137"/>
      <c r="M56" s="137">
        <f>'将来負担比率（分子）の構造'!L$52</f>
        <v>31916</v>
      </c>
      <c r="N56" s="137"/>
      <c r="O56" s="137"/>
      <c r="P56" s="137">
        <f>'将来負担比率（分子）の構造'!M$52</f>
        <v>32266</v>
      </c>
    </row>
    <row r="57" spans="1:16" x14ac:dyDescent="0.15">
      <c r="A57" s="137" t="s">
        <v>36</v>
      </c>
      <c r="B57" s="137"/>
      <c r="C57" s="137"/>
      <c r="D57" s="137">
        <f>'将来負担比率（分子）の構造'!I$51</f>
        <v>3526</v>
      </c>
      <c r="E57" s="137"/>
      <c r="F57" s="137"/>
      <c r="G57" s="137">
        <f>'将来負担比率（分子）の構造'!J$51</f>
        <v>3386</v>
      </c>
      <c r="H57" s="137"/>
      <c r="I57" s="137"/>
      <c r="J57" s="137">
        <f>'将来負担比率（分子）の構造'!K$51</f>
        <v>3132</v>
      </c>
      <c r="K57" s="137"/>
      <c r="L57" s="137"/>
      <c r="M57" s="137">
        <f>'将来負担比率（分子）の構造'!L$51</f>
        <v>3070</v>
      </c>
      <c r="N57" s="137"/>
      <c r="O57" s="137"/>
      <c r="P57" s="137">
        <f>'将来負担比率（分子）の構造'!M$51</f>
        <v>3050</v>
      </c>
    </row>
    <row r="58" spans="1:16" x14ac:dyDescent="0.15">
      <c r="A58" s="137" t="s">
        <v>35</v>
      </c>
      <c r="B58" s="137"/>
      <c r="C58" s="137"/>
      <c r="D58" s="137">
        <f>'将来負担比率（分子）の構造'!I$50</f>
        <v>2552</v>
      </c>
      <c r="E58" s="137"/>
      <c r="F58" s="137"/>
      <c r="G58" s="137">
        <f>'将来負担比率（分子）の構造'!J$50</f>
        <v>1089</v>
      </c>
      <c r="H58" s="137"/>
      <c r="I58" s="137"/>
      <c r="J58" s="137">
        <f>'将来負担比率（分子）の構造'!K$50</f>
        <v>1073</v>
      </c>
      <c r="K58" s="137"/>
      <c r="L58" s="137"/>
      <c r="M58" s="137">
        <f>'将来負担比率（分子）の構造'!L$50</f>
        <v>1268</v>
      </c>
      <c r="N58" s="137"/>
      <c r="O58" s="137"/>
      <c r="P58" s="137">
        <f>'将来負担比率（分子）の構造'!M$50</f>
        <v>1718</v>
      </c>
    </row>
    <row r="59" spans="1:16" x14ac:dyDescent="0.15">
      <c r="A59" s="137" t="s">
        <v>33</v>
      </c>
      <c r="B59" s="137">
        <f>'将来負担比率（分子）の構造'!I$49</f>
        <v>1652</v>
      </c>
      <c r="C59" s="137"/>
      <c r="D59" s="137"/>
      <c r="E59" s="137">
        <f>'将来負担比率（分子）の構造'!J$49</f>
        <v>811</v>
      </c>
      <c r="F59" s="137"/>
      <c r="G59" s="137"/>
      <c r="H59" s="137">
        <f>'将来負担比率（分子）の構造'!K$49</f>
        <v>405</v>
      </c>
      <c r="I59" s="137"/>
      <c r="J59" s="137"/>
      <c r="K59" s="137">
        <f>'将来負担比率（分子）の構造'!L$49</f>
        <v>158</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6307</v>
      </c>
      <c r="C62" s="137"/>
      <c r="D62" s="137"/>
      <c r="E62" s="137">
        <f>'将来負担比率（分子）の構造'!J$45</f>
        <v>5882</v>
      </c>
      <c r="F62" s="137"/>
      <c r="G62" s="137"/>
      <c r="H62" s="137">
        <f>'将来負担比率（分子）の構造'!K$45</f>
        <v>5295</v>
      </c>
      <c r="I62" s="137"/>
      <c r="J62" s="137"/>
      <c r="K62" s="137">
        <f>'将来負担比率（分子）の構造'!L$45</f>
        <v>4768</v>
      </c>
      <c r="L62" s="137"/>
      <c r="M62" s="137"/>
      <c r="N62" s="137">
        <f>'将来負担比率（分子）の構造'!M$45</f>
        <v>4431</v>
      </c>
      <c r="O62" s="137"/>
      <c r="P62" s="137"/>
    </row>
    <row r="63" spans="1:16" x14ac:dyDescent="0.15">
      <c r="A63" s="137" t="s">
        <v>28</v>
      </c>
      <c r="B63" s="137">
        <f>'将来負担比率（分子）の構造'!I$44</f>
        <v>8139</v>
      </c>
      <c r="C63" s="137"/>
      <c r="D63" s="137"/>
      <c r="E63" s="137">
        <f>'将来負担比率（分子）の構造'!J$44</f>
        <v>7807</v>
      </c>
      <c r="F63" s="137"/>
      <c r="G63" s="137"/>
      <c r="H63" s="137">
        <f>'将来負担比率（分子）の構造'!K$44</f>
        <v>7721</v>
      </c>
      <c r="I63" s="137"/>
      <c r="J63" s="137"/>
      <c r="K63" s="137">
        <f>'将来負担比率（分子）の構造'!L$44</f>
        <v>7127</v>
      </c>
      <c r="L63" s="137"/>
      <c r="M63" s="137"/>
      <c r="N63" s="137">
        <f>'将来負担比率（分子）の構造'!M$44</f>
        <v>6395</v>
      </c>
      <c r="O63" s="137"/>
      <c r="P63" s="137"/>
    </row>
    <row r="64" spans="1:16" x14ac:dyDescent="0.15">
      <c r="A64" s="137" t="s">
        <v>27</v>
      </c>
      <c r="B64" s="137">
        <f>'将来負担比率（分子）の構造'!I$43</f>
        <v>12847</v>
      </c>
      <c r="C64" s="137"/>
      <c r="D64" s="137"/>
      <c r="E64" s="137">
        <f>'将来負担比率（分子）の構造'!J$43</f>
        <v>12769</v>
      </c>
      <c r="F64" s="137"/>
      <c r="G64" s="137"/>
      <c r="H64" s="137">
        <f>'将来負担比率（分子）の構造'!K$43</f>
        <v>12675</v>
      </c>
      <c r="I64" s="137"/>
      <c r="J64" s="137"/>
      <c r="K64" s="137">
        <f>'将来負担比率（分子）の構造'!L$43</f>
        <v>12469</v>
      </c>
      <c r="L64" s="137"/>
      <c r="M64" s="137"/>
      <c r="N64" s="137">
        <f>'将来負担比率（分子）の構造'!M$43</f>
        <v>12634</v>
      </c>
      <c r="O64" s="137"/>
      <c r="P64" s="137"/>
    </row>
    <row r="65" spans="1:16" x14ac:dyDescent="0.15">
      <c r="A65" s="137" t="s">
        <v>26</v>
      </c>
      <c r="B65" s="137">
        <f>'将来負担比率（分子）の構造'!I$42</f>
        <v>3365</v>
      </c>
      <c r="C65" s="137"/>
      <c r="D65" s="137"/>
      <c r="E65" s="137">
        <f>'将来負担比率（分子）の構造'!J$42</f>
        <v>3365</v>
      </c>
      <c r="F65" s="137"/>
      <c r="G65" s="137"/>
      <c r="H65" s="137">
        <f>'将来負担比率（分子）の構造'!K$42</f>
        <v>3265</v>
      </c>
      <c r="I65" s="137"/>
      <c r="J65" s="137"/>
      <c r="K65" s="137">
        <f>'将来負担比率（分子）の構造'!L$42</f>
        <v>3215</v>
      </c>
      <c r="L65" s="137"/>
      <c r="M65" s="137"/>
      <c r="N65" s="137">
        <f>'将来負担比率（分子）の構造'!M$42</f>
        <v>2955</v>
      </c>
      <c r="O65" s="137"/>
      <c r="P65" s="137"/>
    </row>
    <row r="66" spans="1:16" x14ac:dyDescent="0.15">
      <c r="A66" s="137" t="s">
        <v>25</v>
      </c>
      <c r="B66" s="137">
        <f>'将来負担比率（分子）の構造'!I$41</f>
        <v>38094</v>
      </c>
      <c r="C66" s="137"/>
      <c r="D66" s="137"/>
      <c r="E66" s="137">
        <f>'将来負担比率（分子）の構造'!J$41</f>
        <v>37407</v>
      </c>
      <c r="F66" s="137"/>
      <c r="G66" s="137"/>
      <c r="H66" s="137">
        <f>'将来負担比率（分子）の構造'!K$41</f>
        <v>36773</v>
      </c>
      <c r="I66" s="137"/>
      <c r="J66" s="137"/>
      <c r="K66" s="137">
        <f>'将来負担比率（分子）の構造'!L$41</f>
        <v>35838</v>
      </c>
      <c r="L66" s="137"/>
      <c r="M66" s="137"/>
      <c r="N66" s="137">
        <f>'将来負担比率（分子）の構造'!M$41</f>
        <v>36122</v>
      </c>
      <c r="O66" s="137"/>
      <c r="P66" s="137"/>
    </row>
    <row r="67" spans="1:16" x14ac:dyDescent="0.15">
      <c r="A67" s="137" t="s">
        <v>64</v>
      </c>
      <c r="B67" s="137" t="e">
        <f>NA()</f>
        <v>#N/A</v>
      </c>
      <c r="C67" s="137">
        <f>IF(ISNUMBER('将来負担比率（分子）の構造'!I$53), IF('将来負担比率（分子）の構造'!I$53 &lt; 0, 0, '将来負担比率（分子）の構造'!I$53), NA())</f>
        <v>32225</v>
      </c>
      <c r="D67" s="137" t="e">
        <f>NA()</f>
        <v>#N/A</v>
      </c>
      <c r="E67" s="137" t="e">
        <f>NA()</f>
        <v>#N/A</v>
      </c>
      <c r="F67" s="137">
        <f>IF(ISNUMBER('将来負担比率（分子）の構造'!J$53), IF('将来負担比率（分子）の構造'!J$53 &lt; 0, 0, '将来負担比率（分子）の構造'!J$53), NA())</f>
        <v>31101</v>
      </c>
      <c r="G67" s="137" t="e">
        <f>NA()</f>
        <v>#N/A</v>
      </c>
      <c r="H67" s="137" t="e">
        <f>NA()</f>
        <v>#N/A</v>
      </c>
      <c r="I67" s="137">
        <f>IF(ISNUMBER('将来負担比率（分子）の構造'!K$53), IF('将来負担比率（分子）の構造'!K$53 &lt; 0, 0, '将来負担比率（分子）の構造'!K$53), NA())</f>
        <v>29631</v>
      </c>
      <c r="J67" s="137" t="e">
        <f>NA()</f>
        <v>#N/A</v>
      </c>
      <c r="K67" s="137" t="e">
        <f>NA()</f>
        <v>#N/A</v>
      </c>
      <c r="L67" s="137">
        <f>IF(ISNUMBER('将来負担比率（分子）の構造'!L$53), IF('将来負担比率（分子）の構造'!L$53 &lt; 0, 0, '将来負担比率（分子）の構造'!L$53), NA())</f>
        <v>27319</v>
      </c>
      <c r="M67" s="137" t="e">
        <f>NA()</f>
        <v>#N/A</v>
      </c>
      <c r="N67" s="137" t="e">
        <f>NA()</f>
        <v>#N/A</v>
      </c>
      <c r="O67" s="137">
        <f>IF(ISNUMBER('将来負担比率（分子）の構造'!M$53), IF('将来負担比率（分子）の構造'!M$53 &lt; 0, 0, '将来負担比率（分子）の構造'!M$53), NA())</f>
        <v>25503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5865311</v>
      </c>
      <c r="S5" s="615"/>
      <c r="T5" s="615"/>
      <c r="U5" s="615"/>
      <c r="V5" s="615"/>
      <c r="W5" s="615"/>
      <c r="X5" s="615"/>
      <c r="Y5" s="616"/>
      <c r="Z5" s="617">
        <v>17.2</v>
      </c>
      <c r="AA5" s="617"/>
      <c r="AB5" s="617"/>
      <c r="AC5" s="617"/>
      <c r="AD5" s="618">
        <v>5704326</v>
      </c>
      <c r="AE5" s="618"/>
      <c r="AF5" s="618"/>
      <c r="AG5" s="618"/>
      <c r="AH5" s="618"/>
      <c r="AI5" s="618"/>
      <c r="AJ5" s="618"/>
      <c r="AK5" s="618"/>
      <c r="AL5" s="619">
        <v>33.799999999999997</v>
      </c>
      <c r="AM5" s="620"/>
      <c r="AN5" s="620"/>
      <c r="AO5" s="621"/>
      <c r="AP5" s="611" t="s">
        <v>208</v>
      </c>
      <c r="AQ5" s="612"/>
      <c r="AR5" s="612"/>
      <c r="AS5" s="612"/>
      <c r="AT5" s="612"/>
      <c r="AU5" s="612"/>
      <c r="AV5" s="612"/>
      <c r="AW5" s="612"/>
      <c r="AX5" s="612"/>
      <c r="AY5" s="612"/>
      <c r="AZ5" s="612"/>
      <c r="BA5" s="612"/>
      <c r="BB5" s="612"/>
      <c r="BC5" s="612"/>
      <c r="BD5" s="612"/>
      <c r="BE5" s="612"/>
      <c r="BF5" s="613"/>
      <c r="BG5" s="625">
        <v>5700088</v>
      </c>
      <c r="BH5" s="626"/>
      <c r="BI5" s="626"/>
      <c r="BJ5" s="626"/>
      <c r="BK5" s="626"/>
      <c r="BL5" s="626"/>
      <c r="BM5" s="626"/>
      <c r="BN5" s="627"/>
      <c r="BO5" s="628">
        <v>97.2</v>
      </c>
      <c r="BP5" s="628"/>
      <c r="BQ5" s="628"/>
      <c r="BR5" s="628"/>
      <c r="BS5" s="629">
        <v>67469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183612</v>
      </c>
      <c r="S6" s="626"/>
      <c r="T6" s="626"/>
      <c r="U6" s="626"/>
      <c r="V6" s="626"/>
      <c r="W6" s="626"/>
      <c r="X6" s="626"/>
      <c r="Y6" s="627"/>
      <c r="Z6" s="628">
        <v>0.5</v>
      </c>
      <c r="AA6" s="628"/>
      <c r="AB6" s="628"/>
      <c r="AC6" s="628"/>
      <c r="AD6" s="629">
        <v>183612</v>
      </c>
      <c r="AE6" s="629"/>
      <c r="AF6" s="629"/>
      <c r="AG6" s="629"/>
      <c r="AH6" s="629"/>
      <c r="AI6" s="629"/>
      <c r="AJ6" s="629"/>
      <c r="AK6" s="629"/>
      <c r="AL6" s="630">
        <v>1.1000000000000001</v>
      </c>
      <c r="AM6" s="631"/>
      <c r="AN6" s="631"/>
      <c r="AO6" s="632"/>
      <c r="AP6" s="622" t="s">
        <v>213</v>
      </c>
      <c r="AQ6" s="623"/>
      <c r="AR6" s="623"/>
      <c r="AS6" s="623"/>
      <c r="AT6" s="623"/>
      <c r="AU6" s="623"/>
      <c r="AV6" s="623"/>
      <c r="AW6" s="623"/>
      <c r="AX6" s="623"/>
      <c r="AY6" s="623"/>
      <c r="AZ6" s="623"/>
      <c r="BA6" s="623"/>
      <c r="BB6" s="623"/>
      <c r="BC6" s="623"/>
      <c r="BD6" s="623"/>
      <c r="BE6" s="623"/>
      <c r="BF6" s="624"/>
      <c r="BG6" s="625">
        <v>5700088</v>
      </c>
      <c r="BH6" s="626"/>
      <c r="BI6" s="626"/>
      <c r="BJ6" s="626"/>
      <c r="BK6" s="626"/>
      <c r="BL6" s="626"/>
      <c r="BM6" s="626"/>
      <c r="BN6" s="627"/>
      <c r="BO6" s="628">
        <v>97.2</v>
      </c>
      <c r="BP6" s="628"/>
      <c r="BQ6" s="628"/>
      <c r="BR6" s="628"/>
      <c r="BS6" s="629">
        <v>67469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252530</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252530</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7995</v>
      </c>
      <c r="S7" s="626"/>
      <c r="T7" s="626"/>
      <c r="U7" s="626"/>
      <c r="V7" s="626"/>
      <c r="W7" s="626"/>
      <c r="X7" s="626"/>
      <c r="Y7" s="627"/>
      <c r="Z7" s="628">
        <v>0</v>
      </c>
      <c r="AA7" s="628"/>
      <c r="AB7" s="628"/>
      <c r="AC7" s="628"/>
      <c r="AD7" s="629">
        <v>7995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2751608</v>
      </c>
      <c r="BH7" s="626"/>
      <c r="BI7" s="626"/>
      <c r="BJ7" s="626"/>
      <c r="BK7" s="626"/>
      <c r="BL7" s="626"/>
      <c r="BM7" s="626"/>
      <c r="BN7" s="627"/>
      <c r="BO7" s="628">
        <v>46.9</v>
      </c>
      <c r="BP7" s="628"/>
      <c r="BQ7" s="628"/>
      <c r="BR7" s="628"/>
      <c r="BS7" s="629">
        <v>67469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5740762</v>
      </c>
      <c r="CS7" s="626"/>
      <c r="CT7" s="626"/>
      <c r="CU7" s="626"/>
      <c r="CV7" s="626"/>
      <c r="CW7" s="626"/>
      <c r="CX7" s="626"/>
      <c r="CY7" s="627"/>
      <c r="CZ7" s="628">
        <v>17</v>
      </c>
      <c r="DA7" s="628"/>
      <c r="DB7" s="628"/>
      <c r="DC7" s="628"/>
      <c r="DD7" s="634">
        <v>314676</v>
      </c>
      <c r="DE7" s="626"/>
      <c r="DF7" s="626"/>
      <c r="DG7" s="626"/>
      <c r="DH7" s="626"/>
      <c r="DI7" s="626"/>
      <c r="DJ7" s="626"/>
      <c r="DK7" s="626"/>
      <c r="DL7" s="626"/>
      <c r="DM7" s="626"/>
      <c r="DN7" s="626"/>
      <c r="DO7" s="626"/>
      <c r="DP7" s="627"/>
      <c r="DQ7" s="634">
        <v>4164435</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10021</v>
      </c>
      <c r="S8" s="626"/>
      <c r="T8" s="626"/>
      <c r="U8" s="626"/>
      <c r="V8" s="626"/>
      <c r="W8" s="626"/>
      <c r="X8" s="626"/>
      <c r="Y8" s="627"/>
      <c r="Z8" s="628">
        <v>0</v>
      </c>
      <c r="AA8" s="628"/>
      <c r="AB8" s="628"/>
      <c r="AC8" s="628"/>
      <c r="AD8" s="629">
        <v>10021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94886</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10689980</v>
      </c>
      <c r="CS8" s="626"/>
      <c r="CT8" s="626"/>
      <c r="CU8" s="626"/>
      <c r="CV8" s="626"/>
      <c r="CW8" s="626"/>
      <c r="CX8" s="626"/>
      <c r="CY8" s="627"/>
      <c r="CZ8" s="628">
        <v>31.6</v>
      </c>
      <c r="DA8" s="628"/>
      <c r="DB8" s="628"/>
      <c r="DC8" s="628"/>
      <c r="DD8" s="634">
        <v>51854</v>
      </c>
      <c r="DE8" s="626"/>
      <c r="DF8" s="626"/>
      <c r="DG8" s="626"/>
      <c r="DH8" s="626"/>
      <c r="DI8" s="626"/>
      <c r="DJ8" s="626"/>
      <c r="DK8" s="626"/>
      <c r="DL8" s="626"/>
      <c r="DM8" s="626"/>
      <c r="DN8" s="626"/>
      <c r="DO8" s="626"/>
      <c r="DP8" s="627"/>
      <c r="DQ8" s="634">
        <v>4592479</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5062</v>
      </c>
      <c r="S9" s="626"/>
      <c r="T9" s="626"/>
      <c r="U9" s="626"/>
      <c r="V9" s="626"/>
      <c r="W9" s="626"/>
      <c r="X9" s="626"/>
      <c r="Y9" s="627"/>
      <c r="Z9" s="628">
        <v>0</v>
      </c>
      <c r="AA9" s="628"/>
      <c r="AB9" s="628"/>
      <c r="AC9" s="628"/>
      <c r="AD9" s="629">
        <v>5062</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2289304</v>
      </c>
      <c r="BH9" s="626"/>
      <c r="BI9" s="626"/>
      <c r="BJ9" s="626"/>
      <c r="BK9" s="626"/>
      <c r="BL9" s="626"/>
      <c r="BM9" s="626"/>
      <c r="BN9" s="627"/>
      <c r="BO9" s="628">
        <v>39</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5353164</v>
      </c>
      <c r="CS9" s="626"/>
      <c r="CT9" s="626"/>
      <c r="CU9" s="626"/>
      <c r="CV9" s="626"/>
      <c r="CW9" s="626"/>
      <c r="CX9" s="626"/>
      <c r="CY9" s="627"/>
      <c r="CZ9" s="628">
        <v>15.8</v>
      </c>
      <c r="DA9" s="628"/>
      <c r="DB9" s="628"/>
      <c r="DC9" s="628"/>
      <c r="DD9" s="634">
        <v>56523</v>
      </c>
      <c r="DE9" s="626"/>
      <c r="DF9" s="626"/>
      <c r="DG9" s="626"/>
      <c r="DH9" s="626"/>
      <c r="DI9" s="626"/>
      <c r="DJ9" s="626"/>
      <c r="DK9" s="626"/>
      <c r="DL9" s="626"/>
      <c r="DM9" s="626"/>
      <c r="DN9" s="626"/>
      <c r="DO9" s="626"/>
      <c r="DP9" s="627"/>
      <c r="DQ9" s="634">
        <v>4478378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1000683</v>
      </c>
      <c r="S10" s="626"/>
      <c r="T10" s="626"/>
      <c r="U10" s="626"/>
      <c r="V10" s="626"/>
      <c r="W10" s="626"/>
      <c r="X10" s="626"/>
      <c r="Y10" s="627"/>
      <c r="Z10" s="628">
        <v>2.9</v>
      </c>
      <c r="AA10" s="628"/>
      <c r="AB10" s="628"/>
      <c r="AC10" s="628"/>
      <c r="AD10" s="629">
        <v>1000683</v>
      </c>
      <c r="AE10" s="629"/>
      <c r="AF10" s="629"/>
      <c r="AG10" s="629"/>
      <c r="AH10" s="629"/>
      <c r="AI10" s="629"/>
      <c r="AJ10" s="629"/>
      <c r="AK10" s="629"/>
      <c r="AL10" s="630">
        <v>5.9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160644</v>
      </c>
      <c r="BH10" s="626"/>
      <c r="BI10" s="626"/>
      <c r="BJ10" s="626"/>
      <c r="BK10" s="626"/>
      <c r="BL10" s="626"/>
      <c r="BM10" s="626"/>
      <c r="BN10" s="627"/>
      <c r="BO10" s="628">
        <v>2.7</v>
      </c>
      <c r="BP10" s="628"/>
      <c r="BQ10" s="628"/>
      <c r="BR10" s="628"/>
      <c r="BS10" s="634">
        <v>26597</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3910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3887</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206774</v>
      </c>
      <c r="BH11" s="626"/>
      <c r="BI11" s="626"/>
      <c r="BJ11" s="626"/>
      <c r="BK11" s="626"/>
      <c r="BL11" s="626"/>
      <c r="BM11" s="626"/>
      <c r="BN11" s="627"/>
      <c r="BO11" s="628">
        <v>3.5</v>
      </c>
      <c r="BP11" s="628"/>
      <c r="BQ11" s="628"/>
      <c r="BR11" s="628"/>
      <c r="BS11" s="634">
        <v>40872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1098937</v>
      </c>
      <c r="CS11" s="626"/>
      <c r="CT11" s="626"/>
      <c r="CU11" s="626"/>
      <c r="CV11" s="626"/>
      <c r="CW11" s="626"/>
      <c r="CX11" s="626"/>
      <c r="CY11" s="627"/>
      <c r="CZ11" s="628">
        <v>3.2</v>
      </c>
      <c r="DA11" s="628"/>
      <c r="DB11" s="628"/>
      <c r="DC11" s="628"/>
      <c r="DD11" s="634">
        <v>512127</v>
      </c>
      <c r="DE11" s="626"/>
      <c r="DF11" s="626"/>
      <c r="DG11" s="626"/>
      <c r="DH11" s="626"/>
      <c r="DI11" s="626"/>
      <c r="DJ11" s="626"/>
      <c r="DK11" s="626"/>
      <c r="DL11" s="626"/>
      <c r="DM11" s="626"/>
      <c r="DN11" s="626"/>
      <c r="DO11" s="626"/>
      <c r="DP11" s="627"/>
      <c r="DQ11" s="634">
        <v>459511</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2244668</v>
      </c>
      <c r="BH12" s="626"/>
      <c r="BI12" s="626"/>
      <c r="BJ12" s="626"/>
      <c r="BK12" s="626"/>
      <c r="BL12" s="626"/>
      <c r="BM12" s="626"/>
      <c r="BN12" s="627"/>
      <c r="BO12" s="628">
        <v>38.299999999999997</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761041</v>
      </c>
      <c r="CS12" s="626"/>
      <c r="CT12" s="626"/>
      <c r="CU12" s="626"/>
      <c r="CV12" s="626"/>
      <c r="CW12" s="626"/>
      <c r="CX12" s="626"/>
      <c r="CY12" s="627"/>
      <c r="CZ12" s="628">
        <v>2.2000000000000002</v>
      </c>
      <c r="DA12" s="628"/>
      <c r="DB12" s="628"/>
      <c r="DC12" s="628"/>
      <c r="DD12" s="634">
        <v>82781</v>
      </c>
      <c r="DE12" s="626"/>
      <c r="DF12" s="626"/>
      <c r="DG12" s="626"/>
      <c r="DH12" s="626"/>
      <c r="DI12" s="626"/>
      <c r="DJ12" s="626"/>
      <c r="DK12" s="626"/>
      <c r="DL12" s="626"/>
      <c r="DM12" s="626"/>
      <c r="DN12" s="626"/>
      <c r="DO12" s="626"/>
      <c r="DP12" s="627"/>
      <c r="DQ12" s="634">
        <v>343240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35247</v>
      </c>
      <c r="S13" s="626"/>
      <c r="T13" s="626"/>
      <c r="U13" s="626"/>
      <c r="V13" s="626"/>
      <c r="W13" s="626"/>
      <c r="X13" s="626"/>
      <c r="Y13" s="627"/>
      <c r="Z13" s="628">
        <v>0.1</v>
      </c>
      <c r="AA13" s="628"/>
      <c r="AB13" s="628"/>
      <c r="AC13" s="628"/>
      <c r="AD13" s="629">
        <v>35247</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2185442</v>
      </c>
      <c r="BH13" s="626"/>
      <c r="BI13" s="626"/>
      <c r="BJ13" s="626"/>
      <c r="BK13" s="626"/>
      <c r="BL13" s="626"/>
      <c r="BM13" s="626"/>
      <c r="BN13" s="627"/>
      <c r="BO13" s="628">
        <v>37.299999999999997</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2435156</v>
      </c>
      <c r="CS13" s="626"/>
      <c r="CT13" s="626"/>
      <c r="CU13" s="626"/>
      <c r="CV13" s="626"/>
      <c r="CW13" s="626"/>
      <c r="CX13" s="626"/>
      <c r="CY13" s="627"/>
      <c r="CZ13" s="628">
        <v>7.2</v>
      </c>
      <c r="DA13" s="628"/>
      <c r="DB13" s="628"/>
      <c r="DC13" s="628"/>
      <c r="DD13" s="634">
        <v>866564</v>
      </c>
      <c r="DE13" s="626"/>
      <c r="DF13" s="626"/>
      <c r="DG13" s="626"/>
      <c r="DH13" s="626"/>
      <c r="DI13" s="626"/>
      <c r="DJ13" s="626"/>
      <c r="DK13" s="626"/>
      <c r="DL13" s="626"/>
      <c r="DM13" s="626"/>
      <c r="DN13" s="626"/>
      <c r="DO13" s="626"/>
      <c r="DP13" s="627"/>
      <c r="DQ13" s="634">
        <v>1659608</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141739</v>
      </c>
      <c r="BH14" s="626"/>
      <c r="BI14" s="626"/>
      <c r="BJ14" s="626"/>
      <c r="BK14" s="626"/>
      <c r="BL14" s="626"/>
      <c r="BM14" s="626"/>
      <c r="BN14" s="627"/>
      <c r="BO14" s="628">
        <v>2.4</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1811506</v>
      </c>
      <c r="CS14" s="626"/>
      <c r="CT14" s="626"/>
      <c r="CU14" s="626"/>
      <c r="CV14" s="626"/>
      <c r="CW14" s="626"/>
      <c r="CX14" s="626"/>
      <c r="CY14" s="627"/>
      <c r="CZ14" s="628">
        <v>5.4</v>
      </c>
      <c r="DA14" s="628"/>
      <c r="DB14" s="628"/>
      <c r="DC14" s="628"/>
      <c r="DD14" s="634">
        <v>50882</v>
      </c>
      <c r="DE14" s="626"/>
      <c r="DF14" s="626"/>
      <c r="DG14" s="626"/>
      <c r="DH14" s="626"/>
      <c r="DI14" s="626"/>
      <c r="DJ14" s="626"/>
      <c r="DK14" s="626"/>
      <c r="DL14" s="626"/>
      <c r="DM14" s="626"/>
      <c r="DN14" s="626"/>
      <c r="DO14" s="626"/>
      <c r="DP14" s="627"/>
      <c r="DQ14" s="634">
        <v>1156024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20628</v>
      </c>
      <c r="S15" s="626"/>
      <c r="T15" s="626"/>
      <c r="U15" s="626"/>
      <c r="V15" s="626"/>
      <c r="W15" s="626"/>
      <c r="X15" s="626"/>
      <c r="Y15" s="627"/>
      <c r="Z15" s="628">
        <v>0.1</v>
      </c>
      <c r="AA15" s="628"/>
      <c r="AB15" s="628"/>
      <c r="AC15" s="628"/>
      <c r="AD15" s="629">
        <v>20628</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562073</v>
      </c>
      <c r="BH15" s="626"/>
      <c r="BI15" s="626"/>
      <c r="BJ15" s="626"/>
      <c r="BK15" s="626"/>
      <c r="BL15" s="626"/>
      <c r="BM15" s="626"/>
      <c r="BN15" s="627"/>
      <c r="BO15" s="628">
        <v>9.6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2281944</v>
      </c>
      <c r="CS15" s="626"/>
      <c r="CT15" s="626"/>
      <c r="CU15" s="626"/>
      <c r="CV15" s="626"/>
      <c r="CW15" s="626"/>
      <c r="CX15" s="626"/>
      <c r="CY15" s="627"/>
      <c r="CZ15" s="628">
        <v>6.7</v>
      </c>
      <c r="DA15" s="628"/>
      <c r="DB15" s="628"/>
      <c r="DC15" s="628"/>
      <c r="DD15" s="634">
        <v>316962</v>
      </c>
      <c r="DE15" s="626"/>
      <c r="DF15" s="626"/>
      <c r="DG15" s="626"/>
      <c r="DH15" s="626"/>
      <c r="DI15" s="626"/>
      <c r="DJ15" s="626"/>
      <c r="DK15" s="626"/>
      <c r="DL15" s="626"/>
      <c r="DM15" s="626"/>
      <c r="DN15" s="626"/>
      <c r="DO15" s="626"/>
      <c r="DP15" s="627"/>
      <c r="DQ15" s="634">
        <v>1756266</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11369893</v>
      </c>
      <c r="S16" s="626"/>
      <c r="T16" s="626"/>
      <c r="U16" s="626"/>
      <c r="V16" s="626"/>
      <c r="W16" s="626"/>
      <c r="X16" s="626"/>
      <c r="Y16" s="627"/>
      <c r="Z16" s="628">
        <v>33.299999999999997</v>
      </c>
      <c r="AA16" s="628"/>
      <c r="AB16" s="628"/>
      <c r="AC16" s="628"/>
      <c r="AD16" s="629">
        <v>9803150</v>
      </c>
      <c r="AE16" s="629"/>
      <c r="AF16" s="629"/>
      <c r="AG16" s="629"/>
      <c r="AH16" s="629"/>
      <c r="AI16" s="629"/>
      <c r="AJ16" s="629"/>
      <c r="AK16" s="629"/>
      <c r="AL16" s="630">
        <v>58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826</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467</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9803150</v>
      </c>
      <c r="S17" s="626"/>
      <c r="T17" s="626"/>
      <c r="U17" s="626"/>
      <c r="V17" s="626"/>
      <c r="W17" s="626"/>
      <c r="X17" s="626"/>
      <c r="Y17" s="627"/>
      <c r="Z17" s="628">
        <v>28.7</v>
      </c>
      <c r="AA17" s="628"/>
      <c r="AB17" s="628"/>
      <c r="AC17" s="628"/>
      <c r="AD17" s="629">
        <v>9803150</v>
      </c>
      <c r="AE17" s="629"/>
      <c r="AF17" s="629"/>
      <c r="AG17" s="629"/>
      <c r="AH17" s="629"/>
      <c r="AI17" s="629"/>
      <c r="AJ17" s="629"/>
      <c r="AK17" s="629"/>
      <c r="AL17" s="630">
        <v>58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3415256</v>
      </c>
      <c r="CS17" s="626"/>
      <c r="CT17" s="626"/>
      <c r="CU17" s="626"/>
      <c r="CV17" s="626"/>
      <c r="CW17" s="626"/>
      <c r="CX17" s="626"/>
      <c r="CY17" s="627"/>
      <c r="CZ17" s="628">
        <v>10.1</v>
      </c>
      <c r="DA17" s="628"/>
      <c r="DB17" s="628"/>
      <c r="DC17" s="628"/>
      <c r="DD17" s="634" t="s">
        <v>112</v>
      </c>
      <c r="DE17" s="626"/>
      <c r="DF17" s="626"/>
      <c r="DG17" s="626"/>
      <c r="DH17" s="626"/>
      <c r="DI17" s="626"/>
      <c r="DJ17" s="626"/>
      <c r="DK17" s="626"/>
      <c r="DL17" s="626"/>
      <c r="DM17" s="626"/>
      <c r="DN17" s="626"/>
      <c r="DO17" s="626"/>
      <c r="DP17" s="627"/>
      <c r="DQ17" s="634">
        <v>3379450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1564543</v>
      </c>
      <c r="S18" s="626"/>
      <c r="T18" s="626"/>
      <c r="U18" s="626"/>
      <c r="V18" s="626"/>
      <c r="W18" s="626"/>
      <c r="X18" s="626"/>
      <c r="Y18" s="627"/>
      <c r="Z18" s="628">
        <v>4.5999999999999996</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2200</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165223</v>
      </c>
      <c r="BH19" s="626"/>
      <c r="BI19" s="626"/>
      <c r="BJ19" s="626"/>
      <c r="BK19" s="626"/>
      <c r="BL19" s="626"/>
      <c r="BM19" s="626"/>
      <c r="BN19" s="627"/>
      <c r="BO19" s="628">
        <v>2.8</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18498452</v>
      </c>
      <c r="S20" s="626"/>
      <c r="T20" s="626"/>
      <c r="U20" s="626"/>
      <c r="V20" s="626"/>
      <c r="W20" s="626"/>
      <c r="X20" s="626"/>
      <c r="Y20" s="627"/>
      <c r="Z20" s="628">
        <v>54.2</v>
      </c>
      <c r="AA20" s="628"/>
      <c r="AB20" s="628"/>
      <c r="AC20" s="628"/>
      <c r="AD20" s="629">
        <v>16770724</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165223</v>
      </c>
      <c r="BH20" s="626"/>
      <c r="BI20" s="626"/>
      <c r="BJ20" s="626"/>
      <c r="BK20" s="626"/>
      <c r="BL20" s="626"/>
      <c r="BM20" s="626"/>
      <c r="BN20" s="627"/>
      <c r="BO20" s="628">
        <v>2.8</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33845012</v>
      </c>
      <c r="CS20" s="626"/>
      <c r="CT20" s="626"/>
      <c r="CU20" s="626"/>
      <c r="CV20" s="626"/>
      <c r="CW20" s="626"/>
      <c r="CX20" s="626"/>
      <c r="CY20" s="627"/>
      <c r="CZ20" s="628">
        <v>100</v>
      </c>
      <c r="DA20" s="628"/>
      <c r="DB20" s="628"/>
      <c r="DC20" s="628"/>
      <c r="DD20" s="634">
        <v>2252369</v>
      </c>
      <c r="DE20" s="626"/>
      <c r="DF20" s="626"/>
      <c r="DG20" s="626"/>
      <c r="DH20" s="626"/>
      <c r="DI20" s="626"/>
      <c r="DJ20" s="626"/>
      <c r="DK20" s="626"/>
      <c r="DL20" s="626"/>
      <c r="DM20" s="626"/>
      <c r="DN20" s="626"/>
      <c r="DO20" s="626"/>
      <c r="DP20" s="627"/>
      <c r="DQ20" s="634">
        <v>22246275</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5337</v>
      </c>
      <c r="S21" s="626"/>
      <c r="T21" s="626"/>
      <c r="U21" s="626"/>
      <c r="V21" s="626"/>
      <c r="W21" s="626"/>
      <c r="X21" s="626"/>
      <c r="Y21" s="627"/>
      <c r="Z21" s="628">
        <v>0</v>
      </c>
      <c r="AA21" s="628"/>
      <c r="AB21" s="628"/>
      <c r="AC21" s="628"/>
      <c r="AD21" s="629">
        <v>5337</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4238</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291113</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99082</v>
      </c>
      <c r="S23" s="626"/>
      <c r="T23" s="626"/>
      <c r="U23" s="626"/>
      <c r="V23" s="626"/>
      <c r="W23" s="626"/>
      <c r="X23" s="626"/>
      <c r="Y23" s="627"/>
      <c r="Z23" s="628">
        <v>0.3</v>
      </c>
      <c r="AA23" s="628"/>
      <c r="AB23" s="628"/>
      <c r="AC23" s="628"/>
      <c r="AD23" s="629">
        <v>8520</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160985</v>
      </c>
      <c r="BH23" s="626"/>
      <c r="BI23" s="626"/>
      <c r="BJ23" s="626"/>
      <c r="BK23" s="626"/>
      <c r="BL23" s="626"/>
      <c r="BM23" s="626"/>
      <c r="BN23" s="627"/>
      <c r="BO23" s="628">
        <v>2.7</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0" t="s">
        <v>268</v>
      </c>
      <c r="DM23" s="651"/>
      <c r="DN23" s="651"/>
      <c r="DO23" s="651"/>
      <c r="DP23" s="651"/>
      <c r="DQ23" s="651"/>
      <c r="DR23" s="651"/>
      <c r="DS23" s="651"/>
      <c r="DT23" s="651"/>
      <c r="DU23" s="651"/>
      <c r="DV23" s="652"/>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180231</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14371072</v>
      </c>
      <c r="CS24" s="615"/>
      <c r="CT24" s="615"/>
      <c r="CU24" s="615"/>
      <c r="CV24" s="615"/>
      <c r="CW24" s="615"/>
      <c r="CX24" s="615"/>
      <c r="CY24" s="616"/>
      <c r="CZ24" s="654">
        <v>42.5</v>
      </c>
      <c r="DA24" s="655"/>
      <c r="DB24" s="655"/>
      <c r="DC24" s="656"/>
      <c r="DD24" s="653">
        <v>8855390</v>
      </c>
      <c r="DE24" s="615"/>
      <c r="DF24" s="615"/>
      <c r="DG24" s="615"/>
      <c r="DH24" s="615"/>
      <c r="DI24" s="615"/>
      <c r="DJ24" s="615"/>
      <c r="DK24" s="616"/>
      <c r="DL24" s="653">
        <v>8717755</v>
      </c>
      <c r="DM24" s="615"/>
      <c r="DN24" s="615"/>
      <c r="DO24" s="615"/>
      <c r="DP24" s="615"/>
      <c r="DQ24" s="615"/>
      <c r="DR24" s="615"/>
      <c r="DS24" s="615"/>
      <c r="DT24" s="615"/>
      <c r="DU24" s="615"/>
      <c r="DV24" s="616"/>
      <c r="DW24" s="619">
        <v>49.2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6449925</v>
      </c>
      <c r="S25" s="626"/>
      <c r="T25" s="626"/>
      <c r="U25" s="626"/>
      <c r="V25" s="626"/>
      <c r="W25" s="626"/>
      <c r="X25" s="626"/>
      <c r="Y25" s="627"/>
      <c r="Z25" s="628">
        <v>18.899999999999999</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3759194</v>
      </c>
      <c r="CS25" s="645"/>
      <c r="CT25" s="645"/>
      <c r="CU25" s="645"/>
      <c r="CV25" s="645"/>
      <c r="CW25" s="645"/>
      <c r="CX25" s="645"/>
      <c r="CY25" s="646"/>
      <c r="CZ25" s="659">
        <v>11.1</v>
      </c>
      <c r="DA25" s="660"/>
      <c r="DB25" s="660"/>
      <c r="DC25" s="661"/>
      <c r="DD25" s="634">
        <v>3610184</v>
      </c>
      <c r="DE25" s="645"/>
      <c r="DF25" s="645"/>
      <c r="DG25" s="645"/>
      <c r="DH25" s="645"/>
      <c r="DI25" s="645"/>
      <c r="DJ25" s="645"/>
      <c r="DK25" s="646"/>
      <c r="DL25" s="634">
        <v>3496777</v>
      </c>
      <c r="DM25" s="645"/>
      <c r="DN25" s="645"/>
      <c r="DO25" s="645"/>
      <c r="DP25" s="645"/>
      <c r="DQ25" s="645"/>
      <c r="DR25" s="645"/>
      <c r="DS25" s="645"/>
      <c r="DT25" s="645"/>
      <c r="DU25" s="645"/>
      <c r="DV25" s="646"/>
      <c r="DW25" s="630">
        <v>19.7</v>
      </c>
      <c r="DX25" s="657"/>
      <c r="DY25" s="657"/>
      <c r="DZ25" s="657"/>
      <c r="EA25" s="657"/>
      <c r="EB25" s="657"/>
      <c r="EC25" s="658"/>
    </row>
    <row r="26" spans="2:133" ht="11.25" customHeight="1" x14ac:dyDescent="0.15">
      <c r="B26" s="662" t="s">
        <v>276</v>
      </c>
      <c r="C26" s="663"/>
      <c r="D26" s="663"/>
      <c r="E26" s="663"/>
      <c r="F26" s="663"/>
      <c r="G26" s="663"/>
      <c r="H26" s="663"/>
      <c r="I26" s="663"/>
      <c r="J26" s="663"/>
      <c r="K26" s="663"/>
      <c r="L26" s="663"/>
      <c r="M26" s="663"/>
      <c r="N26" s="663"/>
      <c r="O26" s="663"/>
      <c r="P26" s="663"/>
      <c r="Q26" s="664"/>
      <c r="R26" s="625">
        <v>94526</v>
      </c>
      <c r="S26" s="626"/>
      <c r="T26" s="626"/>
      <c r="U26" s="626"/>
      <c r="V26" s="626"/>
      <c r="W26" s="626"/>
      <c r="X26" s="626"/>
      <c r="Y26" s="627"/>
      <c r="Z26" s="628">
        <v>0.3</v>
      </c>
      <c r="AA26" s="628"/>
      <c r="AB26" s="628"/>
      <c r="AC26" s="628"/>
      <c r="AD26" s="629">
        <v>94526</v>
      </c>
      <c r="AE26" s="629"/>
      <c r="AF26" s="629"/>
      <c r="AG26" s="629"/>
      <c r="AH26" s="629"/>
      <c r="AI26" s="629"/>
      <c r="AJ26" s="629"/>
      <c r="AK26" s="629"/>
      <c r="AL26" s="630">
        <v>0.6</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2207814</v>
      </c>
      <c r="CS26" s="626"/>
      <c r="CT26" s="626"/>
      <c r="CU26" s="626"/>
      <c r="CV26" s="626"/>
      <c r="CW26" s="626"/>
      <c r="CX26" s="626"/>
      <c r="CY26" s="627"/>
      <c r="CZ26" s="659">
        <v>6.5</v>
      </c>
      <c r="DA26" s="660"/>
      <c r="DB26" s="660"/>
      <c r="DC26" s="661"/>
      <c r="DD26" s="634">
        <v>2172150</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7"/>
      <c r="DY26" s="657"/>
      <c r="DZ26" s="657"/>
      <c r="EA26" s="657"/>
      <c r="EB26" s="657"/>
      <c r="EC26" s="658"/>
    </row>
    <row r="27" spans="2:133" ht="11.25" customHeight="1" x14ac:dyDescent="0.15">
      <c r="B27" s="622" t="s">
        <v>279</v>
      </c>
      <c r="C27" s="623"/>
      <c r="D27" s="623"/>
      <c r="E27" s="623"/>
      <c r="F27" s="623"/>
      <c r="G27" s="623"/>
      <c r="H27" s="623"/>
      <c r="I27" s="623"/>
      <c r="J27" s="623"/>
      <c r="K27" s="623"/>
      <c r="L27" s="623"/>
      <c r="M27" s="623"/>
      <c r="N27" s="623"/>
      <c r="O27" s="623"/>
      <c r="P27" s="623"/>
      <c r="Q27" s="624"/>
      <c r="R27" s="625">
        <v>2485588</v>
      </c>
      <c r="S27" s="626"/>
      <c r="T27" s="626"/>
      <c r="U27" s="626"/>
      <c r="V27" s="626"/>
      <c r="W27" s="626"/>
      <c r="X27" s="626"/>
      <c r="Y27" s="627"/>
      <c r="Z27" s="628">
        <v>7.3</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5865311</v>
      </c>
      <c r="BH27" s="626"/>
      <c r="BI27" s="626"/>
      <c r="BJ27" s="626"/>
      <c r="BK27" s="626"/>
      <c r="BL27" s="626"/>
      <c r="BM27" s="626"/>
      <c r="BN27" s="627"/>
      <c r="BO27" s="628">
        <v>100</v>
      </c>
      <c r="BP27" s="628"/>
      <c r="BQ27" s="628"/>
      <c r="BR27" s="628"/>
      <c r="BS27" s="634">
        <v>67469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7196622</v>
      </c>
      <c r="CS27" s="645"/>
      <c r="CT27" s="645"/>
      <c r="CU27" s="645"/>
      <c r="CV27" s="645"/>
      <c r="CW27" s="645"/>
      <c r="CX27" s="645"/>
      <c r="CY27" s="646"/>
      <c r="CZ27" s="659">
        <v>21.3</v>
      </c>
      <c r="DA27" s="660"/>
      <c r="DB27" s="660"/>
      <c r="DC27" s="661"/>
      <c r="DD27" s="634">
        <v>1865756</v>
      </c>
      <c r="DE27" s="645"/>
      <c r="DF27" s="645"/>
      <c r="DG27" s="645"/>
      <c r="DH27" s="645"/>
      <c r="DI27" s="645"/>
      <c r="DJ27" s="645"/>
      <c r="DK27" s="646"/>
      <c r="DL27" s="634">
        <v>1841528</v>
      </c>
      <c r="DM27" s="645"/>
      <c r="DN27" s="645"/>
      <c r="DO27" s="645"/>
      <c r="DP27" s="645"/>
      <c r="DQ27" s="645"/>
      <c r="DR27" s="645"/>
      <c r="DS27" s="645"/>
      <c r="DT27" s="645"/>
      <c r="DU27" s="645"/>
      <c r="DV27" s="646"/>
      <c r="DW27" s="630">
        <v>10.4</v>
      </c>
      <c r="DX27" s="657"/>
      <c r="DY27" s="657"/>
      <c r="DZ27" s="657"/>
      <c r="EA27" s="657"/>
      <c r="EB27" s="657"/>
      <c r="EC27" s="658"/>
    </row>
    <row r="28" spans="2:133" ht="11.25" customHeight="1" x14ac:dyDescent="0.15">
      <c r="B28" s="622" t="s">
        <v>282</v>
      </c>
      <c r="C28" s="623"/>
      <c r="D28" s="623"/>
      <c r="E28" s="623"/>
      <c r="F28" s="623"/>
      <c r="G28" s="623"/>
      <c r="H28" s="623"/>
      <c r="I28" s="623"/>
      <c r="J28" s="623"/>
      <c r="K28" s="623"/>
      <c r="L28" s="623"/>
      <c r="M28" s="623"/>
      <c r="N28" s="623"/>
      <c r="O28" s="623"/>
      <c r="P28" s="623"/>
      <c r="Q28" s="624"/>
      <c r="R28" s="625">
        <v>144324</v>
      </c>
      <c r="S28" s="626"/>
      <c r="T28" s="626"/>
      <c r="U28" s="626"/>
      <c r="V28" s="626"/>
      <c r="W28" s="626"/>
      <c r="X28" s="626"/>
      <c r="Y28" s="627"/>
      <c r="Z28" s="628">
        <v>0.4</v>
      </c>
      <c r="AA28" s="628"/>
      <c r="AB28" s="628"/>
      <c r="AC28" s="628"/>
      <c r="AD28" s="629">
        <v>8982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3415256</v>
      </c>
      <c r="CS28" s="626"/>
      <c r="CT28" s="626"/>
      <c r="CU28" s="626"/>
      <c r="CV28" s="626"/>
      <c r="CW28" s="626"/>
      <c r="CX28" s="626"/>
      <c r="CY28" s="627"/>
      <c r="CZ28" s="659">
        <v>10.1</v>
      </c>
      <c r="DA28" s="660"/>
      <c r="DB28" s="660"/>
      <c r="DC28" s="661"/>
      <c r="DD28" s="634">
        <v>3379450</v>
      </c>
      <c r="DE28" s="626"/>
      <c r="DF28" s="626"/>
      <c r="DG28" s="626"/>
      <c r="DH28" s="626"/>
      <c r="DI28" s="626"/>
      <c r="DJ28" s="626"/>
      <c r="DK28" s="627"/>
      <c r="DL28" s="634">
        <v>3379450</v>
      </c>
      <c r="DM28" s="626"/>
      <c r="DN28" s="626"/>
      <c r="DO28" s="626"/>
      <c r="DP28" s="626"/>
      <c r="DQ28" s="626"/>
      <c r="DR28" s="626"/>
      <c r="DS28" s="626"/>
      <c r="DT28" s="626"/>
      <c r="DU28" s="626"/>
      <c r="DV28" s="627"/>
      <c r="DW28" s="630">
        <v>19.100000000000001</v>
      </c>
      <c r="DX28" s="657"/>
      <c r="DY28" s="657"/>
      <c r="DZ28" s="657"/>
      <c r="EA28" s="657"/>
      <c r="EB28" s="657"/>
      <c r="EC28" s="658"/>
    </row>
    <row r="29" spans="2:133" ht="11.25" customHeight="1" x14ac:dyDescent="0.15">
      <c r="B29" s="622" t="s">
        <v>284</v>
      </c>
      <c r="C29" s="623"/>
      <c r="D29" s="623"/>
      <c r="E29" s="623"/>
      <c r="F29" s="623"/>
      <c r="G29" s="623"/>
      <c r="H29" s="623"/>
      <c r="I29" s="623"/>
      <c r="J29" s="623"/>
      <c r="K29" s="623"/>
      <c r="L29" s="623"/>
      <c r="M29" s="623"/>
      <c r="N29" s="623"/>
      <c r="O29" s="623"/>
      <c r="P29" s="623"/>
      <c r="Q29" s="624"/>
      <c r="R29" s="625">
        <v>125680</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59</v>
      </c>
      <c r="CG29" s="640"/>
      <c r="CH29" s="640"/>
      <c r="CI29" s="640"/>
      <c r="CJ29" s="640"/>
      <c r="CK29" s="640"/>
      <c r="CL29" s="640"/>
      <c r="CM29" s="640"/>
      <c r="CN29" s="640"/>
      <c r="CO29" s="640"/>
      <c r="CP29" s="640"/>
      <c r="CQ29" s="641"/>
      <c r="CR29" s="625">
        <v>3413463</v>
      </c>
      <c r="CS29" s="645"/>
      <c r="CT29" s="645"/>
      <c r="CU29" s="645"/>
      <c r="CV29" s="645"/>
      <c r="CW29" s="645"/>
      <c r="CX29" s="645"/>
      <c r="CY29" s="646"/>
      <c r="CZ29" s="659">
        <v>10.1</v>
      </c>
      <c r="DA29" s="660"/>
      <c r="DB29" s="660"/>
      <c r="DC29" s="661"/>
      <c r="DD29" s="634">
        <v>3377657</v>
      </c>
      <c r="DE29" s="645"/>
      <c r="DF29" s="645"/>
      <c r="DG29" s="645"/>
      <c r="DH29" s="645"/>
      <c r="DI29" s="645"/>
      <c r="DJ29" s="645"/>
      <c r="DK29" s="646"/>
      <c r="DL29" s="634">
        <v>3377657</v>
      </c>
      <c r="DM29" s="645"/>
      <c r="DN29" s="645"/>
      <c r="DO29" s="645"/>
      <c r="DP29" s="645"/>
      <c r="DQ29" s="645"/>
      <c r="DR29" s="645"/>
      <c r="DS29" s="645"/>
      <c r="DT29" s="645"/>
      <c r="DU29" s="645"/>
      <c r="DV29" s="646"/>
      <c r="DW29" s="630">
        <v>19</v>
      </c>
      <c r="DX29" s="657"/>
      <c r="DY29" s="657"/>
      <c r="DZ29" s="657"/>
      <c r="EA29" s="657"/>
      <c r="EB29" s="657"/>
      <c r="EC29" s="658"/>
    </row>
    <row r="30" spans="2:133" ht="11.25" customHeight="1" x14ac:dyDescent="0.15">
      <c r="B30" s="622" t="s">
        <v>288</v>
      </c>
      <c r="C30" s="623"/>
      <c r="D30" s="623"/>
      <c r="E30" s="623"/>
      <c r="F30" s="623"/>
      <c r="G30" s="623"/>
      <c r="H30" s="623"/>
      <c r="I30" s="623"/>
      <c r="J30" s="623"/>
      <c r="K30" s="623"/>
      <c r="L30" s="623"/>
      <c r="M30" s="623"/>
      <c r="N30" s="623"/>
      <c r="O30" s="623"/>
      <c r="P30" s="623"/>
      <c r="Q30" s="624"/>
      <c r="R30" s="625">
        <v>1302600</v>
      </c>
      <c r="S30" s="626"/>
      <c r="T30" s="626"/>
      <c r="U30" s="626"/>
      <c r="V30" s="626"/>
      <c r="W30" s="626"/>
      <c r="X30" s="626"/>
      <c r="Y30" s="627"/>
      <c r="Z30" s="628">
        <v>3.8</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94.2</v>
      </c>
      <c r="BN30" s="684"/>
      <c r="BO30" s="684"/>
      <c r="BP30" s="684"/>
      <c r="BQ30" s="685"/>
      <c r="BR30" s="683">
        <v>98.8</v>
      </c>
      <c r="BS30" s="684"/>
      <c r="BT30" s="684"/>
      <c r="BU30" s="684"/>
      <c r="BV30" s="684"/>
      <c r="BW30" s="684"/>
      <c r="BX30" s="620">
        <v>93.8</v>
      </c>
      <c r="BY30" s="684"/>
      <c r="BZ30" s="684"/>
      <c r="CA30" s="684"/>
      <c r="CB30" s="685"/>
      <c r="CD30" s="688"/>
      <c r="CE30" s="689"/>
      <c r="CF30" s="639" t="s">
        <v>291</v>
      </c>
      <c r="CG30" s="640"/>
      <c r="CH30" s="640"/>
      <c r="CI30" s="640"/>
      <c r="CJ30" s="640"/>
      <c r="CK30" s="640"/>
      <c r="CL30" s="640"/>
      <c r="CM30" s="640"/>
      <c r="CN30" s="640"/>
      <c r="CO30" s="640"/>
      <c r="CP30" s="640"/>
      <c r="CQ30" s="641"/>
      <c r="CR30" s="625">
        <v>3137200</v>
      </c>
      <c r="CS30" s="626"/>
      <c r="CT30" s="626"/>
      <c r="CU30" s="626"/>
      <c r="CV30" s="626"/>
      <c r="CW30" s="626"/>
      <c r="CX30" s="626"/>
      <c r="CY30" s="627"/>
      <c r="CZ30" s="659">
        <v>9.3000000000000007</v>
      </c>
      <c r="DA30" s="660"/>
      <c r="DB30" s="660"/>
      <c r="DC30" s="661"/>
      <c r="DD30" s="634">
        <v>3101394</v>
      </c>
      <c r="DE30" s="626"/>
      <c r="DF30" s="626"/>
      <c r="DG30" s="626"/>
      <c r="DH30" s="626"/>
      <c r="DI30" s="626"/>
      <c r="DJ30" s="626"/>
      <c r="DK30" s="627"/>
      <c r="DL30" s="634">
        <v>3101394</v>
      </c>
      <c r="DM30" s="626"/>
      <c r="DN30" s="626"/>
      <c r="DO30" s="626"/>
      <c r="DP30" s="626"/>
      <c r="DQ30" s="626"/>
      <c r="DR30" s="626"/>
      <c r="DS30" s="626"/>
      <c r="DT30" s="626"/>
      <c r="DU30" s="626"/>
      <c r="DV30" s="627"/>
      <c r="DW30" s="630">
        <v>17.5</v>
      </c>
      <c r="DX30" s="657"/>
      <c r="DY30" s="657"/>
      <c r="DZ30" s="657"/>
      <c r="EA30" s="657"/>
      <c r="EB30" s="657"/>
      <c r="EC30" s="658"/>
    </row>
    <row r="31" spans="2:133" ht="11.25" customHeight="1" x14ac:dyDescent="0.15">
      <c r="B31" s="622" t="s">
        <v>292</v>
      </c>
      <c r="C31" s="623"/>
      <c r="D31" s="623"/>
      <c r="E31" s="623"/>
      <c r="F31" s="623"/>
      <c r="G31" s="623"/>
      <c r="H31" s="623"/>
      <c r="I31" s="623"/>
      <c r="J31" s="623"/>
      <c r="K31" s="623"/>
      <c r="L31" s="623"/>
      <c r="M31" s="623"/>
      <c r="N31" s="623"/>
      <c r="O31" s="623"/>
      <c r="P31" s="623"/>
      <c r="Q31" s="624"/>
      <c r="R31" s="625">
        <v>476971</v>
      </c>
      <c r="S31" s="626"/>
      <c r="T31" s="626"/>
      <c r="U31" s="626"/>
      <c r="V31" s="626"/>
      <c r="W31" s="626"/>
      <c r="X31" s="626"/>
      <c r="Y31" s="627"/>
      <c r="Z31" s="628">
        <v>1.4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45"/>
      <c r="BI31" s="645"/>
      <c r="BJ31" s="645"/>
      <c r="BK31" s="645"/>
      <c r="BL31" s="645"/>
      <c r="BM31" s="631">
        <v>95.2</v>
      </c>
      <c r="BN31" s="681"/>
      <c r="BO31" s="681"/>
      <c r="BP31" s="681"/>
      <c r="BQ31" s="682"/>
      <c r="BR31" s="680">
        <v>98.9</v>
      </c>
      <c r="BS31" s="645"/>
      <c r="BT31" s="645"/>
      <c r="BU31" s="645"/>
      <c r="BV31" s="645"/>
      <c r="BW31" s="645"/>
      <c r="BX31" s="631">
        <v>95.1</v>
      </c>
      <c r="BY31" s="681"/>
      <c r="BZ31" s="681"/>
      <c r="CA31" s="681"/>
      <c r="CB31" s="682"/>
      <c r="CD31" s="688"/>
      <c r="CE31" s="689"/>
      <c r="CF31" s="639" t="s">
        <v>295</v>
      </c>
      <c r="CG31" s="640"/>
      <c r="CH31" s="640"/>
      <c r="CI31" s="640"/>
      <c r="CJ31" s="640"/>
      <c r="CK31" s="640"/>
      <c r="CL31" s="640"/>
      <c r="CM31" s="640"/>
      <c r="CN31" s="640"/>
      <c r="CO31" s="640"/>
      <c r="CP31" s="640"/>
      <c r="CQ31" s="641"/>
      <c r="CR31" s="625">
        <v>276263</v>
      </c>
      <c r="CS31" s="645"/>
      <c r="CT31" s="645"/>
      <c r="CU31" s="645"/>
      <c r="CV31" s="645"/>
      <c r="CW31" s="645"/>
      <c r="CX31" s="645"/>
      <c r="CY31" s="646"/>
      <c r="CZ31" s="659">
        <v>0.8</v>
      </c>
      <c r="DA31" s="660"/>
      <c r="DB31" s="660"/>
      <c r="DC31" s="661"/>
      <c r="DD31" s="634">
        <v>276263</v>
      </c>
      <c r="DE31" s="645"/>
      <c r="DF31" s="645"/>
      <c r="DG31" s="645"/>
      <c r="DH31" s="645"/>
      <c r="DI31" s="645"/>
      <c r="DJ31" s="645"/>
      <c r="DK31" s="646"/>
      <c r="DL31" s="634">
        <v>276263</v>
      </c>
      <c r="DM31" s="645"/>
      <c r="DN31" s="645"/>
      <c r="DO31" s="645"/>
      <c r="DP31" s="645"/>
      <c r="DQ31" s="645"/>
      <c r="DR31" s="645"/>
      <c r="DS31" s="645"/>
      <c r="DT31" s="645"/>
      <c r="DU31" s="645"/>
      <c r="DV31" s="646"/>
      <c r="DW31" s="630">
        <v>1.6</v>
      </c>
      <c r="DX31" s="657"/>
      <c r="DY31" s="657"/>
      <c r="DZ31" s="657"/>
      <c r="EA31" s="657"/>
      <c r="EB31" s="657"/>
      <c r="EC31" s="658"/>
    </row>
    <row r="32" spans="2:133" ht="11.25" customHeight="1" x14ac:dyDescent="0.15">
      <c r="B32" s="622" t="s">
        <v>296</v>
      </c>
      <c r="C32" s="623"/>
      <c r="D32" s="623"/>
      <c r="E32" s="623"/>
      <c r="F32" s="623"/>
      <c r="G32" s="623"/>
      <c r="H32" s="623"/>
      <c r="I32" s="623"/>
      <c r="J32" s="623"/>
      <c r="K32" s="623"/>
      <c r="L32" s="623"/>
      <c r="M32" s="623"/>
      <c r="N32" s="623"/>
      <c r="O32" s="623"/>
      <c r="P32" s="623"/>
      <c r="Q32" s="624"/>
      <c r="R32" s="625">
        <v>558734</v>
      </c>
      <c r="S32" s="626"/>
      <c r="T32" s="626"/>
      <c r="U32" s="626"/>
      <c r="V32" s="626"/>
      <c r="W32" s="626"/>
      <c r="X32" s="626"/>
      <c r="Y32" s="627"/>
      <c r="Z32" s="628">
        <v>1.6</v>
      </c>
      <c r="AA32" s="628"/>
      <c r="AB32" s="628"/>
      <c r="AC32" s="628"/>
      <c r="AD32" s="629">
        <v>74</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98.5</v>
      </c>
      <c r="BH32" s="693"/>
      <c r="BI32" s="693"/>
      <c r="BJ32" s="693"/>
      <c r="BK32" s="693"/>
      <c r="BL32" s="693"/>
      <c r="BM32" s="694">
        <v>91.9</v>
      </c>
      <c r="BN32" s="693"/>
      <c r="BO32" s="693"/>
      <c r="BP32" s="693"/>
      <c r="BQ32" s="695"/>
      <c r="BR32" s="692">
        <v>98.5</v>
      </c>
      <c r="BS32" s="693"/>
      <c r="BT32" s="693"/>
      <c r="BU32" s="693"/>
      <c r="BV32" s="693"/>
      <c r="BW32" s="693"/>
      <c r="BX32" s="694">
        <v>91</v>
      </c>
      <c r="BY32" s="693"/>
      <c r="BZ32" s="693"/>
      <c r="CA32" s="693"/>
      <c r="CB32" s="695"/>
      <c r="CD32" s="690"/>
      <c r="CE32" s="691"/>
      <c r="CF32" s="639" t="s">
        <v>298</v>
      </c>
      <c r="CG32" s="640"/>
      <c r="CH32" s="640"/>
      <c r="CI32" s="640"/>
      <c r="CJ32" s="640"/>
      <c r="CK32" s="640"/>
      <c r="CL32" s="640"/>
      <c r="CM32" s="640"/>
      <c r="CN32" s="640"/>
      <c r="CO32" s="640"/>
      <c r="CP32" s="640"/>
      <c r="CQ32" s="641"/>
      <c r="CR32" s="625">
        <v>1793</v>
      </c>
      <c r="CS32" s="626"/>
      <c r="CT32" s="626"/>
      <c r="CU32" s="626"/>
      <c r="CV32" s="626"/>
      <c r="CW32" s="626"/>
      <c r="CX32" s="626"/>
      <c r="CY32" s="627"/>
      <c r="CZ32" s="659">
        <v>0</v>
      </c>
      <c r="DA32" s="660"/>
      <c r="DB32" s="660"/>
      <c r="DC32" s="661"/>
      <c r="DD32" s="634">
        <v>1793</v>
      </c>
      <c r="DE32" s="626"/>
      <c r="DF32" s="626"/>
      <c r="DG32" s="626"/>
      <c r="DH32" s="626"/>
      <c r="DI32" s="626"/>
      <c r="DJ32" s="626"/>
      <c r="DK32" s="627"/>
      <c r="DL32" s="634">
        <v>1793</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299</v>
      </c>
      <c r="C33" s="623"/>
      <c r="D33" s="623"/>
      <c r="E33" s="623"/>
      <c r="F33" s="623"/>
      <c r="G33" s="623"/>
      <c r="H33" s="623"/>
      <c r="I33" s="623"/>
      <c r="J33" s="623"/>
      <c r="K33" s="623"/>
      <c r="L33" s="623"/>
      <c r="M33" s="623"/>
      <c r="N33" s="623"/>
      <c r="O33" s="623"/>
      <c r="P33" s="623"/>
      <c r="Q33" s="624"/>
      <c r="R33" s="625">
        <v>3447563</v>
      </c>
      <c r="S33" s="626"/>
      <c r="T33" s="626"/>
      <c r="U33" s="626"/>
      <c r="V33" s="626"/>
      <c r="W33" s="626"/>
      <c r="X33" s="626"/>
      <c r="Y33" s="627"/>
      <c r="Z33" s="628">
        <v>10.1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17220745</v>
      </c>
      <c r="CS33" s="645"/>
      <c r="CT33" s="645"/>
      <c r="CU33" s="645"/>
      <c r="CV33" s="645"/>
      <c r="CW33" s="645"/>
      <c r="CX33" s="645"/>
      <c r="CY33" s="646"/>
      <c r="CZ33" s="659">
        <v>50.9</v>
      </c>
      <c r="DA33" s="660"/>
      <c r="DB33" s="660"/>
      <c r="DC33" s="661"/>
      <c r="DD33" s="634">
        <v>12982351</v>
      </c>
      <c r="DE33" s="645"/>
      <c r="DF33" s="645"/>
      <c r="DG33" s="645"/>
      <c r="DH33" s="645"/>
      <c r="DI33" s="645"/>
      <c r="DJ33" s="645"/>
      <c r="DK33" s="646"/>
      <c r="DL33" s="634">
        <v>8013882</v>
      </c>
      <c r="DM33" s="645"/>
      <c r="DN33" s="645"/>
      <c r="DO33" s="645"/>
      <c r="DP33" s="645"/>
      <c r="DQ33" s="645"/>
      <c r="DR33" s="645"/>
      <c r="DS33" s="645"/>
      <c r="DT33" s="645"/>
      <c r="DU33" s="645"/>
      <c r="DV33" s="646"/>
      <c r="DW33" s="630">
        <v>45.2</v>
      </c>
      <c r="DX33" s="657"/>
      <c r="DY33" s="657"/>
      <c r="DZ33" s="657"/>
      <c r="EA33" s="657"/>
      <c r="EB33" s="657"/>
      <c r="EC33" s="658"/>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3339213</v>
      </c>
      <c r="CS34" s="626"/>
      <c r="CT34" s="626"/>
      <c r="CU34" s="626"/>
      <c r="CV34" s="626"/>
      <c r="CW34" s="626"/>
      <c r="CX34" s="626"/>
      <c r="CY34" s="627"/>
      <c r="CZ34" s="659">
        <v>9.9</v>
      </c>
      <c r="DA34" s="660"/>
      <c r="DB34" s="660"/>
      <c r="DC34" s="661"/>
      <c r="DD34" s="634">
        <v>2827788</v>
      </c>
      <c r="DE34" s="626"/>
      <c r="DF34" s="626"/>
      <c r="DG34" s="626"/>
      <c r="DH34" s="626"/>
      <c r="DI34" s="626"/>
      <c r="DJ34" s="626"/>
      <c r="DK34" s="627"/>
      <c r="DL34" s="634">
        <v>1626431</v>
      </c>
      <c r="DM34" s="626"/>
      <c r="DN34" s="626"/>
      <c r="DO34" s="626"/>
      <c r="DP34" s="626"/>
      <c r="DQ34" s="626"/>
      <c r="DR34" s="626"/>
      <c r="DS34" s="626"/>
      <c r="DT34" s="626"/>
      <c r="DU34" s="626"/>
      <c r="DV34" s="627"/>
      <c r="DW34" s="630">
        <v>9.1999999999999993</v>
      </c>
      <c r="DX34" s="657"/>
      <c r="DY34" s="657"/>
      <c r="DZ34" s="657"/>
      <c r="EA34" s="657"/>
      <c r="EB34" s="657"/>
      <c r="EC34" s="658"/>
    </row>
    <row r="35" spans="2:133" ht="11.25" customHeight="1" x14ac:dyDescent="0.15">
      <c r="B35" s="622" t="s">
        <v>305</v>
      </c>
      <c r="C35" s="623"/>
      <c r="D35" s="623"/>
      <c r="E35" s="623"/>
      <c r="F35" s="623"/>
      <c r="G35" s="623"/>
      <c r="H35" s="623"/>
      <c r="I35" s="623"/>
      <c r="J35" s="623"/>
      <c r="K35" s="623"/>
      <c r="L35" s="623"/>
      <c r="M35" s="623"/>
      <c r="N35" s="623"/>
      <c r="O35" s="623"/>
      <c r="P35" s="623"/>
      <c r="Q35" s="624"/>
      <c r="R35" s="625">
        <v>847063</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5639903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-178533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625329</v>
      </c>
      <c r="CS35" s="645"/>
      <c r="CT35" s="645"/>
      <c r="CU35" s="645"/>
      <c r="CV35" s="645"/>
      <c r="CW35" s="645"/>
      <c r="CX35" s="645"/>
      <c r="CY35" s="646"/>
      <c r="CZ35" s="659">
        <v>1.8</v>
      </c>
      <c r="DA35" s="660"/>
      <c r="DB35" s="660"/>
      <c r="DC35" s="661"/>
      <c r="DD35" s="634">
        <v>585697</v>
      </c>
      <c r="DE35" s="645"/>
      <c r="DF35" s="645"/>
      <c r="DG35" s="645"/>
      <c r="DH35" s="645"/>
      <c r="DI35" s="645"/>
      <c r="DJ35" s="645"/>
      <c r="DK35" s="646"/>
      <c r="DL35" s="634">
        <v>551740</v>
      </c>
      <c r="DM35" s="645"/>
      <c r="DN35" s="645"/>
      <c r="DO35" s="645"/>
      <c r="DP35" s="645"/>
      <c r="DQ35" s="645"/>
      <c r="DR35" s="645"/>
      <c r="DS35" s="645"/>
      <c r="DT35" s="645"/>
      <c r="DU35" s="645"/>
      <c r="DV35" s="646"/>
      <c r="DW35" s="630">
        <v>3.1</v>
      </c>
      <c r="DX35" s="657"/>
      <c r="DY35" s="657"/>
      <c r="DZ35" s="657"/>
      <c r="EA35" s="657"/>
      <c r="EB35" s="657"/>
      <c r="EC35" s="658"/>
    </row>
    <row r="36" spans="2:133" ht="11.25" customHeight="1" x14ac:dyDescent="0.15">
      <c r="B36" s="668" t="s">
        <v>309</v>
      </c>
      <c r="C36" s="669"/>
      <c r="D36" s="669"/>
      <c r="E36" s="669"/>
      <c r="F36" s="669"/>
      <c r="G36" s="669"/>
      <c r="H36" s="669"/>
      <c r="I36" s="669"/>
      <c r="J36" s="669"/>
      <c r="K36" s="669"/>
      <c r="L36" s="669"/>
      <c r="M36" s="669"/>
      <c r="N36" s="669"/>
      <c r="O36" s="669"/>
      <c r="P36" s="669"/>
      <c r="Q36" s="670"/>
      <c r="R36" s="697">
        <v>34160126</v>
      </c>
      <c r="S36" s="698"/>
      <c r="T36" s="698"/>
      <c r="U36" s="698"/>
      <c r="V36" s="698"/>
      <c r="W36" s="698"/>
      <c r="X36" s="698"/>
      <c r="Y36" s="699"/>
      <c r="Z36" s="700">
        <v>100</v>
      </c>
      <c r="AA36" s="700"/>
      <c r="AB36" s="700"/>
      <c r="AC36" s="700"/>
      <c r="AD36" s="701">
        <v>16888163</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2323638</v>
      </c>
      <c r="BA36" s="626"/>
      <c r="BB36" s="626"/>
      <c r="BC36" s="626"/>
      <c r="BD36" s="645"/>
      <c r="BE36" s="645"/>
      <c r="BF36" s="682"/>
      <c r="BG36" s="639" t="s">
        <v>311</v>
      </c>
      <c r="BH36" s="640"/>
      <c r="BI36" s="640"/>
      <c r="BJ36" s="640"/>
      <c r="BK36" s="640"/>
      <c r="BL36" s="640"/>
      <c r="BM36" s="640"/>
      <c r="BN36" s="640"/>
      <c r="BO36" s="640"/>
      <c r="BP36" s="640"/>
      <c r="BQ36" s="640"/>
      <c r="BR36" s="640"/>
      <c r="BS36" s="640"/>
      <c r="BT36" s="640"/>
      <c r="BU36" s="641"/>
      <c r="BV36" s="625">
        <v>-219283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6792145</v>
      </c>
      <c r="CS36" s="626"/>
      <c r="CT36" s="626"/>
      <c r="CU36" s="626"/>
      <c r="CV36" s="626"/>
      <c r="CW36" s="626"/>
      <c r="CX36" s="626"/>
      <c r="CY36" s="627"/>
      <c r="CZ36" s="659">
        <v>20.100000000000001</v>
      </c>
      <c r="DA36" s="660"/>
      <c r="DB36" s="660"/>
      <c r="DC36" s="661"/>
      <c r="DD36" s="634">
        <v>5416249</v>
      </c>
      <c r="DE36" s="626"/>
      <c r="DF36" s="626"/>
      <c r="DG36" s="626"/>
      <c r="DH36" s="626"/>
      <c r="DI36" s="626"/>
      <c r="DJ36" s="626"/>
      <c r="DK36" s="627"/>
      <c r="DL36" s="634">
        <v>4076695</v>
      </c>
      <c r="DM36" s="626"/>
      <c r="DN36" s="626"/>
      <c r="DO36" s="626"/>
      <c r="DP36" s="626"/>
      <c r="DQ36" s="626"/>
      <c r="DR36" s="626"/>
      <c r="DS36" s="626"/>
      <c r="DT36" s="626"/>
      <c r="DU36" s="626"/>
      <c r="DV36" s="627"/>
      <c r="DW36" s="630">
        <v>23</v>
      </c>
      <c r="DX36" s="657"/>
      <c r="DY36" s="657"/>
      <c r="DZ36" s="657"/>
      <c r="EA36" s="657"/>
      <c r="EB36" s="657"/>
      <c r="EC36" s="658"/>
    </row>
    <row r="37" spans="2:133" ht="11.25" customHeight="1" x14ac:dyDescent="0.15">
      <c r="AQ37" s="704" t="s">
        <v>313</v>
      </c>
      <c r="AR37" s="705"/>
      <c r="AS37" s="705"/>
      <c r="AT37" s="705"/>
      <c r="AU37" s="705"/>
      <c r="AV37" s="705"/>
      <c r="AW37" s="705"/>
      <c r="AX37" s="705"/>
      <c r="AY37" s="706"/>
      <c r="AZ37" s="625">
        <v>745885</v>
      </c>
      <c r="BA37" s="626"/>
      <c r="BB37" s="626"/>
      <c r="BC37" s="626"/>
      <c r="BD37" s="645"/>
      <c r="BE37" s="645"/>
      <c r="BF37" s="682"/>
      <c r="BG37" s="639" t="s">
        <v>314</v>
      </c>
      <c r="BH37" s="640"/>
      <c r="BI37" s="640"/>
      <c r="BJ37" s="640"/>
      <c r="BK37" s="640"/>
      <c r="BL37" s="640"/>
      <c r="BM37" s="640"/>
      <c r="BN37" s="640"/>
      <c r="BO37" s="640"/>
      <c r="BP37" s="640"/>
      <c r="BQ37" s="640"/>
      <c r="BR37" s="640"/>
      <c r="BS37" s="640"/>
      <c r="BT37" s="640"/>
      <c r="BU37" s="641"/>
      <c r="BV37" s="625">
        <v>9483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3683657</v>
      </c>
      <c r="CS37" s="645"/>
      <c r="CT37" s="645"/>
      <c r="CU37" s="645"/>
      <c r="CV37" s="645"/>
      <c r="CW37" s="645"/>
      <c r="CX37" s="645"/>
      <c r="CY37" s="646"/>
      <c r="CZ37" s="659">
        <v>10.9</v>
      </c>
      <c r="DA37" s="660"/>
      <c r="DB37" s="660"/>
      <c r="DC37" s="661"/>
      <c r="DD37" s="634">
        <v>2622183</v>
      </c>
      <c r="DE37" s="645"/>
      <c r="DF37" s="645"/>
      <c r="DG37" s="645"/>
      <c r="DH37" s="645"/>
      <c r="DI37" s="645"/>
      <c r="DJ37" s="645"/>
      <c r="DK37" s="646"/>
      <c r="DL37" s="634">
        <v>2534975</v>
      </c>
      <c r="DM37" s="645"/>
      <c r="DN37" s="645"/>
      <c r="DO37" s="645"/>
      <c r="DP37" s="645"/>
      <c r="DQ37" s="645"/>
      <c r="DR37" s="645"/>
      <c r="DS37" s="645"/>
      <c r="DT37" s="645"/>
      <c r="DU37" s="645"/>
      <c r="DV37" s="646"/>
      <c r="DW37" s="630">
        <v>14.3</v>
      </c>
      <c r="DX37" s="657"/>
      <c r="DY37" s="657"/>
      <c r="DZ37" s="657"/>
      <c r="EA37" s="657"/>
      <c r="EB37" s="657"/>
      <c r="EC37" s="658"/>
    </row>
    <row r="38" spans="2:133" ht="11.25" customHeight="1" x14ac:dyDescent="0.15">
      <c r="AQ38" s="704" t="s">
        <v>316</v>
      </c>
      <c r="AR38" s="705"/>
      <c r="AS38" s="705"/>
      <c r="AT38" s="705"/>
      <c r="AU38" s="705"/>
      <c r="AV38" s="705"/>
      <c r="AW38" s="705"/>
      <c r="AX38" s="705"/>
      <c r="AY38" s="706"/>
      <c r="AZ38" s="625">
        <v>207314</v>
      </c>
      <c r="BA38" s="626"/>
      <c r="BB38" s="626"/>
      <c r="BC38" s="626"/>
      <c r="BD38" s="645"/>
      <c r="BE38" s="645"/>
      <c r="BF38" s="682"/>
      <c r="BG38" s="639" t="s">
        <v>317</v>
      </c>
      <c r="BH38" s="640"/>
      <c r="BI38" s="640"/>
      <c r="BJ38" s="640"/>
      <c r="BK38" s="640"/>
      <c r="BL38" s="640"/>
      <c r="BM38" s="640"/>
      <c r="BN38" s="640"/>
      <c r="BO38" s="640"/>
      <c r="BP38" s="640"/>
      <c r="BQ38" s="640"/>
      <c r="BR38" s="640"/>
      <c r="BS38" s="640"/>
      <c r="BT38" s="640"/>
      <c r="BU38" s="641"/>
      <c r="BV38" s="625">
        <v>15060</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3108951</v>
      </c>
      <c r="CS38" s="626"/>
      <c r="CT38" s="626"/>
      <c r="CU38" s="626"/>
      <c r="CV38" s="626"/>
      <c r="CW38" s="626"/>
      <c r="CX38" s="626"/>
      <c r="CY38" s="627"/>
      <c r="CZ38" s="659">
        <v>9.1999999999999993</v>
      </c>
      <c r="DA38" s="660"/>
      <c r="DB38" s="660"/>
      <c r="DC38" s="661"/>
      <c r="DD38" s="634">
        <v>2592474</v>
      </c>
      <c r="DE38" s="626"/>
      <c r="DF38" s="626"/>
      <c r="DG38" s="626"/>
      <c r="DH38" s="626"/>
      <c r="DI38" s="626"/>
      <c r="DJ38" s="626"/>
      <c r="DK38" s="627"/>
      <c r="DL38" s="634">
        <v>1759016</v>
      </c>
      <c r="DM38" s="626"/>
      <c r="DN38" s="626"/>
      <c r="DO38" s="626"/>
      <c r="DP38" s="626"/>
      <c r="DQ38" s="626"/>
      <c r="DR38" s="626"/>
      <c r="DS38" s="626"/>
      <c r="DT38" s="626"/>
      <c r="DU38" s="626"/>
      <c r="DV38" s="627"/>
      <c r="DW38" s="630">
        <v>9.9</v>
      </c>
      <c r="DX38" s="657"/>
      <c r="DY38" s="657"/>
      <c r="DZ38" s="657"/>
      <c r="EA38" s="657"/>
      <c r="EB38" s="657"/>
      <c r="EC38" s="658"/>
    </row>
    <row r="39" spans="2:133" ht="11.25" customHeight="1" x14ac:dyDescent="0.15">
      <c r="AQ39" s="704" t="s">
        <v>319</v>
      </c>
      <c r="AR39" s="705"/>
      <c r="AS39" s="705"/>
      <c r="AT39" s="705"/>
      <c r="AU39" s="705"/>
      <c r="AV39" s="705"/>
      <c r="AW39" s="705"/>
      <c r="AX39" s="705"/>
      <c r="AY39" s="706"/>
      <c r="AZ39" s="625">
        <v>28093</v>
      </c>
      <c r="BA39" s="626"/>
      <c r="BB39" s="626"/>
      <c r="BC39" s="626"/>
      <c r="BD39" s="645"/>
      <c r="BE39" s="645"/>
      <c r="BF39" s="682"/>
      <c r="BG39" s="710" t="s">
        <v>320</v>
      </c>
      <c r="BH39" s="711"/>
      <c r="BI39" s="711"/>
      <c r="BJ39" s="711"/>
      <c r="BK39" s="711"/>
      <c r="BL39" s="189"/>
      <c r="BM39" s="640" t="s">
        <v>321</v>
      </c>
      <c r="BN39" s="640"/>
      <c r="BO39" s="640"/>
      <c r="BP39" s="640"/>
      <c r="BQ39" s="640"/>
      <c r="BR39" s="640"/>
      <c r="BS39" s="640"/>
      <c r="BT39" s="640"/>
      <c r="BU39" s="641"/>
      <c r="BV39" s="625">
        <v>99</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2652357</v>
      </c>
      <c r="CS39" s="645"/>
      <c r="CT39" s="645"/>
      <c r="CU39" s="645"/>
      <c r="CV39" s="645"/>
      <c r="CW39" s="645"/>
      <c r="CX39" s="645"/>
      <c r="CY39" s="646"/>
      <c r="CZ39" s="659">
        <v>7.8</v>
      </c>
      <c r="DA39" s="660"/>
      <c r="DB39" s="660"/>
      <c r="DC39" s="661"/>
      <c r="DD39" s="634">
        <v>1493143</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793413</v>
      </c>
      <c r="BA40" s="626"/>
      <c r="BB40" s="626"/>
      <c r="BC40" s="626"/>
      <c r="BD40" s="645"/>
      <c r="BE40" s="645"/>
      <c r="BF40" s="682"/>
      <c r="BG40" s="710"/>
      <c r="BH40" s="711"/>
      <c r="BI40" s="711"/>
      <c r="BJ40" s="711"/>
      <c r="BK40" s="711"/>
      <c r="BL40" s="189"/>
      <c r="BM40" s="640" t="s">
        <v>325</v>
      </c>
      <c r="BN40" s="640"/>
      <c r="BO40" s="640"/>
      <c r="BP40" s="640"/>
      <c r="BQ40" s="640"/>
      <c r="BR40" s="640"/>
      <c r="BS40" s="640"/>
      <c r="BT40" s="640"/>
      <c r="BU40" s="641"/>
      <c r="BV40" s="625">
        <v>125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702750</v>
      </c>
      <c r="CS40" s="626"/>
      <c r="CT40" s="626"/>
      <c r="CU40" s="626"/>
      <c r="CV40" s="626"/>
      <c r="CW40" s="626"/>
      <c r="CX40" s="626"/>
      <c r="CY40" s="627"/>
      <c r="CZ40" s="659">
        <v>2.1</v>
      </c>
      <c r="DA40" s="660"/>
      <c r="DB40" s="660"/>
      <c r="DC40" s="661"/>
      <c r="DD40" s="634">
        <v>67000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327</v>
      </c>
      <c r="AR41" s="648"/>
      <c r="AS41" s="648"/>
      <c r="AT41" s="648"/>
      <c r="AU41" s="648"/>
      <c r="AV41" s="648"/>
      <c r="AW41" s="648"/>
      <c r="AX41" s="648"/>
      <c r="AY41" s="649"/>
      <c r="AZ41" s="697">
        <v>1541560</v>
      </c>
      <c r="BA41" s="698"/>
      <c r="BB41" s="698"/>
      <c r="BC41" s="698"/>
      <c r="BD41" s="693"/>
      <c r="BE41" s="693"/>
      <c r="BF41" s="695"/>
      <c r="BG41" s="712"/>
      <c r="BH41" s="713"/>
      <c r="BI41" s="713"/>
      <c r="BJ41" s="713"/>
      <c r="BK41" s="713"/>
      <c r="BL41" s="191"/>
      <c r="BM41" s="648" t="s">
        <v>328</v>
      </c>
      <c r="BN41" s="648"/>
      <c r="BO41" s="648"/>
      <c r="BP41" s="648"/>
      <c r="BQ41" s="648"/>
      <c r="BR41" s="648"/>
      <c r="BS41" s="648"/>
      <c r="BT41" s="648"/>
      <c r="BU41" s="649"/>
      <c r="BV41" s="697">
        <v>288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45"/>
      <c r="CT41" s="645"/>
      <c r="CU41" s="645"/>
      <c r="CV41" s="645"/>
      <c r="CW41" s="645"/>
      <c r="CX41" s="645"/>
      <c r="CY41" s="646"/>
      <c r="CZ41" s="659" t="s">
        <v>330</v>
      </c>
      <c r="DA41" s="660"/>
      <c r="DB41" s="660"/>
      <c r="DC41" s="661"/>
      <c r="DD41" s="634" t="s">
        <v>330</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2253195</v>
      </c>
      <c r="CS42" s="626"/>
      <c r="CT42" s="626"/>
      <c r="CU42" s="626"/>
      <c r="CV42" s="626"/>
      <c r="CW42" s="626"/>
      <c r="CX42" s="626"/>
      <c r="CY42" s="627"/>
      <c r="CZ42" s="659">
        <v>6.7</v>
      </c>
      <c r="DA42" s="708"/>
      <c r="DB42" s="708"/>
      <c r="DC42" s="709"/>
      <c r="DD42" s="634">
        <v>408534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83873</v>
      </c>
      <c r="CS43" s="645"/>
      <c r="CT43" s="645"/>
      <c r="CU43" s="645"/>
      <c r="CV43" s="645"/>
      <c r="CW43" s="645"/>
      <c r="CX43" s="645"/>
      <c r="CY43" s="646"/>
      <c r="CZ43" s="659">
        <v>0.2</v>
      </c>
      <c r="DA43" s="660"/>
      <c r="DB43" s="660"/>
      <c r="DC43" s="661"/>
      <c r="DD43" s="634">
        <v>83873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2252369</v>
      </c>
      <c r="CS44" s="626"/>
      <c r="CT44" s="626"/>
      <c r="CU44" s="626"/>
      <c r="CV44" s="626"/>
      <c r="CW44" s="626"/>
      <c r="CX44" s="626"/>
      <c r="CY44" s="627"/>
      <c r="CZ44" s="659">
        <v>6.7</v>
      </c>
      <c r="DA44" s="708"/>
      <c r="DB44" s="708"/>
      <c r="DC44" s="709"/>
      <c r="DD44" s="634">
        <v>408067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948482</v>
      </c>
      <c r="CS45" s="645"/>
      <c r="CT45" s="645"/>
      <c r="CU45" s="645"/>
      <c r="CV45" s="645"/>
      <c r="CW45" s="645"/>
      <c r="CX45" s="645"/>
      <c r="CY45" s="646"/>
      <c r="CZ45" s="659">
        <v>2.8</v>
      </c>
      <c r="DA45" s="660"/>
      <c r="DB45" s="660"/>
      <c r="DC45" s="661"/>
      <c r="DD45" s="634">
        <v>79975</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1227868</v>
      </c>
      <c r="CS46" s="626"/>
      <c r="CT46" s="626"/>
      <c r="CU46" s="626"/>
      <c r="CV46" s="626"/>
      <c r="CW46" s="626"/>
      <c r="CX46" s="626"/>
      <c r="CY46" s="627"/>
      <c r="CZ46" s="659">
        <v>3.6</v>
      </c>
      <c r="DA46" s="708"/>
      <c r="DB46" s="708"/>
      <c r="DC46" s="709"/>
      <c r="DD46" s="634">
        <v>324973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826</v>
      </c>
      <c r="CS47" s="645"/>
      <c r="CT47" s="645"/>
      <c r="CU47" s="645"/>
      <c r="CV47" s="645"/>
      <c r="CW47" s="645"/>
      <c r="CX47" s="645"/>
      <c r="CY47" s="646"/>
      <c r="CZ47" s="659">
        <v>0</v>
      </c>
      <c r="DA47" s="660"/>
      <c r="DB47" s="660"/>
      <c r="DC47" s="661"/>
      <c r="DD47" s="634">
        <v>467</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33845012</v>
      </c>
      <c r="CS49" s="693"/>
      <c r="CT49" s="693"/>
      <c r="CU49" s="693"/>
      <c r="CV49" s="693"/>
      <c r="CW49" s="693"/>
      <c r="CX49" s="693"/>
      <c r="CY49" s="720"/>
      <c r="CZ49" s="721">
        <v>100</v>
      </c>
      <c r="DA49" s="722"/>
      <c r="DB49" s="722"/>
      <c r="DC49" s="723"/>
      <c r="DD49" s="724">
        <v>22246275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34577</v>
      </c>
      <c r="R7" s="755"/>
      <c r="S7" s="755"/>
      <c r="T7" s="755"/>
      <c r="U7" s="755"/>
      <c r="V7" s="755">
        <v>34262</v>
      </c>
      <c r="W7" s="755"/>
      <c r="X7" s="755"/>
      <c r="Y7" s="755"/>
      <c r="Z7" s="755"/>
      <c r="AA7" s="755">
        <v>315</v>
      </c>
      <c r="AB7" s="755"/>
      <c r="AC7" s="755"/>
      <c r="AD7" s="755"/>
      <c r="AE7" s="756"/>
      <c r="AF7" s="757">
        <v>299</v>
      </c>
      <c r="AG7" s="758"/>
      <c r="AH7" s="758"/>
      <c r="AI7" s="758"/>
      <c r="AJ7" s="759"/>
      <c r="AK7" s="794">
        <v>1303</v>
      </c>
      <c r="AL7" s="795"/>
      <c r="AM7" s="795"/>
      <c r="AN7" s="795"/>
      <c r="AO7" s="795"/>
      <c r="AP7" s="795">
        <v>35731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3</v>
      </c>
      <c r="CI7" s="792"/>
      <c r="CJ7" s="792"/>
      <c r="CK7" s="792"/>
      <c r="CL7" s="793"/>
      <c r="CM7" s="791">
        <v>28</v>
      </c>
      <c r="CN7" s="792"/>
      <c r="CO7" s="792"/>
      <c r="CP7" s="792"/>
      <c r="CQ7" s="793"/>
      <c r="CR7" s="791">
        <v>10</v>
      </c>
      <c r="CS7" s="792"/>
      <c r="CT7" s="792"/>
      <c r="CU7" s="792"/>
      <c r="CV7" s="793"/>
      <c r="CW7" s="791">
        <v>0</v>
      </c>
      <c r="CX7" s="792"/>
      <c r="CY7" s="792"/>
      <c r="CZ7" s="792"/>
      <c r="DA7" s="793"/>
      <c r="DB7" s="791" t="s">
        <v>540</v>
      </c>
      <c r="DC7" s="792"/>
      <c r="DD7" s="792"/>
      <c r="DE7" s="792"/>
      <c r="DF7" s="793"/>
      <c r="DG7" s="791" t="s">
        <v>540</v>
      </c>
      <c r="DH7" s="792"/>
      <c r="DI7" s="792"/>
      <c r="DJ7" s="792"/>
      <c r="DK7" s="793"/>
      <c r="DL7" s="791" t="s">
        <v>558</v>
      </c>
      <c r="DM7" s="792"/>
      <c r="DN7" s="792"/>
      <c r="DO7" s="792"/>
      <c r="DP7" s="793"/>
      <c r="DQ7" s="791" t="s">
        <v>551</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77</v>
      </c>
      <c r="R8" s="779"/>
      <c r="S8" s="779"/>
      <c r="T8" s="779"/>
      <c r="U8" s="779"/>
      <c r="V8" s="779">
        <v>77</v>
      </c>
      <c r="W8" s="779"/>
      <c r="X8" s="779"/>
      <c r="Y8" s="779"/>
      <c r="Z8" s="779"/>
      <c r="AA8" s="779">
        <v>0</v>
      </c>
      <c r="AB8" s="779"/>
      <c r="AC8" s="779"/>
      <c r="AD8" s="779"/>
      <c r="AE8" s="780"/>
      <c r="AF8" s="781">
        <v>0</v>
      </c>
      <c r="AG8" s="782"/>
      <c r="AH8" s="782"/>
      <c r="AI8" s="782"/>
      <c r="AJ8" s="783"/>
      <c r="AK8" s="784">
        <v>1</v>
      </c>
      <c r="AL8" s="785"/>
      <c r="AM8" s="785"/>
      <c r="AN8" s="785"/>
      <c r="AO8" s="785"/>
      <c r="AP8" s="785">
        <v>391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2</v>
      </c>
      <c r="CI8" s="802"/>
      <c r="CJ8" s="802"/>
      <c r="CK8" s="802"/>
      <c r="CL8" s="803"/>
      <c r="CM8" s="801">
        <v>-40</v>
      </c>
      <c r="CN8" s="802"/>
      <c r="CO8" s="802"/>
      <c r="CP8" s="802"/>
      <c r="CQ8" s="803"/>
      <c r="CR8" s="801">
        <v>11</v>
      </c>
      <c r="CS8" s="802"/>
      <c r="CT8" s="802"/>
      <c r="CU8" s="802"/>
      <c r="CV8" s="803"/>
      <c r="CW8" s="801">
        <v>10</v>
      </c>
      <c r="CX8" s="802"/>
      <c r="CY8" s="802"/>
      <c r="CZ8" s="802"/>
      <c r="DA8" s="803"/>
      <c r="DB8" s="801">
        <v>66</v>
      </c>
      <c r="DC8" s="802"/>
      <c r="DD8" s="802"/>
      <c r="DE8" s="802"/>
      <c r="DF8" s="803"/>
      <c r="DG8" s="801" t="s">
        <v>540</v>
      </c>
      <c r="DH8" s="802"/>
      <c r="DI8" s="802"/>
      <c r="DJ8" s="802"/>
      <c r="DK8" s="803"/>
      <c r="DL8" s="801" t="s">
        <v>558</v>
      </c>
      <c r="DM8" s="802"/>
      <c r="DN8" s="802"/>
      <c r="DO8" s="802"/>
      <c r="DP8" s="803"/>
      <c r="DQ8" s="801" t="s">
        <v>551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555</v>
      </c>
      <c r="BT9" s="789"/>
      <c r="BU9" s="789"/>
      <c r="BV9" s="789"/>
      <c r="BW9" s="789"/>
      <c r="BX9" s="789"/>
      <c r="BY9" s="789"/>
      <c r="BZ9" s="789"/>
      <c r="CA9" s="789"/>
      <c r="CB9" s="789"/>
      <c r="CC9" s="789"/>
      <c r="CD9" s="789"/>
      <c r="CE9" s="789"/>
      <c r="CF9" s="789"/>
      <c r="CG9" s="790"/>
      <c r="CH9" s="801">
        <v>-143</v>
      </c>
      <c r="CI9" s="802"/>
      <c r="CJ9" s="802"/>
      <c r="CK9" s="802"/>
      <c r="CL9" s="803"/>
      <c r="CM9" s="801">
        <v>53</v>
      </c>
      <c r="CN9" s="802"/>
      <c r="CO9" s="802"/>
      <c r="CP9" s="802"/>
      <c r="CQ9" s="803"/>
      <c r="CR9" s="801">
        <v>3</v>
      </c>
      <c r="CS9" s="802"/>
      <c r="CT9" s="802"/>
      <c r="CU9" s="802"/>
      <c r="CV9" s="803"/>
      <c r="CW9" s="801">
        <v>46</v>
      </c>
      <c r="CX9" s="802"/>
      <c r="CY9" s="802"/>
      <c r="CZ9" s="802"/>
      <c r="DA9" s="803"/>
      <c r="DB9" s="801" t="s">
        <v>540</v>
      </c>
      <c r="DC9" s="802"/>
      <c r="DD9" s="802"/>
      <c r="DE9" s="802"/>
      <c r="DF9" s="803"/>
      <c r="DG9" s="801" t="s">
        <v>541</v>
      </c>
      <c r="DH9" s="802"/>
      <c r="DI9" s="802"/>
      <c r="DJ9" s="802"/>
      <c r="DK9" s="803"/>
      <c r="DL9" s="801" t="s">
        <v>540</v>
      </c>
      <c r="DM9" s="802"/>
      <c r="DN9" s="802"/>
      <c r="DO9" s="802"/>
      <c r="DP9" s="803"/>
      <c r="DQ9" s="801" t="s">
        <v>551</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556</v>
      </c>
      <c r="BT10" s="789"/>
      <c r="BU10" s="789"/>
      <c r="BV10" s="789"/>
      <c r="BW10" s="789"/>
      <c r="BX10" s="789"/>
      <c r="BY10" s="789"/>
      <c r="BZ10" s="789"/>
      <c r="CA10" s="789"/>
      <c r="CB10" s="789"/>
      <c r="CC10" s="789"/>
      <c r="CD10" s="789"/>
      <c r="CE10" s="789"/>
      <c r="CF10" s="789"/>
      <c r="CG10" s="790"/>
      <c r="CH10" s="801">
        <v>2</v>
      </c>
      <c r="CI10" s="802"/>
      <c r="CJ10" s="802"/>
      <c r="CK10" s="802"/>
      <c r="CL10" s="803"/>
      <c r="CM10" s="801">
        <v>62</v>
      </c>
      <c r="CN10" s="802"/>
      <c r="CO10" s="802"/>
      <c r="CP10" s="802"/>
      <c r="CQ10" s="803"/>
      <c r="CR10" s="801">
        <v>3</v>
      </c>
      <c r="CS10" s="802"/>
      <c r="CT10" s="802"/>
      <c r="CU10" s="802"/>
      <c r="CV10" s="803"/>
      <c r="CW10" s="801">
        <v>1</v>
      </c>
      <c r="CX10" s="802"/>
      <c r="CY10" s="802"/>
      <c r="CZ10" s="802"/>
      <c r="DA10" s="803"/>
      <c r="DB10" s="801" t="s">
        <v>557</v>
      </c>
      <c r="DC10" s="802"/>
      <c r="DD10" s="802"/>
      <c r="DE10" s="802"/>
      <c r="DF10" s="803"/>
      <c r="DG10" s="801" t="s">
        <v>541</v>
      </c>
      <c r="DH10" s="802"/>
      <c r="DI10" s="802"/>
      <c r="DJ10" s="802"/>
      <c r="DK10" s="803"/>
      <c r="DL10" s="801" t="s">
        <v>540</v>
      </c>
      <c r="DM10" s="802"/>
      <c r="DN10" s="802"/>
      <c r="DO10" s="802"/>
      <c r="DP10" s="803"/>
      <c r="DQ10" s="801" t="s">
        <v>541</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34160</v>
      </c>
      <c r="R23" s="814"/>
      <c r="S23" s="814"/>
      <c r="T23" s="814"/>
      <c r="U23" s="814"/>
      <c r="V23" s="814">
        <v>33845</v>
      </c>
      <c r="W23" s="814"/>
      <c r="X23" s="814"/>
      <c r="Y23" s="814"/>
      <c r="Z23" s="814"/>
      <c r="AA23" s="814">
        <v>315</v>
      </c>
      <c r="AB23" s="814"/>
      <c r="AC23" s="814"/>
      <c r="AD23" s="814"/>
      <c r="AE23" s="815"/>
      <c r="AF23" s="816">
        <v>299</v>
      </c>
      <c r="AG23" s="814"/>
      <c r="AH23" s="814"/>
      <c r="AI23" s="814"/>
      <c r="AJ23" s="817"/>
      <c r="AK23" s="818"/>
      <c r="AL23" s="819"/>
      <c r="AM23" s="819"/>
      <c r="AN23" s="819"/>
      <c r="AO23" s="819"/>
      <c r="AP23" s="814">
        <v>36122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8051</v>
      </c>
      <c r="R28" s="843"/>
      <c r="S28" s="843"/>
      <c r="T28" s="843"/>
      <c r="U28" s="843"/>
      <c r="V28" s="843">
        <v>8229</v>
      </c>
      <c r="W28" s="843"/>
      <c r="X28" s="843"/>
      <c r="Y28" s="843"/>
      <c r="Z28" s="843"/>
      <c r="AA28" s="843">
        <v>-179</v>
      </c>
      <c r="AB28" s="843"/>
      <c r="AC28" s="843"/>
      <c r="AD28" s="843"/>
      <c r="AE28" s="844"/>
      <c r="AF28" s="845">
        <v>-179</v>
      </c>
      <c r="AG28" s="843"/>
      <c r="AH28" s="843"/>
      <c r="AI28" s="843"/>
      <c r="AJ28" s="846"/>
      <c r="AK28" s="847">
        <v>793</v>
      </c>
      <c r="AL28" s="838"/>
      <c r="AM28" s="838"/>
      <c r="AN28" s="838"/>
      <c r="AO28" s="838"/>
      <c r="AP28" s="838" t="s">
        <v>540</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5954</v>
      </c>
      <c r="R29" s="779"/>
      <c r="S29" s="779"/>
      <c r="T29" s="779"/>
      <c r="U29" s="779"/>
      <c r="V29" s="779">
        <v>5953</v>
      </c>
      <c r="W29" s="779"/>
      <c r="X29" s="779"/>
      <c r="Y29" s="779"/>
      <c r="Z29" s="779"/>
      <c r="AA29" s="779">
        <v>0</v>
      </c>
      <c r="AB29" s="779"/>
      <c r="AC29" s="779"/>
      <c r="AD29" s="779"/>
      <c r="AE29" s="780"/>
      <c r="AF29" s="781">
        <v>0</v>
      </c>
      <c r="AG29" s="782"/>
      <c r="AH29" s="782"/>
      <c r="AI29" s="782"/>
      <c r="AJ29" s="783"/>
      <c r="AK29" s="850">
        <v>868</v>
      </c>
      <c r="AL29" s="851"/>
      <c r="AM29" s="851"/>
      <c r="AN29" s="851"/>
      <c r="AO29" s="851"/>
      <c r="AP29" s="851" t="s">
        <v>551</v>
      </c>
      <c r="AQ29" s="851"/>
      <c r="AR29" s="851"/>
      <c r="AS29" s="851"/>
      <c r="AT29" s="851"/>
      <c r="AU29" s="851" t="s">
        <v>540</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491</v>
      </c>
      <c r="R30" s="779"/>
      <c r="S30" s="779"/>
      <c r="T30" s="779"/>
      <c r="U30" s="779"/>
      <c r="V30" s="779">
        <v>486</v>
      </c>
      <c r="W30" s="779"/>
      <c r="X30" s="779"/>
      <c r="Y30" s="779"/>
      <c r="Z30" s="779"/>
      <c r="AA30" s="779">
        <v>5</v>
      </c>
      <c r="AB30" s="779"/>
      <c r="AC30" s="779"/>
      <c r="AD30" s="779"/>
      <c r="AE30" s="780"/>
      <c r="AF30" s="781">
        <v>5</v>
      </c>
      <c r="AG30" s="782"/>
      <c r="AH30" s="782"/>
      <c r="AI30" s="782"/>
      <c r="AJ30" s="783"/>
      <c r="AK30" s="850">
        <v>185</v>
      </c>
      <c r="AL30" s="851"/>
      <c r="AM30" s="851"/>
      <c r="AN30" s="851"/>
      <c r="AO30" s="851"/>
      <c r="AP30" s="851" t="s">
        <v>551</v>
      </c>
      <c r="AQ30" s="851"/>
      <c r="AR30" s="851"/>
      <c r="AS30" s="851"/>
      <c r="AT30" s="851"/>
      <c r="AU30" s="851" t="s">
        <v>540</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1639</v>
      </c>
      <c r="R31" s="779"/>
      <c r="S31" s="779"/>
      <c r="T31" s="779"/>
      <c r="U31" s="779"/>
      <c r="V31" s="779">
        <v>1519</v>
      </c>
      <c r="W31" s="779"/>
      <c r="X31" s="779"/>
      <c r="Y31" s="779"/>
      <c r="Z31" s="779"/>
      <c r="AA31" s="779">
        <v>120</v>
      </c>
      <c r="AB31" s="779"/>
      <c r="AC31" s="779"/>
      <c r="AD31" s="779"/>
      <c r="AE31" s="780"/>
      <c r="AF31" s="781">
        <v>1254</v>
      </c>
      <c r="AG31" s="782"/>
      <c r="AH31" s="782"/>
      <c r="AI31" s="782"/>
      <c r="AJ31" s="783"/>
      <c r="AK31" s="850">
        <v>207</v>
      </c>
      <c r="AL31" s="851"/>
      <c r="AM31" s="851"/>
      <c r="AN31" s="851"/>
      <c r="AO31" s="851"/>
      <c r="AP31" s="851">
        <v>12958</v>
      </c>
      <c r="AQ31" s="851"/>
      <c r="AR31" s="851"/>
      <c r="AS31" s="851"/>
      <c r="AT31" s="851"/>
      <c r="AU31" s="851">
        <v>2605</v>
      </c>
      <c r="AV31" s="851"/>
      <c r="AW31" s="851"/>
      <c r="AX31" s="851"/>
      <c r="AY31" s="851"/>
      <c r="AZ31" s="852" t="s">
        <v>542</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1425</v>
      </c>
      <c r="R32" s="779"/>
      <c r="S32" s="779"/>
      <c r="T32" s="779"/>
      <c r="U32" s="779"/>
      <c r="V32" s="779">
        <v>1425</v>
      </c>
      <c r="W32" s="779"/>
      <c r="X32" s="779"/>
      <c r="Y32" s="779"/>
      <c r="Z32" s="779"/>
      <c r="AA32" s="779" t="s">
        <v>539</v>
      </c>
      <c r="AB32" s="779"/>
      <c r="AC32" s="779"/>
      <c r="AD32" s="779"/>
      <c r="AE32" s="780"/>
      <c r="AF32" s="781" t="s">
        <v>112</v>
      </c>
      <c r="AG32" s="782"/>
      <c r="AH32" s="782"/>
      <c r="AI32" s="782"/>
      <c r="AJ32" s="783"/>
      <c r="AK32" s="850">
        <v>746</v>
      </c>
      <c r="AL32" s="851"/>
      <c r="AM32" s="851"/>
      <c r="AN32" s="851"/>
      <c r="AO32" s="851"/>
      <c r="AP32" s="851">
        <v>10183</v>
      </c>
      <c r="AQ32" s="851"/>
      <c r="AR32" s="851"/>
      <c r="AS32" s="851"/>
      <c r="AT32" s="851"/>
      <c r="AU32" s="851">
        <v>9969</v>
      </c>
      <c r="AV32" s="851"/>
      <c r="AW32" s="851"/>
      <c r="AX32" s="851"/>
      <c r="AY32" s="851"/>
      <c r="AZ32" s="852" t="s">
        <v>542</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331</v>
      </c>
      <c r="R33" s="779"/>
      <c r="S33" s="779"/>
      <c r="T33" s="779"/>
      <c r="U33" s="779"/>
      <c r="V33" s="779">
        <v>327</v>
      </c>
      <c r="W33" s="779"/>
      <c r="X33" s="779"/>
      <c r="Y33" s="779"/>
      <c r="Z33" s="779"/>
      <c r="AA33" s="779">
        <v>4</v>
      </c>
      <c r="AB33" s="779"/>
      <c r="AC33" s="779"/>
      <c r="AD33" s="779"/>
      <c r="AE33" s="780"/>
      <c r="AF33" s="781">
        <v>3</v>
      </c>
      <c r="AG33" s="782"/>
      <c r="AH33" s="782"/>
      <c r="AI33" s="782"/>
      <c r="AJ33" s="783"/>
      <c r="AK33" s="850">
        <v>0</v>
      </c>
      <c r="AL33" s="851"/>
      <c r="AM33" s="851"/>
      <c r="AN33" s="851"/>
      <c r="AO33" s="851"/>
      <c r="AP33" s="853">
        <v>243</v>
      </c>
      <c r="AQ33" s="851"/>
      <c r="AR33" s="851"/>
      <c r="AS33" s="851"/>
      <c r="AT33" s="851"/>
      <c r="AU33" s="851">
        <v>61</v>
      </c>
      <c r="AV33" s="851"/>
      <c r="AW33" s="851"/>
      <c r="AX33" s="851"/>
      <c r="AY33" s="851"/>
      <c r="AZ33" s="852" t="s">
        <v>542</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8"/>
      <c r="BF62" s="848"/>
      <c r="BG62" s="848"/>
      <c r="BH62" s="848"/>
      <c r="BI62" s="849"/>
      <c r="BJ62" s="866"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1084</v>
      </c>
      <c r="AG63" s="863"/>
      <c r="AH63" s="863"/>
      <c r="AI63" s="863"/>
      <c r="AJ63" s="864"/>
      <c r="AK63" s="865"/>
      <c r="AL63" s="860"/>
      <c r="AM63" s="860"/>
      <c r="AN63" s="860"/>
      <c r="AO63" s="860"/>
      <c r="AP63" s="863">
        <v>23383</v>
      </c>
      <c r="AQ63" s="863"/>
      <c r="AR63" s="863"/>
      <c r="AS63" s="863"/>
      <c r="AT63" s="863"/>
      <c r="AU63" s="863">
        <v>12634</v>
      </c>
      <c r="AV63" s="863"/>
      <c r="AW63" s="863"/>
      <c r="AX63" s="863"/>
      <c r="AY63" s="863"/>
      <c r="AZ63" s="867"/>
      <c r="BA63" s="867"/>
      <c r="BB63" s="867"/>
      <c r="BC63" s="867"/>
      <c r="BD63" s="867"/>
      <c r="BE63" s="868"/>
      <c r="BF63" s="868"/>
      <c r="BG63" s="868"/>
      <c r="BH63" s="868"/>
      <c r="BI63" s="869"/>
      <c r="BJ63" s="870" t="s">
        <v>112</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3" t="s">
        <v>374</v>
      </c>
      <c r="AG66" s="833"/>
      <c r="AH66" s="833"/>
      <c r="AI66" s="833"/>
      <c r="AJ66" s="874"/>
      <c r="AK66" s="737" t="s">
        <v>375</v>
      </c>
      <c r="AL66" s="761"/>
      <c r="AM66" s="761"/>
      <c r="AN66" s="761"/>
      <c r="AO66" s="762"/>
      <c r="AP66" s="737" t="s">
        <v>376</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6"/>
      <c r="AH67" s="836"/>
      <c r="AI67" s="836"/>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543</v>
      </c>
      <c r="C68" s="891"/>
      <c r="D68" s="891"/>
      <c r="E68" s="891"/>
      <c r="F68" s="891"/>
      <c r="G68" s="891"/>
      <c r="H68" s="891"/>
      <c r="I68" s="891"/>
      <c r="J68" s="891"/>
      <c r="K68" s="891"/>
      <c r="L68" s="891"/>
      <c r="M68" s="891"/>
      <c r="N68" s="891"/>
      <c r="O68" s="891"/>
      <c r="P68" s="892"/>
      <c r="Q68" s="893">
        <v>12255</v>
      </c>
      <c r="R68" s="887"/>
      <c r="S68" s="887"/>
      <c r="T68" s="887"/>
      <c r="U68" s="887"/>
      <c r="V68" s="887">
        <v>11765</v>
      </c>
      <c r="W68" s="887"/>
      <c r="X68" s="887"/>
      <c r="Y68" s="887"/>
      <c r="Z68" s="887"/>
      <c r="AA68" s="887">
        <v>490</v>
      </c>
      <c r="AB68" s="887"/>
      <c r="AC68" s="887"/>
      <c r="AD68" s="887"/>
      <c r="AE68" s="887"/>
      <c r="AF68" s="887">
        <v>449</v>
      </c>
      <c r="AG68" s="887"/>
      <c r="AH68" s="887"/>
      <c r="AI68" s="887"/>
      <c r="AJ68" s="887"/>
      <c r="AK68" s="887">
        <v>2596</v>
      </c>
      <c r="AL68" s="887"/>
      <c r="AM68" s="887"/>
      <c r="AN68" s="887"/>
      <c r="AO68" s="887"/>
      <c r="AP68" s="887">
        <v>6522</v>
      </c>
      <c r="AQ68" s="887"/>
      <c r="AR68" s="887"/>
      <c r="AS68" s="887"/>
      <c r="AT68" s="887"/>
      <c r="AU68" s="887">
        <v>3987</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544</v>
      </c>
      <c r="C69" s="895"/>
      <c r="D69" s="895"/>
      <c r="E69" s="895"/>
      <c r="F69" s="895"/>
      <c r="G69" s="895"/>
      <c r="H69" s="895"/>
      <c r="I69" s="895"/>
      <c r="J69" s="895"/>
      <c r="K69" s="895"/>
      <c r="L69" s="895"/>
      <c r="M69" s="895"/>
      <c r="N69" s="895"/>
      <c r="O69" s="895"/>
      <c r="P69" s="896"/>
      <c r="Q69" s="897">
        <v>5947</v>
      </c>
      <c r="R69" s="851"/>
      <c r="S69" s="851"/>
      <c r="T69" s="851"/>
      <c r="U69" s="851"/>
      <c r="V69" s="851">
        <v>5922</v>
      </c>
      <c r="W69" s="851"/>
      <c r="X69" s="851"/>
      <c r="Y69" s="851"/>
      <c r="Z69" s="851"/>
      <c r="AA69" s="851">
        <v>25</v>
      </c>
      <c r="AB69" s="851"/>
      <c r="AC69" s="851"/>
      <c r="AD69" s="851"/>
      <c r="AE69" s="851"/>
      <c r="AF69" s="851">
        <v>25</v>
      </c>
      <c r="AG69" s="851"/>
      <c r="AH69" s="851"/>
      <c r="AI69" s="851"/>
      <c r="AJ69" s="851"/>
      <c r="AK69" s="851">
        <v>12</v>
      </c>
      <c r="AL69" s="851"/>
      <c r="AM69" s="851"/>
      <c r="AN69" s="851"/>
      <c r="AO69" s="851"/>
      <c r="AP69" s="851">
        <v>3736</v>
      </c>
      <c r="AQ69" s="851"/>
      <c r="AR69" s="851"/>
      <c r="AS69" s="851"/>
      <c r="AT69" s="851"/>
      <c r="AU69" s="851">
        <v>2408</v>
      </c>
      <c r="AV69" s="851"/>
      <c r="AW69" s="851"/>
      <c r="AX69" s="851"/>
      <c r="AY69" s="851"/>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545</v>
      </c>
      <c r="C70" s="895"/>
      <c r="D70" s="895"/>
      <c r="E70" s="895"/>
      <c r="F70" s="895"/>
      <c r="G70" s="895"/>
      <c r="H70" s="895"/>
      <c r="I70" s="895"/>
      <c r="J70" s="895"/>
      <c r="K70" s="895"/>
      <c r="L70" s="895"/>
      <c r="M70" s="895"/>
      <c r="N70" s="895"/>
      <c r="O70" s="895"/>
      <c r="P70" s="896"/>
      <c r="Q70" s="897">
        <v>11886</v>
      </c>
      <c r="R70" s="851"/>
      <c r="S70" s="851"/>
      <c r="T70" s="851"/>
      <c r="U70" s="851"/>
      <c r="V70" s="851">
        <v>10002</v>
      </c>
      <c r="W70" s="851"/>
      <c r="X70" s="851"/>
      <c r="Y70" s="851"/>
      <c r="Z70" s="851"/>
      <c r="AA70" s="851">
        <v>1884</v>
      </c>
      <c r="AB70" s="851"/>
      <c r="AC70" s="851"/>
      <c r="AD70" s="851"/>
      <c r="AE70" s="851"/>
      <c r="AF70" s="851">
        <v>1884</v>
      </c>
      <c r="AG70" s="851"/>
      <c r="AH70" s="851"/>
      <c r="AI70" s="851"/>
      <c r="AJ70" s="851"/>
      <c r="AK70" s="851" t="s">
        <v>540</v>
      </c>
      <c r="AL70" s="851"/>
      <c r="AM70" s="851"/>
      <c r="AN70" s="851"/>
      <c r="AO70" s="851"/>
      <c r="AP70" s="851" t="s">
        <v>552</v>
      </c>
      <c r="AQ70" s="851"/>
      <c r="AR70" s="851"/>
      <c r="AS70" s="851"/>
      <c r="AT70" s="851"/>
      <c r="AU70" s="851" t="s">
        <v>552</v>
      </c>
      <c r="AV70" s="851"/>
      <c r="AW70" s="851"/>
      <c r="AX70" s="851"/>
      <c r="AY70" s="851"/>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546</v>
      </c>
      <c r="C71" s="895"/>
      <c r="D71" s="895"/>
      <c r="E71" s="895"/>
      <c r="F71" s="895"/>
      <c r="G71" s="895"/>
      <c r="H71" s="895"/>
      <c r="I71" s="895"/>
      <c r="J71" s="895"/>
      <c r="K71" s="895"/>
      <c r="L71" s="895"/>
      <c r="M71" s="895"/>
      <c r="N71" s="895"/>
      <c r="O71" s="895"/>
      <c r="P71" s="896"/>
      <c r="Q71" s="897">
        <v>178</v>
      </c>
      <c r="R71" s="851"/>
      <c r="S71" s="851"/>
      <c r="T71" s="851"/>
      <c r="U71" s="851"/>
      <c r="V71" s="851">
        <v>169</v>
      </c>
      <c r="W71" s="851"/>
      <c r="X71" s="851"/>
      <c r="Y71" s="851"/>
      <c r="Z71" s="851"/>
      <c r="AA71" s="851">
        <v>9</v>
      </c>
      <c r="AB71" s="851"/>
      <c r="AC71" s="851"/>
      <c r="AD71" s="851"/>
      <c r="AE71" s="851"/>
      <c r="AF71" s="851">
        <v>9</v>
      </c>
      <c r="AG71" s="851"/>
      <c r="AH71" s="851"/>
      <c r="AI71" s="851"/>
      <c r="AJ71" s="851"/>
      <c r="AK71" s="851" t="s">
        <v>540</v>
      </c>
      <c r="AL71" s="851"/>
      <c r="AM71" s="851"/>
      <c r="AN71" s="851"/>
      <c r="AO71" s="851"/>
      <c r="AP71" s="851" t="s">
        <v>540</v>
      </c>
      <c r="AQ71" s="851"/>
      <c r="AR71" s="851"/>
      <c r="AS71" s="851"/>
      <c r="AT71" s="851"/>
      <c r="AU71" s="851" t="s">
        <v>551</v>
      </c>
      <c r="AV71" s="851"/>
      <c r="AW71" s="851"/>
      <c r="AX71" s="851"/>
      <c r="AY71" s="851"/>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t="s">
        <v>547</v>
      </c>
      <c r="C72" s="895"/>
      <c r="D72" s="895"/>
      <c r="E72" s="895"/>
      <c r="F72" s="895"/>
      <c r="G72" s="895"/>
      <c r="H72" s="895"/>
      <c r="I72" s="895"/>
      <c r="J72" s="895"/>
      <c r="K72" s="895"/>
      <c r="L72" s="895"/>
      <c r="M72" s="895"/>
      <c r="N72" s="895"/>
      <c r="O72" s="895"/>
      <c r="P72" s="896"/>
      <c r="Q72" s="897">
        <v>842</v>
      </c>
      <c r="R72" s="851"/>
      <c r="S72" s="851"/>
      <c r="T72" s="851"/>
      <c r="U72" s="851"/>
      <c r="V72" s="851">
        <v>816</v>
      </c>
      <c r="W72" s="851"/>
      <c r="X72" s="851"/>
      <c r="Y72" s="851"/>
      <c r="Z72" s="851"/>
      <c r="AA72" s="851">
        <v>26</v>
      </c>
      <c r="AB72" s="851"/>
      <c r="AC72" s="851"/>
      <c r="AD72" s="851"/>
      <c r="AE72" s="851"/>
      <c r="AF72" s="851">
        <v>26</v>
      </c>
      <c r="AG72" s="851"/>
      <c r="AH72" s="851"/>
      <c r="AI72" s="851"/>
      <c r="AJ72" s="851"/>
      <c r="AK72" s="851">
        <v>10</v>
      </c>
      <c r="AL72" s="851"/>
      <c r="AM72" s="851"/>
      <c r="AN72" s="851"/>
      <c r="AO72" s="851"/>
      <c r="AP72" s="851" t="s">
        <v>551</v>
      </c>
      <c r="AQ72" s="851"/>
      <c r="AR72" s="851"/>
      <c r="AS72" s="851"/>
      <c r="AT72" s="851"/>
      <c r="AU72" s="851" t="s">
        <v>551</v>
      </c>
      <c r="AV72" s="851"/>
      <c r="AW72" s="851"/>
      <c r="AX72" s="851"/>
      <c r="AY72" s="851"/>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t="s">
        <v>548</v>
      </c>
      <c r="C73" s="895"/>
      <c r="D73" s="895"/>
      <c r="E73" s="895"/>
      <c r="F73" s="895"/>
      <c r="G73" s="895"/>
      <c r="H73" s="895"/>
      <c r="I73" s="895"/>
      <c r="J73" s="895"/>
      <c r="K73" s="895"/>
      <c r="L73" s="895"/>
      <c r="M73" s="895"/>
      <c r="N73" s="895"/>
      <c r="O73" s="895"/>
      <c r="P73" s="896"/>
      <c r="Q73" s="897">
        <v>6</v>
      </c>
      <c r="R73" s="851"/>
      <c r="S73" s="851"/>
      <c r="T73" s="851"/>
      <c r="U73" s="851"/>
      <c r="V73" s="851">
        <v>5</v>
      </c>
      <c r="W73" s="851"/>
      <c r="X73" s="851"/>
      <c r="Y73" s="851"/>
      <c r="Z73" s="851"/>
      <c r="AA73" s="851">
        <v>1</v>
      </c>
      <c r="AB73" s="851"/>
      <c r="AC73" s="851"/>
      <c r="AD73" s="851"/>
      <c r="AE73" s="851"/>
      <c r="AF73" s="851">
        <v>1</v>
      </c>
      <c r="AG73" s="851"/>
      <c r="AH73" s="851"/>
      <c r="AI73" s="851"/>
      <c r="AJ73" s="851"/>
      <c r="AK73" s="851" t="s">
        <v>541</v>
      </c>
      <c r="AL73" s="851"/>
      <c r="AM73" s="851"/>
      <c r="AN73" s="851"/>
      <c r="AO73" s="851"/>
      <c r="AP73" s="851" t="s">
        <v>551</v>
      </c>
      <c r="AQ73" s="851"/>
      <c r="AR73" s="851"/>
      <c r="AS73" s="851"/>
      <c r="AT73" s="851"/>
      <c r="AU73" s="851" t="s">
        <v>540</v>
      </c>
      <c r="AV73" s="851"/>
      <c r="AW73" s="851"/>
      <c r="AX73" s="851"/>
      <c r="AY73" s="851"/>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t="s">
        <v>549</v>
      </c>
      <c r="C74" s="895"/>
      <c r="D74" s="895"/>
      <c r="E74" s="895"/>
      <c r="F74" s="895"/>
      <c r="G74" s="895"/>
      <c r="H74" s="895"/>
      <c r="I74" s="895"/>
      <c r="J74" s="895"/>
      <c r="K74" s="895"/>
      <c r="L74" s="895"/>
      <c r="M74" s="895"/>
      <c r="N74" s="895"/>
      <c r="O74" s="895"/>
      <c r="P74" s="896"/>
      <c r="Q74" s="897">
        <v>504</v>
      </c>
      <c r="R74" s="851"/>
      <c r="S74" s="851"/>
      <c r="T74" s="851"/>
      <c r="U74" s="851"/>
      <c r="V74" s="851">
        <v>472</v>
      </c>
      <c r="W74" s="851"/>
      <c r="X74" s="851"/>
      <c r="Y74" s="851"/>
      <c r="Z74" s="851"/>
      <c r="AA74" s="851">
        <v>33</v>
      </c>
      <c r="AB74" s="851"/>
      <c r="AC74" s="851"/>
      <c r="AD74" s="851"/>
      <c r="AE74" s="851"/>
      <c r="AF74" s="851">
        <v>33</v>
      </c>
      <c r="AG74" s="851"/>
      <c r="AH74" s="851"/>
      <c r="AI74" s="851"/>
      <c r="AJ74" s="851"/>
      <c r="AK74" s="851">
        <v>20</v>
      </c>
      <c r="AL74" s="851"/>
      <c r="AM74" s="851"/>
      <c r="AN74" s="851"/>
      <c r="AO74" s="851"/>
      <c r="AP74" s="851" t="s">
        <v>551</v>
      </c>
      <c r="AQ74" s="851"/>
      <c r="AR74" s="851"/>
      <c r="AS74" s="851"/>
      <c r="AT74" s="851"/>
      <c r="AU74" s="851" t="s">
        <v>540</v>
      </c>
      <c r="AV74" s="851"/>
      <c r="AW74" s="851"/>
      <c r="AX74" s="851"/>
      <c r="AY74" s="851"/>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t="s">
        <v>550</v>
      </c>
      <c r="C75" s="895"/>
      <c r="D75" s="895"/>
      <c r="E75" s="895"/>
      <c r="F75" s="895"/>
      <c r="G75" s="895"/>
      <c r="H75" s="895"/>
      <c r="I75" s="895"/>
      <c r="J75" s="895"/>
      <c r="K75" s="895"/>
      <c r="L75" s="895"/>
      <c r="M75" s="895"/>
      <c r="N75" s="895"/>
      <c r="O75" s="895"/>
      <c r="P75" s="896"/>
      <c r="Q75" s="900">
        <v>162336</v>
      </c>
      <c r="R75" s="901"/>
      <c r="S75" s="901"/>
      <c r="T75" s="901"/>
      <c r="U75" s="850"/>
      <c r="V75" s="902">
        <v>158133</v>
      </c>
      <c r="W75" s="901"/>
      <c r="X75" s="901"/>
      <c r="Y75" s="901"/>
      <c r="Z75" s="850"/>
      <c r="AA75" s="902">
        <v>4203</v>
      </c>
      <c r="AB75" s="901"/>
      <c r="AC75" s="901"/>
      <c r="AD75" s="901"/>
      <c r="AE75" s="850"/>
      <c r="AF75" s="902">
        <v>4199</v>
      </c>
      <c r="AG75" s="901"/>
      <c r="AH75" s="901"/>
      <c r="AI75" s="901"/>
      <c r="AJ75" s="850"/>
      <c r="AK75" s="902">
        <v>2277</v>
      </c>
      <c r="AL75" s="901"/>
      <c r="AM75" s="901"/>
      <c r="AN75" s="901"/>
      <c r="AO75" s="850"/>
      <c r="AP75" s="902" t="s">
        <v>541</v>
      </c>
      <c r="AQ75" s="901"/>
      <c r="AR75" s="901"/>
      <c r="AS75" s="901"/>
      <c r="AT75" s="850"/>
      <c r="AU75" s="902" t="s">
        <v>540</v>
      </c>
      <c r="AV75" s="901"/>
      <c r="AW75" s="901"/>
      <c r="AX75" s="901"/>
      <c r="AY75" s="850"/>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c r="C76" s="895"/>
      <c r="D76" s="895"/>
      <c r="E76" s="895"/>
      <c r="F76" s="895"/>
      <c r="G76" s="895"/>
      <c r="H76" s="895"/>
      <c r="I76" s="895"/>
      <c r="J76" s="895"/>
      <c r="K76" s="895"/>
      <c r="L76" s="895"/>
      <c r="M76" s="895"/>
      <c r="N76" s="895"/>
      <c r="O76" s="895"/>
      <c r="P76" s="896"/>
      <c r="Q76" s="900"/>
      <c r="R76" s="901"/>
      <c r="S76" s="901"/>
      <c r="T76" s="901"/>
      <c r="U76" s="850"/>
      <c r="V76" s="902"/>
      <c r="W76" s="901"/>
      <c r="X76" s="901"/>
      <c r="Y76" s="901"/>
      <c r="Z76" s="850"/>
      <c r="AA76" s="902"/>
      <c r="AB76" s="901"/>
      <c r="AC76" s="901"/>
      <c r="AD76" s="901"/>
      <c r="AE76" s="850"/>
      <c r="AF76" s="902"/>
      <c r="AG76" s="901"/>
      <c r="AH76" s="901"/>
      <c r="AI76" s="901"/>
      <c r="AJ76" s="850"/>
      <c r="AK76" s="902"/>
      <c r="AL76" s="901"/>
      <c r="AM76" s="901"/>
      <c r="AN76" s="901"/>
      <c r="AO76" s="850"/>
      <c r="AP76" s="902"/>
      <c r="AQ76" s="901"/>
      <c r="AR76" s="901"/>
      <c r="AS76" s="901"/>
      <c r="AT76" s="850"/>
      <c r="AU76" s="902"/>
      <c r="AV76" s="901"/>
      <c r="AW76" s="901"/>
      <c r="AX76" s="901"/>
      <c r="AY76" s="850"/>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0"/>
      <c r="V77" s="902"/>
      <c r="W77" s="901"/>
      <c r="X77" s="901"/>
      <c r="Y77" s="901"/>
      <c r="Z77" s="850"/>
      <c r="AA77" s="902"/>
      <c r="AB77" s="901"/>
      <c r="AC77" s="901"/>
      <c r="AD77" s="901"/>
      <c r="AE77" s="850"/>
      <c r="AF77" s="902"/>
      <c r="AG77" s="901"/>
      <c r="AH77" s="901"/>
      <c r="AI77" s="901"/>
      <c r="AJ77" s="850"/>
      <c r="AK77" s="902"/>
      <c r="AL77" s="901"/>
      <c r="AM77" s="901"/>
      <c r="AN77" s="901"/>
      <c r="AO77" s="850"/>
      <c r="AP77" s="902"/>
      <c r="AQ77" s="901"/>
      <c r="AR77" s="901"/>
      <c r="AS77" s="901"/>
      <c r="AT77" s="850"/>
      <c r="AU77" s="902"/>
      <c r="AV77" s="901"/>
      <c r="AW77" s="901"/>
      <c r="AX77" s="901"/>
      <c r="AY77" s="850"/>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367</v>
      </c>
      <c r="B88" s="810" t="s">
        <v>392</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6625</v>
      </c>
      <c r="AG88" s="863"/>
      <c r="AH88" s="863"/>
      <c r="AI88" s="863"/>
      <c r="AJ88" s="863"/>
      <c r="AK88" s="860"/>
      <c r="AL88" s="860"/>
      <c r="AM88" s="860"/>
      <c r="AN88" s="860"/>
      <c r="AO88" s="860"/>
      <c r="AP88" s="863">
        <v>10257</v>
      </c>
      <c r="AQ88" s="863"/>
      <c r="AR88" s="863"/>
      <c r="AS88" s="863"/>
      <c r="AT88" s="863"/>
      <c r="AU88" s="863">
        <v>6395</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27</v>
      </c>
      <c r="CS102" s="871"/>
      <c r="CT102" s="871"/>
      <c r="CU102" s="871"/>
      <c r="CV102" s="914"/>
      <c r="CW102" s="913">
        <v>57</v>
      </c>
      <c r="CX102" s="871"/>
      <c r="CY102" s="871"/>
      <c r="CZ102" s="871"/>
      <c r="DA102" s="914"/>
      <c r="DB102" s="913">
        <v>66</v>
      </c>
      <c r="DC102" s="871"/>
      <c r="DD102" s="871"/>
      <c r="DE102" s="871"/>
      <c r="DF102" s="914"/>
      <c r="DG102" s="913" t="s">
        <v>559</v>
      </c>
      <c r="DH102" s="871"/>
      <c r="DI102" s="871"/>
      <c r="DJ102" s="871"/>
      <c r="DK102" s="914"/>
      <c r="DL102" s="913" t="s">
        <v>559</v>
      </c>
      <c r="DM102" s="871"/>
      <c r="DN102" s="871"/>
      <c r="DO102" s="871"/>
      <c r="DP102" s="914"/>
      <c r="DQ102" s="913" t="s">
        <v>560</v>
      </c>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398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401</v>
      </c>
      <c r="AB109" s="916"/>
      <c r="AC109" s="916"/>
      <c r="AD109" s="916"/>
      <c r="AE109" s="917"/>
      <c r="AF109" s="915" t="s">
        <v>286</v>
      </c>
      <c r="AG109" s="916"/>
      <c r="AH109" s="916"/>
      <c r="AI109" s="916"/>
      <c r="AJ109" s="917"/>
      <c r="AK109" s="915" t="s">
        <v>285</v>
      </c>
      <c r="AL109" s="916"/>
      <c r="AM109" s="916"/>
      <c r="AN109" s="916"/>
      <c r="AO109" s="917"/>
      <c r="AP109" s="915" t="s">
        <v>402</v>
      </c>
      <c r="AQ109" s="916"/>
      <c r="AR109" s="916"/>
      <c r="AS109" s="916"/>
      <c r="AT109" s="918"/>
      <c r="AU109" s="935" t="s">
        <v>400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401</v>
      </c>
      <c r="BR109" s="916"/>
      <c r="BS109" s="916"/>
      <c r="BT109" s="916"/>
      <c r="BU109" s="917"/>
      <c r="BV109" s="915" t="s">
        <v>286</v>
      </c>
      <c r="BW109" s="916"/>
      <c r="BX109" s="916"/>
      <c r="BY109" s="916"/>
      <c r="BZ109" s="917"/>
      <c r="CA109" s="915" t="s">
        <v>285</v>
      </c>
      <c r="CB109" s="916"/>
      <c r="CC109" s="916"/>
      <c r="CD109" s="916"/>
      <c r="CE109" s="917"/>
      <c r="CF109" s="936" t="s">
        <v>402</v>
      </c>
      <c r="CG109" s="936"/>
      <c r="CH109" s="936"/>
      <c r="CI109" s="936"/>
      <c r="CJ109" s="936"/>
      <c r="CK109" s="915" t="s">
        <v>403</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401</v>
      </c>
      <c r="DH109" s="916"/>
      <c r="DI109" s="916"/>
      <c r="DJ109" s="916"/>
      <c r="DK109" s="917"/>
      <c r="DL109" s="915" t="s">
        <v>286</v>
      </c>
      <c r="DM109" s="916"/>
      <c r="DN109" s="916"/>
      <c r="DO109" s="916"/>
      <c r="DP109" s="917"/>
      <c r="DQ109" s="915" t="s">
        <v>285</v>
      </c>
      <c r="DR109" s="916"/>
      <c r="DS109" s="916"/>
      <c r="DT109" s="916"/>
      <c r="DU109" s="917"/>
      <c r="DV109" s="915" t="s">
        <v>402</v>
      </c>
      <c r="DW109" s="916"/>
      <c r="DX109" s="916"/>
      <c r="DY109" s="916"/>
      <c r="DZ109" s="918"/>
    </row>
    <row r="110" spans="1:131" s="199" customFormat="1" ht="26.25" customHeight="1" x14ac:dyDescent="0.15">
      <c r="A110" s="919" t="s">
        <v>404</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3587163</v>
      </c>
      <c r="AB110" s="923"/>
      <c r="AC110" s="923"/>
      <c r="AD110" s="923"/>
      <c r="AE110" s="924"/>
      <c r="AF110" s="925">
        <v>3394893</v>
      </c>
      <c r="AG110" s="923"/>
      <c r="AH110" s="923"/>
      <c r="AI110" s="923"/>
      <c r="AJ110" s="924"/>
      <c r="AK110" s="925">
        <v>3308008</v>
      </c>
      <c r="AL110" s="923"/>
      <c r="AM110" s="923"/>
      <c r="AN110" s="923"/>
      <c r="AO110" s="924"/>
      <c r="AP110" s="926">
        <v>22.6</v>
      </c>
      <c r="AQ110" s="927"/>
      <c r="AR110" s="927"/>
      <c r="AS110" s="927"/>
      <c r="AT110" s="928"/>
      <c r="AU110" s="929" t="s">
        <v>62</v>
      </c>
      <c r="AV110" s="930"/>
      <c r="AW110" s="930"/>
      <c r="AX110" s="930"/>
      <c r="AY110" s="930"/>
      <c r="AZ110" s="971" t="s">
        <v>405</v>
      </c>
      <c r="BA110" s="920"/>
      <c r="BB110" s="920"/>
      <c r="BC110" s="920"/>
      <c r="BD110" s="920"/>
      <c r="BE110" s="920"/>
      <c r="BF110" s="920"/>
      <c r="BG110" s="920"/>
      <c r="BH110" s="920"/>
      <c r="BI110" s="920"/>
      <c r="BJ110" s="920"/>
      <c r="BK110" s="920"/>
      <c r="BL110" s="920"/>
      <c r="BM110" s="920"/>
      <c r="BN110" s="920"/>
      <c r="BO110" s="920"/>
      <c r="BP110" s="921"/>
      <c r="BQ110" s="957">
        <v>36773296</v>
      </c>
      <c r="BR110" s="958"/>
      <c r="BS110" s="958"/>
      <c r="BT110" s="958"/>
      <c r="BU110" s="958"/>
      <c r="BV110" s="958">
        <v>35837729</v>
      </c>
      <c r="BW110" s="958"/>
      <c r="BX110" s="958"/>
      <c r="BY110" s="958"/>
      <c r="BZ110" s="958"/>
      <c r="CA110" s="958">
        <v>36121781</v>
      </c>
      <c r="CB110" s="958"/>
      <c r="CC110" s="958"/>
      <c r="CD110" s="958"/>
      <c r="CE110" s="958"/>
      <c r="CF110" s="972">
        <v>247</v>
      </c>
      <c r="CG110" s="973"/>
      <c r="CH110" s="973"/>
      <c r="CI110" s="973"/>
      <c r="CJ110" s="973"/>
      <c r="CK110" s="974" t="s">
        <v>406</v>
      </c>
      <c r="CL110" s="975"/>
      <c r="CM110" s="954" t="s">
        <v>407</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112</v>
      </c>
      <c r="DH110" s="958"/>
      <c r="DI110" s="958"/>
      <c r="DJ110" s="958"/>
      <c r="DK110" s="958"/>
      <c r="DL110" s="958" t="s">
        <v>112</v>
      </c>
      <c r="DM110" s="958"/>
      <c r="DN110" s="958"/>
      <c r="DO110" s="958"/>
      <c r="DP110" s="958"/>
      <c r="DQ110" s="958" t="s">
        <v>112</v>
      </c>
      <c r="DR110" s="958"/>
      <c r="DS110" s="958"/>
      <c r="DT110" s="958"/>
      <c r="DU110" s="958"/>
      <c r="DV110" s="959" t="s">
        <v>112</v>
      </c>
      <c r="DW110" s="959"/>
      <c r="DX110" s="959"/>
      <c r="DY110" s="959"/>
      <c r="DZ110" s="960"/>
    </row>
    <row r="111" spans="1:131" s="199" customFormat="1" ht="26.25" customHeight="1" x14ac:dyDescent="0.15">
      <c r="A111" s="961" t="s">
        <v>408</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112</v>
      </c>
      <c r="AB111" s="965"/>
      <c r="AC111" s="965"/>
      <c r="AD111" s="965"/>
      <c r="AE111" s="966"/>
      <c r="AF111" s="967" t="s">
        <v>112</v>
      </c>
      <c r="AG111" s="965"/>
      <c r="AH111" s="965"/>
      <c r="AI111" s="965"/>
      <c r="AJ111" s="966"/>
      <c r="AK111" s="967" t="s">
        <v>112</v>
      </c>
      <c r="AL111" s="965"/>
      <c r="AM111" s="965"/>
      <c r="AN111" s="965"/>
      <c r="AO111" s="966"/>
      <c r="AP111" s="968" t="s">
        <v>112</v>
      </c>
      <c r="AQ111" s="969"/>
      <c r="AR111" s="969"/>
      <c r="AS111" s="969"/>
      <c r="AT111" s="970"/>
      <c r="AU111" s="931"/>
      <c r="AV111" s="932"/>
      <c r="AW111" s="932"/>
      <c r="AX111" s="932"/>
      <c r="AY111" s="932"/>
      <c r="AZ111" s="980" t="s">
        <v>409</v>
      </c>
      <c r="BA111" s="981"/>
      <c r="BB111" s="981"/>
      <c r="BC111" s="981"/>
      <c r="BD111" s="981"/>
      <c r="BE111" s="981"/>
      <c r="BF111" s="981"/>
      <c r="BG111" s="981"/>
      <c r="BH111" s="981"/>
      <c r="BI111" s="981"/>
      <c r="BJ111" s="981"/>
      <c r="BK111" s="981"/>
      <c r="BL111" s="981"/>
      <c r="BM111" s="981"/>
      <c r="BN111" s="981"/>
      <c r="BO111" s="981"/>
      <c r="BP111" s="982"/>
      <c r="BQ111" s="950">
        <v>3264888</v>
      </c>
      <c r="BR111" s="951"/>
      <c r="BS111" s="951"/>
      <c r="BT111" s="951"/>
      <c r="BU111" s="951"/>
      <c r="BV111" s="951">
        <v>3214888</v>
      </c>
      <c r="BW111" s="951"/>
      <c r="BX111" s="951"/>
      <c r="BY111" s="951"/>
      <c r="BZ111" s="951"/>
      <c r="CA111" s="951">
        <v>2954888</v>
      </c>
      <c r="CB111" s="951"/>
      <c r="CC111" s="951"/>
      <c r="CD111" s="951"/>
      <c r="CE111" s="951"/>
      <c r="CF111" s="945">
        <v>20.2</v>
      </c>
      <c r="CG111" s="946"/>
      <c r="CH111" s="946"/>
      <c r="CI111" s="946"/>
      <c r="CJ111" s="946"/>
      <c r="CK111" s="976"/>
      <c r="CL111" s="977"/>
      <c r="CM111" s="947" t="s">
        <v>410</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112</v>
      </c>
      <c r="DH111" s="951"/>
      <c r="DI111" s="951"/>
      <c r="DJ111" s="951"/>
      <c r="DK111" s="951"/>
      <c r="DL111" s="951" t="s">
        <v>112</v>
      </c>
      <c r="DM111" s="951"/>
      <c r="DN111" s="951"/>
      <c r="DO111" s="951"/>
      <c r="DP111" s="951"/>
      <c r="DQ111" s="951" t="s">
        <v>112</v>
      </c>
      <c r="DR111" s="951"/>
      <c r="DS111" s="951"/>
      <c r="DT111" s="951"/>
      <c r="DU111" s="951"/>
      <c r="DV111" s="952" t="s">
        <v>112</v>
      </c>
      <c r="DW111" s="952"/>
      <c r="DX111" s="952"/>
      <c r="DY111" s="952"/>
      <c r="DZ111" s="953"/>
    </row>
    <row r="112" spans="1:131" s="199" customFormat="1" ht="26.25" customHeight="1" x14ac:dyDescent="0.15">
      <c r="A112" s="983" t="s">
        <v>411</v>
      </c>
      <c r="B112" s="984"/>
      <c r="C112" s="981" t="s">
        <v>412</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112</v>
      </c>
      <c r="AB112" s="990"/>
      <c r="AC112" s="990"/>
      <c r="AD112" s="990"/>
      <c r="AE112" s="991"/>
      <c r="AF112" s="992" t="s">
        <v>112</v>
      </c>
      <c r="AG112" s="990"/>
      <c r="AH112" s="990"/>
      <c r="AI112" s="990"/>
      <c r="AJ112" s="991"/>
      <c r="AK112" s="992" t="s">
        <v>112</v>
      </c>
      <c r="AL112" s="990"/>
      <c r="AM112" s="990"/>
      <c r="AN112" s="990"/>
      <c r="AO112" s="991"/>
      <c r="AP112" s="993" t="s">
        <v>112</v>
      </c>
      <c r="AQ112" s="994"/>
      <c r="AR112" s="994"/>
      <c r="AS112" s="994"/>
      <c r="AT112" s="995"/>
      <c r="AU112" s="931"/>
      <c r="AV112" s="932"/>
      <c r="AW112" s="932"/>
      <c r="AX112" s="932"/>
      <c r="AY112" s="932"/>
      <c r="AZ112" s="980" t="s">
        <v>413</v>
      </c>
      <c r="BA112" s="981"/>
      <c r="BB112" s="981"/>
      <c r="BC112" s="981"/>
      <c r="BD112" s="981"/>
      <c r="BE112" s="981"/>
      <c r="BF112" s="981"/>
      <c r="BG112" s="981"/>
      <c r="BH112" s="981"/>
      <c r="BI112" s="981"/>
      <c r="BJ112" s="981"/>
      <c r="BK112" s="981"/>
      <c r="BL112" s="981"/>
      <c r="BM112" s="981"/>
      <c r="BN112" s="981"/>
      <c r="BO112" s="981"/>
      <c r="BP112" s="982"/>
      <c r="BQ112" s="950">
        <v>12674937</v>
      </c>
      <c r="BR112" s="951"/>
      <c r="BS112" s="951"/>
      <c r="BT112" s="951"/>
      <c r="BU112" s="951"/>
      <c r="BV112" s="951">
        <v>12468920</v>
      </c>
      <c r="BW112" s="951"/>
      <c r="BX112" s="951"/>
      <c r="BY112" s="951"/>
      <c r="BZ112" s="951"/>
      <c r="CA112" s="951">
        <v>12633879</v>
      </c>
      <c r="CB112" s="951"/>
      <c r="CC112" s="951"/>
      <c r="CD112" s="951"/>
      <c r="CE112" s="951"/>
      <c r="CF112" s="945">
        <v>86.4</v>
      </c>
      <c r="CG112" s="946"/>
      <c r="CH112" s="946"/>
      <c r="CI112" s="946"/>
      <c r="CJ112" s="946"/>
      <c r="CK112" s="976"/>
      <c r="CL112" s="977"/>
      <c r="CM112" s="947" t="s">
        <v>414</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112</v>
      </c>
      <c r="DH112" s="951"/>
      <c r="DI112" s="951"/>
      <c r="DJ112" s="951"/>
      <c r="DK112" s="951"/>
      <c r="DL112" s="951" t="s">
        <v>112</v>
      </c>
      <c r="DM112" s="951"/>
      <c r="DN112" s="951"/>
      <c r="DO112" s="951"/>
      <c r="DP112" s="951"/>
      <c r="DQ112" s="951" t="s">
        <v>112</v>
      </c>
      <c r="DR112" s="951"/>
      <c r="DS112" s="951"/>
      <c r="DT112" s="951"/>
      <c r="DU112" s="951"/>
      <c r="DV112" s="952" t="s">
        <v>112</v>
      </c>
      <c r="DW112" s="952"/>
      <c r="DX112" s="952"/>
      <c r="DY112" s="952"/>
      <c r="DZ112" s="953"/>
    </row>
    <row r="113" spans="1:130" s="199" customFormat="1" ht="26.25" customHeight="1" x14ac:dyDescent="0.15">
      <c r="A113" s="985"/>
      <c r="B113" s="986"/>
      <c r="C113" s="981" t="s">
        <v>415</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715167</v>
      </c>
      <c r="AB113" s="965"/>
      <c r="AC113" s="965"/>
      <c r="AD113" s="965"/>
      <c r="AE113" s="966"/>
      <c r="AF113" s="967">
        <v>745911</v>
      </c>
      <c r="AG113" s="965"/>
      <c r="AH113" s="965"/>
      <c r="AI113" s="965"/>
      <c r="AJ113" s="966"/>
      <c r="AK113" s="967">
        <v>815347</v>
      </c>
      <c r="AL113" s="965"/>
      <c r="AM113" s="965"/>
      <c r="AN113" s="965"/>
      <c r="AO113" s="966"/>
      <c r="AP113" s="968">
        <v>5.6</v>
      </c>
      <c r="AQ113" s="969"/>
      <c r="AR113" s="969"/>
      <c r="AS113" s="969"/>
      <c r="AT113" s="970"/>
      <c r="AU113" s="931"/>
      <c r="AV113" s="932"/>
      <c r="AW113" s="932"/>
      <c r="AX113" s="932"/>
      <c r="AY113" s="932"/>
      <c r="AZ113" s="980" t="s">
        <v>416</v>
      </c>
      <c r="BA113" s="981"/>
      <c r="BB113" s="981"/>
      <c r="BC113" s="981"/>
      <c r="BD113" s="981"/>
      <c r="BE113" s="981"/>
      <c r="BF113" s="981"/>
      <c r="BG113" s="981"/>
      <c r="BH113" s="981"/>
      <c r="BI113" s="981"/>
      <c r="BJ113" s="981"/>
      <c r="BK113" s="981"/>
      <c r="BL113" s="981"/>
      <c r="BM113" s="981"/>
      <c r="BN113" s="981"/>
      <c r="BO113" s="981"/>
      <c r="BP113" s="982"/>
      <c r="BQ113" s="950">
        <v>7720914</v>
      </c>
      <c r="BR113" s="951"/>
      <c r="BS113" s="951"/>
      <c r="BT113" s="951"/>
      <c r="BU113" s="951"/>
      <c r="BV113" s="951">
        <v>7126635</v>
      </c>
      <c r="BW113" s="951"/>
      <c r="BX113" s="951"/>
      <c r="BY113" s="951"/>
      <c r="BZ113" s="951"/>
      <c r="CA113" s="951">
        <v>6394583</v>
      </c>
      <c r="CB113" s="951"/>
      <c r="CC113" s="951"/>
      <c r="CD113" s="951"/>
      <c r="CE113" s="951"/>
      <c r="CF113" s="945">
        <v>43.7</v>
      </c>
      <c r="CG113" s="946"/>
      <c r="CH113" s="946"/>
      <c r="CI113" s="946"/>
      <c r="CJ113" s="946"/>
      <c r="CK113" s="976"/>
      <c r="CL113" s="977"/>
      <c r="CM113" s="947" t="s">
        <v>417</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112</v>
      </c>
      <c r="DH113" s="990"/>
      <c r="DI113" s="990"/>
      <c r="DJ113" s="990"/>
      <c r="DK113" s="991"/>
      <c r="DL113" s="992" t="s">
        <v>112</v>
      </c>
      <c r="DM113" s="990"/>
      <c r="DN113" s="990"/>
      <c r="DO113" s="990"/>
      <c r="DP113" s="991"/>
      <c r="DQ113" s="992" t="s">
        <v>112</v>
      </c>
      <c r="DR113" s="990"/>
      <c r="DS113" s="990"/>
      <c r="DT113" s="990"/>
      <c r="DU113" s="991"/>
      <c r="DV113" s="993" t="s">
        <v>112</v>
      </c>
      <c r="DW113" s="994"/>
      <c r="DX113" s="994"/>
      <c r="DY113" s="994"/>
      <c r="DZ113" s="995"/>
    </row>
    <row r="114" spans="1:130" s="199" customFormat="1" ht="26.25" customHeight="1" x14ac:dyDescent="0.15">
      <c r="A114" s="985"/>
      <c r="B114" s="986"/>
      <c r="C114" s="981" t="s">
        <v>418</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1248835</v>
      </c>
      <c r="AB114" s="990"/>
      <c r="AC114" s="990"/>
      <c r="AD114" s="990"/>
      <c r="AE114" s="991"/>
      <c r="AF114" s="992">
        <v>1299199</v>
      </c>
      <c r="AG114" s="990"/>
      <c r="AH114" s="990"/>
      <c r="AI114" s="990"/>
      <c r="AJ114" s="991"/>
      <c r="AK114" s="992">
        <v>1337103</v>
      </c>
      <c r="AL114" s="990"/>
      <c r="AM114" s="990"/>
      <c r="AN114" s="990"/>
      <c r="AO114" s="991"/>
      <c r="AP114" s="993">
        <v>9.1</v>
      </c>
      <c r="AQ114" s="994"/>
      <c r="AR114" s="994"/>
      <c r="AS114" s="994"/>
      <c r="AT114" s="995"/>
      <c r="AU114" s="931"/>
      <c r="AV114" s="932"/>
      <c r="AW114" s="932"/>
      <c r="AX114" s="932"/>
      <c r="AY114" s="932"/>
      <c r="AZ114" s="980" t="s">
        <v>419</v>
      </c>
      <c r="BA114" s="981"/>
      <c r="BB114" s="981"/>
      <c r="BC114" s="981"/>
      <c r="BD114" s="981"/>
      <c r="BE114" s="981"/>
      <c r="BF114" s="981"/>
      <c r="BG114" s="981"/>
      <c r="BH114" s="981"/>
      <c r="BI114" s="981"/>
      <c r="BJ114" s="981"/>
      <c r="BK114" s="981"/>
      <c r="BL114" s="981"/>
      <c r="BM114" s="981"/>
      <c r="BN114" s="981"/>
      <c r="BO114" s="981"/>
      <c r="BP114" s="982"/>
      <c r="BQ114" s="950">
        <v>5294515</v>
      </c>
      <c r="BR114" s="951"/>
      <c r="BS114" s="951"/>
      <c r="BT114" s="951"/>
      <c r="BU114" s="951"/>
      <c r="BV114" s="951">
        <v>4768077</v>
      </c>
      <c r="BW114" s="951"/>
      <c r="BX114" s="951"/>
      <c r="BY114" s="951"/>
      <c r="BZ114" s="951"/>
      <c r="CA114" s="951">
        <v>4430776</v>
      </c>
      <c r="CB114" s="951"/>
      <c r="CC114" s="951"/>
      <c r="CD114" s="951"/>
      <c r="CE114" s="951"/>
      <c r="CF114" s="945">
        <v>30.3</v>
      </c>
      <c r="CG114" s="946"/>
      <c r="CH114" s="946"/>
      <c r="CI114" s="946"/>
      <c r="CJ114" s="946"/>
      <c r="CK114" s="976"/>
      <c r="CL114" s="977"/>
      <c r="CM114" s="947" t="s">
        <v>420</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112</v>
      </c>
      <c r="DH114" s="990"/>
      <c r="DI114" s="990"/>
      <c r="DJ114" s="990"/>
      <c r="DK114" s="991"/>
      <c r="DL114" s="992" t="s">
        <v>112</v>
      </c>
      <c r="DM114" s="990"/>
      <c r="DN114" s="990"/>
      <c r="DO114" s="990"/>
      <c r="DP114" s="991"/>
      <c r="DQ114" s="992" t="s">
        <v>112</v>
      </c>
      <c r="DR114" s="990"/>
      <c r="DS114" s="990"/>
      <c r="DT114" s="990"/>
      <c r="DU114" s="991"/>
      <c r="DV114" s="993" t="s">
        <v>112</v>
      </c>
      <c r="DW114" s="994"/>
      <c r="DX114" s="994"/>
      <c r="DY114" s="994"/>
      <c r="DZ114" s="995"/>
    </row>
    <row r="115" spans="1:130" s="199" customFormat="1" ht="26.25" customHeight="1" x14ac:dyDescent="0.15">
      <c r="A115" s="985"/>
      <c r="B115" s="986"/>
      <c r="C115" s="981" t="s">
        <v>421</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103844</v>
      </c>
      <c r="AB115" s="965"/>
      <c r="AC115" s="965"/>
      <c r="AD115" s="965"/>
      <c r="AE115" s="966"/>
      <c r="AF115" s="967">
        <v>54237</v>
      </c>
      <c r="AG115" s="965"/>
      <c r="AH115" s="965"/>
      <c r="AI115" s="965"/>
      <c r="AJ115" s="966"/>
      <c r="AK115" s="967">
        <v>262971</v>
      </c>
      <c r="AL115" s="965"/>
      <c r="AM115" s="965"/>
      <c r="AN115" s="965"/>
      <c r="AO115" s="966"/>
      <c r="AP115" s="968">
        <v>1.8</v>
      </c>
      <c r="AQ115" s="969"/>
      <c r="AR115" s="969"/>
      <c r="AS115" s="969"/>
      <c r="AT115" s="970"/>
      <c r="AU115" s="931"/>
      <c r="AV115" s="932"/>
      <c r="AW115" s="932"/>
      <c r="AX115" s="932"/>
      <c r="AY115" s="932"/>
      <c r="AZ115" s="980" t="s">
        <v>422</v>
      </c>
      <c r="BA115" s="981"/>
      <c r="BB115" s="981"/>
      <c r="BC115" s="981"/>
      <c r="BD115" s="981"/>
      <c r="BE115" s="981"/>
      <c r="BF115" s="981"/>
      <c r="BG115" s="981"/>
      <c r="BH115" s="981"/>
      <c r="BI115" s="981"/>
      <c r="BJ115" s="981"/>
      <c r="BK115" s="981"/>
      <c r="BL115" s="981"/>
      <c r="BM115" s="981"/>
      <c r="BN115" s="981"/>
      <c r="BO115" s="981"/>
      <c r="BP115" s="982"/>
      <c r="BQ115" s="950" t="s">
        <v>112</v>
      </c>
      <c r="BR115" s="951"/>
      <c r="BS115" s="951"/>
      <c r="BT115" s="951"/>
      <c r="BU115" s="951"/>
      <c r="BV115" s="951" t="s">
        <v>112</v>
      </c>
      <c r="BW115" s="951"/>
      <c r="BX115" s="951"/>
      <c r="BY115" s="951"/>
      <c r="BZ115" s="951"/>
      <c r="CA115" s="951" t="s">
        <v>112</v>
      </c>
      <c r="CB115" s="951"/>
      <c r="CC115" s="951"/>
      <c r="CD115" s="951"/>
      <c r="CE115" s="951"/>
      <c r="CF115" s="945" t="s">
        <v>112</v>
      </c>
      <c r="CG115" s="946"/>
      <c r="CH115" s="946"/>
      <c r="CI115" s="946"/>
      <c r="CJ115" s="946"/>
      <c r="CK115" s="976"/>
      <c r="CL115" s="977"/>
      <c r="CM115" s="980" t="s">
        <v>423</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112</v>
      </c>
      <c r="DH115" s="990"/>
      <c r="DI115" s="990"/>
      <c r="DJ115" s="990"/>
      <c r="DK115" s="991"/>
      <c r="DL115" s="992" t="s">
        <v>112</v>
      </c>
      <c r="DM115" s="990"/>
      <c r="DN115" s="990"/>
      <c r="DO115" s="990"/>
      <c r="DP115" s="991"/>
      <c r="DQ115" s="992" t="s">
        <v>112</v>
      </c>
      <c r="DR115" s="990"/>
      <c r="DS115" s="990"/>
      <c r="DT115" s="990"/>
      <c r="DU115" s="991"/>
      <c r="DV115" s="993" t="s">
        <v>112</v>
      </c>
      <c r="DW115" s="994"/>
      <c r="DX115" s="994"/>
      <c r="DY115" s="994"/>
      <c r="DZ115" s="995"/>
    </row>
    <row r="116" spans="1:130" s="199" customFormat="1" ht="26.25" customHeight="1" x14ac:dyDescent="0.15">
      <c r="A116" s="987"/>
      <c r="B116" s="988"/>
      <c r="C116" s="996" t="s">
        <v>424</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20354</v>
      </c>
      <c r="AB116" s="990"/>
      <c r="AC116" s="990"/>
      <c r="AD116" s="990"/>
      <c r="AE116" s="991"/>
      <c r="AF116" s="992">
        <v>7597</v>
      </c>
      <c r="AG116" s="990"/>
      <c r="AH116" s="990"/>
      <c r="AI116" s="990"/>
      <c r="AJ116" s="991"/>
      <c r="AK116" s="992">
        <v>1576</v>
      </c>
      <c r="AL116" s="990"/>
      <c r="AM116" s="990"/>
      <c r="AN116" s="990"/>
      <c r="AO116" s="991"/>
      <c r="AP116" s="993">
        <v>0</v>
      </c>
      <c r="AQ116" s="994"/>
      <c r="AR116" s="994"/>
      <c r="AS116" s="994"/>
      <c r="AT116" s="995"/>
      <c r="AU116" s="931"/>
      <c r="AV116" s="932"/>
      <c r="AW116" s="932"/>
      <c r="AX116" s="932"/>
      <c r="AY116" s="932"/>
      <c r="AZ116" s="998" t="s">
        <v>425</v>
      </c>
      <c r="BA116" s="999"/>
      <c r="BB116" s="999"/>
      <c r="BC116" s="999"/>
      <c r="BD116" s="999"/>
      <c r="BE116" s="999"/>
      <c r="BF116" s="999"/>
      <c r="BG116" s="999"/>
      <c r="BH116" s="999"/>
      <c r="BI116" s="999"/>
      <c r="BJ116" s="999"/>
      <c r="BK116" s="999"/>
      <c r="BL116" s="999"/>
      <c r="BM116" s="999"/>
      <c r="BN116" s="999"/>
      <c r="BO116" s="999"/>
      <c r="BP116" s="1000"/>
      <c r="BQ116" s="950" t="s">
        <v>112</v>
      </c>
      <c r="BR116" s="951"/>
      <c r="BS116" s="951"/>
      <c r="BT116" s="951"/>
      <c r="BU116" s="951"/>
      <c r="BV116" s="951" t="s">
        <v>112</v>
      </c>
      <c r="BW116" s="951"/>
      <c r="BX116" s="951"/>
      <c r="BY116" s="951"/>
      <c r="BZ116" s="951"/>
      <c r="CA116" s="951" t="s">
        <v>112</v>
      </c>
      <c r="CB116" s="951"/>
      <c r="CC116" s="951"/>
      <c r="CD116" s="951"/>
      <c r="CE116" s="951"/>
      <c r="CF116" s="945" t="s">
        <v>112</v>
      </c>
      <c r="CG116" s="946"/>
      <c r="CH116" s="946"/>
      <c r="CI116" s="946"/>
      <c r="CJ116" s="946"/>
      <c r="CK116" s="976"/>
      <c r="CL116" s="977"/>
      <c r="CM116" s="947" t="s">
        <v>426</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112</v>
      </c>
      <c r="DH116" s="990"/>
      <c r="DI116" s="990"/>
      <c r="DJ116" s="990"/>
      <c r="DK116" s="991"/>
      <c r="DL116" s="992" t="s">
        <v>112</v>
      </c>
      <c r="DM116" s="990"/>
      <c r="DN116" s="990"/>
      <c r="DO116" s="990"/>
      <c r="DP116" s="991"/>
      <c r="DQ116" s="992" t="s">
        <v>112</v>
      </c>
      <c r="DR116" s="990"/>
      <c r="DS116" s="990"/>
      <c r="DT116" s="990"/>
      <c r="DU116" s="991"/>
      <c r="DV116" s="993" t="s">
        <v>112</v>
      </c>
      <c r="DW116" s="994"/>
      <c r="DX116" s="994"/>
      <c r="DY116" s="994"/>
      <c r="DZ116" s="995"/>
    </row>
    <row r="117" spans="1:130" s="199" customFormat="1" ht="26.25" customHeight="1" x14ac:dyDescent="0.15">
      <c r="A117" s="935" t="s">
        <v>169</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427</v>
      </c>
      <c r="Z117" s="917"/>
      <c r="AA117" s="1007">
        <v>5675363</v>
      </c>
      <c r="AB117" s="1008"/>
      <c r="AC117" s="1008"/>
      <c r="AD117" s="1008"/>
      <c r="AE117" s="1009"/>
      <c r="AF117" s="1010">
        <v>5501837</v>
      </c>
      <c r="AG117" s="1008"/>
      <c r="AH117" s="1008"/>
      <c r="AI117" s="1008"/>
      <c r="AJ117" s="1009"/>
      <c r="AK117" s="1010">
        <v>5725005</v>
      </c>
      <c r="AL117" s="1008"/>
      <c r="AM117" s="1008"/>
      <c r="AN117" s="1008"/>
      <c r="AO117" s="1009"/>
      <c r="AP117" s="1011"/>
      <c r="AQ117" s="1012"/>
      <c r="AR117" s="1012"/>
      <c r="AS117" s="1012"/>
      <c r="AT117" s="1013"/>
      <c r="AU117" s="931"/>
      <c r="AV117" s="932"/>
      <c r="AW117" s="932"/>
      <c r="AX117" s="932"/>
      <c r="AY117" s="932"/>
      <c r="AZ117" s="998" t="s">
        <v>428</v>
      </c>
      <c r="BA117" s="999"/>
      <c r="BB117" s="999"/>
      <c r="BC117" s="999"/>
      <c r="BD117" s="999"/>
      <c r="BE117" s="999"/>
      <c r="BF117" s="999"/>
      <c r="BG117" s="999"/>
      <c r="BH117" s="999"/>
      <c r="BI117" s="999"/>
      <c r="BJ117" s="999"/>
      <c r="BK117" s="999"/>
      <c r="BL117" s="999"/>
      <c r="BM117" s="999"/>
      <c r="BN117" s="999"/>
      <c r="BO117" s="999"/>
      <c r="BP117" s="1000"/>
      <c r="BQ117" s="950" t="s">
        <v>112</v>
      </c>
      <c r="BR117" s="951"/>
      <c r="BS117" s="951"/>
      <c r="BT117" s="951"/>
      <c r="BU117" s="951"/>
      <c r="BV117" s="951" t="s">
        <v>112</v>
      </c>
      <c r="BW117" s="951"/>
      <c r="BX117" s="951"/>
      <c r="BY117" s="951"/>
      <c r="BZ117" s="951"/>
      <c r="CA117" s="951" t="s">
        <v>112</v>
      </c>
      <c r="CB117" s="951"/>
      <c r="CC117" s="951"/>
      <c r="CD117" s="951"/>
      <c r="CE117" s="951"/>
      <c r="CF117" s="945" t="s">
        <v>112</v>
      </c>
      <c r="CG117" s="946"/>
      <c r="CH117" s="946"/>
      <c r="CI117" s="946"/>
      <c r="CJ117" s="946"/>
      <c r="CK117" s="976"/>
      <c r="CL117" s="977"/>
      <c r="CM117" s="947" t="s">
        <v>429</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112</v>
      </c>
      <c r="DH117" s="990"/>
      <c r="DI117" s="990"/>
      <c r="DJ117" s="990"/>
      <c r="DK117" s="991"/>
      <c r="DL117" s="992" t="s">
        <v>112</v>
      </c>
      <c r="DM117" s="990"/>
      <c r="DN117" s="990"/>
      <c r="DO117" s="990"/>
      <c r="DP117" s="991"/>
      <c r="DQ117" s="992" t="s">
        <v>112</v>
      </c>
      <c r="DR117" s="990"/>
      <c r="DS117" s="990"/>
      <c r="DT117" s="990"/>
      <c r="DU117" s="991"/>
      <c r="DV117" s="993" t="s">
        <v>112</v>
      </c>
      <c r="DW117" s="994"/>
      <c r="DX117" s="994"/>
      <c r="DY117" s="994"/>
      <c r="DZ117" s="995"/>
    </row>
    <row r="118" spans="1:130" s="199" customFormat="1" ht="26.25" customHeight="1" x14ac:dyDescent="0.15">
      <c r="A118" s="935" t="s">
        <v>403</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401</v>
      </c>
      <c r="AB118" s="916"/>
      <c r="AC118" s="916"/>
      <c r="AD118" s="916"/>
      <c r="AE118" s="917"/>
      <c r="AF118" s="915" t="s">
        <v>286</v>
      </c>
      <c r="AG118" s="916"/>
      <c r="AH118" s="916"/>
      <c r="AI118" s="916"/>
      <c r="AJ118" s="917"/>
      <c r="AK118" s="915" t="s">
        <v>285</v>
      </c>
      <c r="AL118" s="916"/>
      <c r="AM118" s="916"/>
      <c r="AN118" s="916"/>
      <c r="AO118" s="917"/>
      <c r="AP118" s="1002" t="s">
        <v>402</v>
      </c>
      <c r="AQ118" s="1003"/>
      <c r="AR118" s="1003"/>
      <c r="AS118" s="1003"/>
      <c r="AT118" s="1004"/>
      <c r="AU118" s="931"/>
      <c r="AV118" s="932"/>
      <c r="AW118" s="932"/>
      <c r="AX118" s="932"/>
      <c r="AY118" s="932"/>
      <c r="AZ118" s="1005" t="s">
        <v>430</v>
      </c>
      <c r="BA118" s="996"/>
      <c r="BB118" s="996"/>
      <c r="BC118" s="996"/>
      <c r="BD118" s="996"/>
      <c r="BE118" s="996"/>
      <c r="BF118" s="996"/>
      <c r="BG118" s="996"/>
      <c r="BH118" s="996"/>
      <c r="BI118" s="996"/>
      <c r="BJ118" s="996"/>
      <c r="BK118" s="996"/>
      <c r="BL118" s="996"/>
      <c r="BM118" s="996"/>
      <c r="BN118" s="996"/>
      <c r="BO118" s="996"/>
      <c r="BP118" s="997"/>
      <c r="BQ118" s="1028">
        <v>405258</v>
      </c>
      <c r="BR118" s="1029"/>
      <c r="BS118" s="1029"/>
      <c r="BT118" s="1029"/>
      <c r="BU118" s="1029"/>
      <c r="BV118" s="1029">
        <v>157534</v>
      </c>
      <c r="BW118" s="1029"/>
      <c r="BX118" s="1029"/>
      <c r="BY118" s="1029"/>
      <c r="BZ118" s="1029"/>
      <c r="CA118" s="1029" t="s">
        <v>112</v>
      </c>
      <c r="CB118" s="1029"/>
      <c r="CC118" s="1029"/>
      <c r="CD118" s="1029"/>
      <c r="CE118" s="1029"/>
      <c r="CF118" s="945" t="s">
        <v>112</v>
      </c>
      <c r="CG118" s="946"/>
      <c r="CH118" s="946"/>
      <c r="CI118" s="946"/>
      <c r="CJ118" s="946"/>
      <c r="CK118" s="976"/>
      <c r="CL118" s="977"/>
      <c r="CM118" s="947" t="s">
        <v>431</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112</v>
      </c>
      <c r="DH118" s="990"/>
      <c r="DI118" s="990"/>
      <c r="DJ118" s="990"/>
      <c r="DK118" s="991"/>
      <c r="DL118" s="992" t="s">
        <v>112</v>
      </c>
      <c r="DM118" s="990"/>
      <c r="DN118" s="990"/>
      <c r="DO118" s="990"/>
      <c r="DP118" s="991"/>
      <c r="DQ118" s="992" t="s">
        <v>112</v>
      </c>
      <c r="DR118" s="990"/>
      <c r="DS118" s="990"/>
      <c r="DT118" s="990"/>
      <c r="DU118" s="991"/>
      <c r="DV118" s="993" t="s">
        <v>112</v>
      </c>
      <c r="DW118" s="994"/>
      <c r="DX118" s="994"/>
      <c r="DY118" s="994"/>
      <c r="DZ118" s="995"/>
    </row>
    <row r="119" spans="1:130" s="199" customFormat="1" ht="26.25" customHeight="1" x14ac:dyDescent="0.15">
      <c r="A119" s="1089" t="s">
        <v>406</v>
      </c>
      <c r="B119" s="975"/>
      <c r="C119" s="954" t="s">
        <v>407</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112</v>
      </c>
      <c r="AB119" s="923"/>
      <c r="AC119" s="923"/>
      <c r="AD119" s="923"/>
      <c r="AE119" s="924"/>
      <c r="AF119" s="925" t="s">
        <v>112</v>
      </c>
      <c r="AG119" s="923"/>
      <c r="AH119" s="923"/>
      <c r="AI119" s="923"/>
      <c r="AJ119" s="924"/>
      <c r="AK119" s="925" t="s">
        <v>112</v>
      </c>
      <c r="AL119" s="923"/>
      <c r="AM119" s="923"/>
      <c r="AN119" s="923"/>
      <c r="AO119" s="924"/>
      <c r="AP119" s="926" t="s">
        <v>112</v>
      </c>
      <c r="AQ119" s="927"/>
      <c r="AR119" s="927"/>
      <c r="AS119" s="927"/>
      <c r="AT119" s="928"/>
      <c r="AU119" s="933"/>
      <c r="AV119" s="934"/>
      <c r="AW119" s="934"/>
      <c r="AX119" s="934"/>
      <c r="AY119" s="934"/>
      <c r="AZ119" s="230" t="s">
        <v>169</v>
      </c>
      <c r="BA119" s="230"/>
      <c r="BB119" s="230"/>
      <c r="BC119" s="230"/>
      <c r="BD119" s="230"/>
      <c r="BE119" s="230"/>
      <c r="BF119" s="230"/>
      <c r="BG119" s="230"/>
      <c r="BH119" s="230"/>
      <c r="BI119" s="230"/>
      <c r="BJ119" s="230"/>
      <c r="BK119" s="230"/>
      <c r="BL119" s="230"/>
      <c r="BM119" s="230"/>
      <c r="BN119" s="230"/>
      <c r="BO119" s="1006" t="s">
        <v>432</v>
      </c>
      <c r="BP119" s="1037"/>
      <c r="BQ119" s="1028">
        <v>66133808</v>
      </c>
      <c r="BR119" s="1029"/>
      <c r="BS119" s="1029"/>
      <c r="BT119" s="1029"/>
      <c r="BU119" s="1029"/>
      <c r="BV119" s="1029">
        <v>63573783</v>
      </c>
      <c r="BW119" s="1029"/>
      <c r="BX119" s="1029"/>
      <c r="BY119" s="1029"/>
      <c r="BZ119" s="1029"/>
      <c r="CA119" s="1029">
        <v>62535907</v>
      </c>
      <c r="CB119" s="1029"/>
      <c r="CC119" s="1029"/>
      <c r="CD119" s="1029"/>
      <c r="CE119" s="1029"/>
      <c r="CF119" s="1030"/>
      <c r="CG119" s="1031"/>
      <c r="CH119" s="1031"/>
      <c r="CI119" s="1031"/>
      <c r="CJ119" s="1032"/>
      <c r="CK119" s="978"/>
      <c r="CL119" s="979"/>
      <c r="CM119" s="1033" t="s">
        <v>433</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3264888</v>
      </c>
      <c r="DH119" s="1015"/>
      <c r="DI119" s="1015"/>
      <c r="DJ119" s="1015"/>
      <c r="DK119" s="1016"/>
      <c r="DL119" s="1014">
        <v>3214888</v>
      </c>
      <c r="DM119" s="1015"/>
      <c r="DN119" s="1015"/>
      <c r="DO119" s="1015"/>
      <c r="DP119" s="1016"/>
      <c r="DQ119" s="1014">
        <v>2954888</v>
      </c>
      <c r="DR119" s="1015"/>
      <c r="DS119" s="1015"/>
      <c r="DT119" s="1015"/>
      <c r="DU119" s="1016"/>
      <c r="DV119" s="1017">
        <v>20.2</v>
      </c>
      <c r="DW119" s="1018"/>
      <c r="DX119" s="1018"/>
      <c r="DY119" s="1018"/>
      <c r="DZ119" s="1019"/>
    </row>
    <row r="120" spans="1:130" s="199" customFormat="1" ht="26.25" customHeight="1" x14ac:dyDescent="0.15">
      <c r="A120" s="1090"/>
      <c r="B120" s="977"/>
      <c r="C120" s="947" t="s">
        <v>410</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112</v>
      </c>
      <c r="AB120" s="990"/>
      <c r="AC120" s="990"/>
      <c r="AD120" s="990"/>
      <c r="AE120" s="991"/>
      <c r="AF120" s="992" t="s">
        <v>112</v>
      </c>
      <c r="AG120" s="990"/>
      <c r="AH120" s="990"/>
      <c r="AI120" s="990"/>
      <c r="AJ120" s="991"/>
      <c r="AK120" s="992" t="s">
        <v>112</v>
      </c>
      <c r="AL120" s="990"/>
      <c r="AM120" s="990"/>
      <c r="AN120" s="990"/>
      <c r="AO120" s="991"/>
      <c r="AP120" s="993" t="s">
        <v>112</v>
      </c>
      <c r="AQ120" s="994"/>
      <c r="AR120" s="994"/>
      <c r="AS120" s="994"/>
      <c r="AT120" s="995"/>
      <c r="AU120" s="1020" t="s">
        <v>434</v>
      </c>
      <c r="AV120" s="1021"/>
      <c r="AW120" s="1021"/>
      <c r="AX120" s="1021"/>
      <c r="AY120" s="1022"/>
      <c r="AZ120" s="971" t="s">
        <v>435</v>
      </c>
      <c r="BA120" s="920"/>
      <c r="BB120" s="920"/>
      <c r="BC120" s="920"/>
      <c r="BD120" s="920"/>
      <c r="BE120" s="920"/>
      <c r="BF120" s="920"/>
      <c r="BG120" s="920"/>
      <c r="BH120" s="920"/>
      <c r="BI120" s="920"/>
      <c r="BJ120" s="920"/>
      <c r="BK120" s="920"/>
      <c r="BL120" s="920"/>
      <c r="BM120" s="920"/>
      <c r="BN120" s="920"/>
      <c r="BO120" s="920"/>
      <c r="BP120" s="921"/>
      <c r="BQ120" s="957">
        <v>1073151</v>
      </c>
      <c r="BR120" s="958"/>
      <c r="BS120" s="958"/>
      <c r="BT120" s="958"/>
      <c r="BU120" s="958"/>
      <c r="BV120" s="958">
        <v>1268059</v>
      </c>
      <c r="BW120" s="958"/>
      <c r="BX120" s="958"/>
      <c r="BY120" s="958"/>
      <c r="BZ120" s="958"/>
      <c r="CA120" s="958">
        <v>1717620</v>
      </c>
      <c r="CB120" s="958"/>
      <c r="CC120" s="958"/>
      <c r="CD120" s="958"/>
      <c r="CE120" s="958"/>
      <c r="CF120" s="972">
        <v>11.7</v>
      </c>
      <c r="CG120" s="973"/>
      <c r="CH120" s="973"/>
      <c r="CI120" s="973"/>
      <c r="CJ120" s="973"/>
      <c r="CK120" s="1038" t="s">
        <v>436</v>
      </c>
      <c r="CL120" s="1039"/>
      <c r="CM120" s="1039"/>
      <c r="CN120" s="1039"/>
      <c r="CO120" s="1040"/>
      <c r="CP120" s="1046" t="s">
        <v>384</v>
      </c>
      <c r="CQ120" s="1047"/>
      <c r="CR120" s="1047"/>
      <c r="CS120" s="1047"/>
      <c r="CT120" s="1047"/>
      <c r="CU120" s="1047"/>
      <c r="CV120" s="1047"/>
      <c r="CW120" s="1047"/>
      <c r="CX120" s="1047"/>
      <c r="CY120" s="1047"/>
      <c r="CZ120" s="1047"/>
      <c r="DA120" s="1047"/>
      <c r="DB120" s="1047"/>
      <c r="DC120" s="1047"/>
      <c r="DD120" s="1047"/>
      <c r="DE120" s="1047"/>
      <c r="DF120" s="1048"/>
      <c r="DG120" s="957">
        <v>10473778</v>
      </c>
      <c r="DH120" s="958"/>
      <c r="DI120" s="958"/>
      <c r="DJ120" s="958"/>
      <c r="DK120" s="958"/>
      <c r="DL120" s="958">
        <v>10101445</v>
      </c>
      <c r="DM120" s="958"/>
      <c r="DN120" s="958"/>
      <c r="DO120" s="958"/>
      <c r="DP120" s="958"/>
      <c r="DQ120" s="958">
        <v>9968697</v>
      </c>
      <c r="DR120" s="958"/>
      <c r="DS120" s="958"/>
      <c r="DT120" s="958"/>
      <c r="DU120" s="958"/>
      <c r="DV120" s="959">
        <v>68.2</v>
      </c>
      <c r="DW120" s="959"/>
      <c r="DX120" s="959"/>
      <c r="DY120" s="959"/>
      <c r="DZ120" s="960"/>
    </row>
    <row r="121" spans="1:130" s="199" customFormat="1" ht="26.25" customHeight="1" x14ac:dyDescent="0.15">
      <c r="A121" s="1090"/>
      <c r="B121" s="977"/>
      <c r="C121" s="998" t="s">
        <v>437</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112</v>
      </c>
      <c r="AB121" s="990"/>
      <c r="AC121" s="990"/>
      <c r="AD121" s="990"/>
      <c r="AE121" s="991"/>
      <c r="AF121" s="992" t="s">
        <v>112</v>
      </c>
      <c r="AG121" s="990"/>
      <c r="AH121" s="990"/>
      <c r="AI121" s="990"/>
      <c r="AJ121" s="991"/>
      <c r="AK121" s="992" t="s">
        <v>112</v>
      </c>
      <c r="AL121" s="990"/>
      <c r="AM121" s="990"/>
      <c r="AN121" s="990"/>
      <c r="AO121" s="991"/>
      <c r="AP121" s="993" t="s">
        <v>112</v>
      </c>
      <c r="AQ121" s="994"/>
      <c r="AR121" s="994"/>
      <c r="AS121" s="994"/>
      <c r="AT121" s="995"/>
      <c r="AU121" s="1023"/>
      <c r="AV121" s="1024"/>
      <c r="AW121" s="1024"/>
      <c r="AX121" s="1024"/>
      <c r="AY121" s="1025"/>
      <c r="AZ121" s="980" t="s">
        <v>438</v>
      </c>
      <c r="BA121" s="981"/>
      <c r="BB121" s="981"/>
      <c r="BC121" s="981"/>
      <c r="BD121" s="981"/>
      <c r="BE121" s="981"/>
      <c r="BF121" s="981"/>
      <c r="BG121" s="981"/>
      <c r="BH121" s="981"/>
      <c r="BI121" s="981"/>
      <c r="BJ121" s="981"/>
      <c r="BK121" s="981"/>
      <c r="BL121" s="981"/>
      <c r="BM121" s="981"/>
      <c r="BN121" s="981"/>
      <c r="BO121" s="981"/>
      <c r="BP121" s="982"/>
      <c r="BQ121" s="950">
        <v>3132269</v>
      </c>
      <c r="BR121" s="951"/>
      <c r="BS121" s="951"/>
      <c r="BT121" s="951"/>
      <c r="BU121" s="951"/>
      <c r="BV121" s="951">
        <v>3070463</v>
      </c>
      <c r="BW121" s="951"/>
      <c r="BX121" s="951"/>
      <c r="BY121" s="951"/>
      <c r="BZ121" s="951"/>
      <c r="CA121" s="951">
        <v>3049500</v>
      </c>
      <c r="CB121" s="951"/>
      <c r="CC121" s="951"/>
      <c r="CD121" s="951"/>
      <c r="CE121" s="951"/>
      <c r="CF121" s="945">
        <v>20.8</v>
      </c>
      <c r="CG121" s="946"/>
      <c r="CH121" s="946"/>
      <c r="CI121" s="946"/>
      <c r="CJ121" s="946"/>
      <c r="CK121" s="1041"/>
      <c r="CL121" s="1042"/>
      <c r="CM121" s="1042"/>
      <c r="CN121" s="1042"/>
      <c r="CO121" s="1043"/>
      <c r="CP121" s="1051" t="s">
        <v>382</v>
      </c>
      <c r="CQ121" s="1052"/>
      <c r="CR121" s="1052"/>
      <c r="CS121" s="1052"/>
      <c r="CT121" s="1052"/>
      <c r="CU121" s="1052"/>
      <c r="CV121" s="1052"/>
      <c r="CW121" s="1052"/>
      <c r="CX121" s="1052"/>
      <c r="CY121" s="1052"/>
      <c r="CZ121" s="1052"/>
      <c r="DA121" s="1052"/>
      <c r="DB121" s="1052"/>
      <c r="DC121" s="1052"/>
      <c r="DD121" s="1052"/>
      <c r="DE121" s="1052"/>
      <c r="DF121" s="1053"/>
      <c r="DG121" s="950">
        <v>2201159</v>
      </c>
      <c r="DH121" s="951"/>
      <c r="DI121" s="951"/>
      <c r="DJ121" s="951"/>
      <c r="DK121" s="951"/>
      <c r="DL121" s="951">
        <v>2367475</v>
      </c>
      <c r="DM121" s="951"/>
      <c r="DN121" s="951"/>
      <c r="DO121" s="951"/>
      <c r="DP121" s="951"/>
      <c r="DQ121" s="951">
        <v>2604532</v>
      </c>
      <c r="DR121" s="951"/>
      <c r="DS121" s="951"/>
      <c r="DT121" s="951"/>
      <c r="DU121" s="951"/>
      <c r="DV121" s="952">
        <v>17.8</v>
      </c>
      <c r="DW121" s="952"/>
      <c r="DX121" s="952"/>
      <c r="DY121" s="952"/>
      <c r="DZ121" s="953"/>
    </row>
    <row r="122" spans="1:130" s="199" customFormat="1" ht="26.25" customHeight="1" x14ac:dyDescent="0.15">
      <c r="A122" s="1090"/>
      <c r="B122" s="977"/>
      <c r="C122" s="947" t="s">
        <v>420</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112</v>
      </c>
      <c r="AB122" s="990"/>
      <c r="AC122" s="990"/>
      <c r="AD122" s="990"/>
      <c r="AE122" s="991"/>
      <c r="AF122" s="992" t="s">
        <v>112</v>
      </c>
      <c r="AG122" s="990"/>
      <c r="AH122" s="990"/>
      <c r="AI122" s="990"/>
      <c r="AJ122" s="991"/>
      <c r="AK122" s="992" t="s">
        <v>112</v>
      </c>
      <c r="AL122" s="990"/>
      <c r="AM122" s="990"/>
      <c r="AN122" s="990"/>
      <c r="AO122" s="991"/>
      <c r="AP122" s="993" t="s">
        <v>112</v>
      </c>
      <c r="AQ122" s="994"/>
      <c r="AR122" s="994"/>
      <c r="AS122" s="994"/>
      <c r="AT122" s="995"/>
      <c r="AU122" s="1023"/>
      <c r="AV122" s="1024"/>
      <c r="AW122" s="1024"/>
      <c r="AX122" s="1024"/>
      <c r="AY122" s="1025"/>
      <c r="AZ122" s="1005" t="s">
        <v>439</v>
      </c>
      <c r="BA122" s="996"/>
      <c r="BB122" s="996"/>
      <c r="BC122" s="996"/>
      <c r="BD122" s="996"/>
      <c r="BE122" s="996"/>
      <c r="BF122" s="996"/>
      <c r="BG122" s="996"/>
      <c r="BH122" s="996"/>
      <c r="BI122" s="996"/>
      <c r="BJ122" s="996"/>
      <c r="BK122" s="996"/>
      <c r="BL122" s="996"/>
      <c r="BM122" s="996"/>
      <c r="BN122" s="996"/>
      <c r="BO122" s="996"/>
      <c r="BP122" s="997"/>
      <c r="BQ122" s="1028">
        <v>32297133</v>
      </c>
      <c r="BR122" s="1029"/>
      <c r="BS122" s="1029"/>
      <c r="BT122" s="1029"/>
      <c r="BU122" s="1029"/>
      <c r="BV122" s="1029">
        <v>31916378</v>
      </c>
      <c r="BW122" s="1029"/>
      <c r="BX122" s="1029"/>
      <c r="BY122" s="1029"/>
      <c r="BZ122" s="1029"/>
      <c r="CA122" s="1029">
        <v>32266259</v>
      </c>
      <c r="CB122" s="1029"/>
      <c r="CC122" s="1029"/>
      <c r="CD122" s="1029"/>
      <c r="CE122" s="1029"/>
      <c r="CF122" s="1049">
        <v>220.6</v>
      </c>
      <c r="CG122" s="1050"/>
      <c r="CH122" s="1050"/>
      <c r="CI122" s="1050"/>
      <c r="CJ122" s="1050"/>
      <c r="CK122" s="1041"/>
      <c r="CL122" s="1042"/>
      <c r="CM122" s="1042"/>
      <c r="CN122" s="1042"/>
      <c r="CO122" s="1043"/>
      <c r="CP122" s="1051" t="s">
        <v>386</v>
      </c>
      <c r="CQ122" s="1052"/>
      <c r="CR122" s="1052"/>
      <c r="CS122" s="1052"/>
      <c r="CT122" s="1052"/>
      <c r="CU122" s="1052"/>
      <c r="CV122" s="1052"/>
      <c r="CW122" s="1052"/>
      <c r="CX122" s="1052"/>
      <c r="CY122" s="1052"/>
      <c r="CZ122" s="1052"/>
      <c r="DA122" s="1052"/>
      <c r="DB122" s="1052"/>
      <c r="DC122" s="1052"/>
      <c r="DD122" s="1052"/>
      <c r="DE122" s="1052"/>
      <c r="DF122" s="1053"/>
      <c r="DG122" s="950" t="s">
        <v>112</v>
      </c>
      <c r="DH122" s="951"/>
      <c r="DI122" s="951"/>
      <c r="DJ122" s="951"/>
      <c r="DK122" s="951"/>
      <c r="DL122" s="951" t="s">
        <v>112</v>
      </c>
      <c r="DM122" s="951"/>
      <c r="DN122" s="951"/>
      <c r="DO122" s="951"/>
      <c r="DP122" s="951"/>
      <c r="DQ122" s="951">
        <v>60650</v>
      </c>
      <c r="DR122" s="951"/>
      <c r="DS122" s="951"/>
      <c r="DT122" s="951"/>
      <c r="DU122" s="951"/>
      <c r="DV122" s="952">
        <v>0.4</v>
      </c>
      <c r="DW122" s="952"/>
      <c r="DX122" s="952"/>
      <c r="DY122" s="952"/>
      <c r="DZ122" s="953"/>
    </row>
    <row r="123" spans="1:130" s="199" customFormat="1" ht="26.25" customHeight="1" x14ac:dyDescent="0.15">
      <c r="A123" s="1090"/>
      <c r="B123" s="977"/>
      <c r="C123" s="947" t="s">
        <v>426</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112</v>
      </c>
      <c r="AB123" s="990"/>
      <c r="AC123" s="990"/>
      <c r="AD123" s="990"/>
      <c r="AE123" s="991"/>
      <c r="AF123" s="992" t="s">
        <v>112</v>
      </c>
      <c r="AG123" s="990"/>
      <c r="AH123" s="990"/>
      <c r="AI123" s="990"/>
      <c r="AJ123" s="991"/>
      <c r="AK123" s="992" t="s">
        <v>112</v>
      </c>
      <c r="AL123" s="990"/>
      <c r="AM123" s="990"/>
      <c r="AN123" s="990"/>
      <c r="AO123" s="991"/>
      <c r="AP123" s="993" t="s">
        <v>112</v>
      </c>
      <c r="AQ123" s="994"/>
      <c r="AR123" s="994"/>
      <c r="AS123" s="994"/>
      <c r="AT123" s="995"/>
      <c r="AU123" s="1026"/>
      <c r="AV123" s="1027"/>
      <c r="AW123" s="1027"/>
      <c r="AX123" s="1027"/>
      <c r="AY123" s="1027"/>
      <c r="AZ123" s="230" t="s">
        <v>169</v>
      </c>
      <c r="BA123" s="230"/>
      <c r="BB123" s="230"/>
      <c r="BC123" s="230"/>
      <c r="BD123" s="230"/>
      <c r="BE123" s="230"/>
      <c r="BF123" s="230"/>
      <c r="BG123" s="230"/>
      <c r="BH123" s="230"/>
      <c r="BI123" s="230"/>
      <c r="BJ123" s="230"/>
      <c r="BK123" s="230"/>
      <c r="BL123" s="230"/>
      <c r="BM123" s="230"/>
      <c r="BN123" s="230"/>
      <c r="BO123" s="1006" t="s">
        <v>440</v>
      </c>
      <c r="BP123" s="1037"/>
      <c r="BQ123" s="1096">
        <v>36502553</v>
      </c>
      <c r="BR123" s="1097"/>
      <c r="BS123" s="1097"/>
      <c r="BT123" s="1097"/>
      <c r="BU123" s="1097"/>
      <c r="BV123" s="1097">
        <v>36254900</v>
      </c>
      <c r="BW123" s="1097"/>
      <c r="BX123" s="1097"/>
      <c r="BY123" s="1097"/>
      <c r="BZ123" s="1097"/>
      <c r="CA123" s="1097">
        <v>37033379</v>
      </c>
      <c r="CB123" s="1097"/>
      <c r="CC123" s="1097"/>
      <c r="CD123" s="1097"/>
      <c r="CE123" s="1097"/>
      <c r="CF123" s="1030"/>
      <c r="CG123" s="1031"/>
      <c r="CH123" s="1031"/>
      <c r="CI123" s="1031"/>
      <c r="CJ123" s="1032"/>
      <c r="CK123" s="1041"/>
      <c r="CL123" s="1042"/>
      <c r="CM123" s="1042"/>
      <c r="CN123" s="1042"/>
      <c r="CO123" s="1043"/>
      <c r="CP123" s="1051" t="s">
        <v>380</v>
      </c>
      <c r="CQ123" s="1052"/>
      <c r="CR123" s="1052"/>
      <c r="CS123" s="1052"/>
      <c r="CT123" s="1052"/>
      <c r="CU123" s="1052"/>
      <c r="CV123" s="1052"/>
      <c r="CW123" s="1052"/>
      <c r="CX123" s="1052"/>
      <c r="CY123" s="1052"/>
      <c r="CZ123" s="1052"/>
      <c r="DA123" s="1052"/>
      <c r="DB123" s="1052"/>
      <c r="DC123" s="1052"/>
      <c r="DD123" s="1052"/>
      <c r="DE123" s="1052"/>
      <c r="DF123" s="1053"/>
      <c r="DG123" s="989" t="s">
        <v>112</v>
      </c>
      <c r="DH123" s="990"/>
      <c r="DI123" s="990"/>
      <c r="DJ123" s="990"/>
      <c r="DK123" s="991"/>
      <c r="DL123" s="992" t="s">
        <v>112</v>
      </c>
      <c r="DM123" s="990"/>
      <c r="DN123" s="990"/>
      <c r="DO123" s="990"/>
      <c r="DP123" s="991"/>
      <c r="DQ123" s="992" t="s">
        <v>112</v>
      </c>
      <c r="DR123" s="990"/>
      <c r="DS123" s="990"/>
      <c r="DT123" s="990"/>
      <c r="DU123" s="991"/>
      <c r="DV123" s="993" t="s">
        <v>112</v>
      </c>
      <c r="DW123" s="994"/>
      <c r="DX123" s="994"/>
      <c r="DY123" s="994"/>
      <c r="DZ123" s="995"/>
    </row>
    <row r="124" spans="1:130" s="199" customFormat="1" ht="26.25" customHeight="1" thickBot="1" x14ac:dyDescent="0.2">
      <c r="A124" s="1090"/>
      <c r="B124" s="977"/>
      <c r="C124" s="947" t="s">
        <v>429</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112</v>
      </c>
      <c r="AB124" s="990"/>
      <c r="AC124" s="990"/>
      <c r="AD124" s="990"/>
      <c r="AE124" s="991"/>
      <c r="AF124" s="992" t="s">
        <v>112</v>
      </c>
      <c r="AG124" s="990"/>
      <c r="AH124" s="990"/>
      <c r="AI124" s="990"/>
      <c r="AJ124" s="991"/>
      <c r="AK124" s="992" t="s">
        <v>112</v>
      </c>
      <c r="AL124" s="990"/>
      <c r="AM124" s="990"/>
      <c r="AN124" s="990"/>
      <c r="AO124" s="991"/>
      <c r="AP124" s="993" t="s">
        <v>112</v>
      </c>
      <c r="AQ124" s="994"/>
      <c r="AR124" s="994"/>
      <c r="AS124" s="994"/>
      <c r="AT124" s="995"/>
      <c r="AU124" s="1092" t="s">
        <v>441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198.3</v>
      </c>
      <c r="BR124" s="1059"/>
      <c r="BS124" s="1059"/>
      <c r="BT124" s="1059"/>
      <c r="BU124" s="1059"/>
      <c r="BV124" s="1059">
        <v>182.8</v>
      </c>
      <c r="BW124" s="1059"/>
      <c r="BX124" s="1059"/>
      <c r="BY124" s="1059"/>
      <c r="BZ124" s="1059"/>
      <c r="CA124" s="1059">
        <v>174.3</v>
      </c>
      <c r="CB124" s="1059"/>
      <c r="CC124" s="1059"/>
      <c r="CD124" s="1059"/>
      <c r="CE124" s="1059"/>
      <c r="CF124" s="1060"/>
      <c r="CG124" s="1061"/>
      <c r="CH124" s="1061"/>
      <c r="CI124" s="1061"/>
      <c r="CJ124" s="1062"/>
      <c r="CK124" s="1044"/>
      <c r="CL124" s="1044"/>
      <c r="CM124" s="1044"/>
      <c r="CN124" s="1044"/>
      <c r="CO124" s="1045"/>
      <c r="CP124" s="1051" t="s">
        <v>442</v>
      </c>
      <c r="CQ124" s="1052"/>
      <c r="CR124" s="1052"/>
      <c r="CS124" s="1052"/>
      <c r="CT124" s="1052"/>
      <c r="CU124" s="1052"/>
      <c r="CV124" s="1052"/>
      <c r="CW124" s="1052"/>
      <c r="CX124" s="1052"/>
      <c r="CY124" s="1052"/>
      <c r="CZ124" s="1052"/>
      <c r="DA124" s="1052"/>
      <c r="DB124" s="1052"/>
      <c r="DC124" s="1052"/>
      <c r="DD124" s="1052"/>
      <c r="DE124" s="1052"/>
      <c r="DF124" s="1053"/>
      <c r="DG124" s="1036" t="s">
        <v>112</v>
      </c>
      <c r="DH124" s="1015"/>
      <c r="DI124" s="1015"/>
      <c r="DJ124" s="1015"/>
      <c r="DK124" s="1016"/>
      <c r="DL124" s="1014" t="s">
        <v>112</v>
      </c>
      <c r="DM124" s="1015"/>
      <c r="DN124" s="1015"/>
      <c r="DO124" s="1015"/>
      <c r="DP124" s="1016"/>
      <c r="DQ124" s="1014" t="s">
        <v>112</v>
      </c>
      <c r="DR124" s="1015"/>
      <c r="DS124" s="1015"/>
      <c r="DT124" s="1015"/>
      <c r="DU124" s="1016"/>
      <c r="DV124" s="1017" t="s">
        <v>112</v>
      </c>
      <c r="DW124" s="1018"/>
      <c r="DX124" s="1018"/>
      <c r="DY124" s="1018"/>
      <c r="DZ124" s="1019"/>
    </row>
    <row r="125" spans="1:130" s="199" customFormat="1" ht="26.25" customHeight="1" x14ac:dyDescent="0.15">
      <c r="A125" s="1090"/>
      <c r="B125" s="977"/>
      <c r="C125" s="947" t="s">
        <v>431</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112</v>
      </c>
      <c r="AB125" s="990"/>
      <c r="AC125" s="990"/>
      <c r="AD125" s="990"/>
      <c r="AE125" s="991"/>
      <c r="AF125" s="992" t="s">
        <v>112</v>
      </c>
      <c r="AG125" s="990"/>
      <c r="AH125" s="990"/>
      <c r="AI125" s="990"/>
      <c r="AJ125" s="991"/>
      <c r="AK125" s="992" t="s">
        <v>112</v>
      </c>
      <c r="AL125" s="990"/>
      <c r="AM125" s="990"/>
      <c r="AN125" s="990"/>
      <c r="AO125" s="991"/>
      <c r="AP125" s="993" t="s">
        <v>112</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443</v>
      </c>
      <c r="CL125" s="1039"/>
      <c r="CM125" s="1039"/>
      <c r="CN125" s="1039"/>
      <c r="CO125" s="1040"/>
      <c r="CP125" s="971" t="s">
        <v>444</v>
      </c>
      <c r="CQ125" s="920"/>
      <c r="CR125" s="920"/>
      <c r="CS125" s="920"/>
      <c r="CT125" s="920"/>
      <c r="CU125" s="920"/>
      <c r="CV125" s="920"/>
      <c r="CW125" s="920"/>
      <c r="CX125" s="920"/>
      <c r="CY125" s="920"/>
      <c r="CZ125" s="920"/>
      <c r="DA125" s="920"/>
      <c r="DB125" s="920"/>
      <c r="DC125" s="920"/>
      <c r="DD125" s="920"/>
      <c r="DE125" s="920"/>
      <c r="DF125" s="921"/>
      <c r="DG125" s="957" t="s">
        <v>112</v>
      </c>
      <c r="DH125" s="958"/>
      <c r="DI125" s="958"/>
      <c r="DJ125" s="958"/>
      <c r="DK125" s="958"/>
      <c r="DL125" s="958" t="s">
        <v>112</v>
      </c>
      <c r="DM125" s="958"/>
      <c r="DN125" s="958"/>
      <c r="DO125" s="958"/>
      <c r="DP125" s="958"/>
      <c r="DQ125" s="958" t="s">
        <v>112</v>
      </c>
      <c r="DR125" s="958"/>
      <c r="DS125" s="958"/>
      <c r="DT125" s="958"/>
      <c r="DU125" s="958"/>
      <c r="DV125" s="959" t="s">
        <v>112</v>
      </c>
      <c r="DW125" s="959"/>
      <c r="DX125" s="959"/>
      <c r="DY125" s="959"/>
      <c r="DZ125" s="960"/>
    </row>
    <row r="126" spans="1:130" s="199" customFormat="1" ht="26.25" customHeight="1" thickBot="1" x14ac:dyDescent="0.2">
      <c r="A126" s="1090"/>
      <c r="B126" s="977"/>
      <c r="C126" s="947" t="s">
        <v>433</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100000</v>
      </c>
      <c r="AB126" s="990"/>
      <c r="AC126" s="990"/>
      <c r="AD126" s="990"/>
      <c r="AE126" s="991"/>
      <c r="AF126" s="992">
        <v>50000</v>
      </c>
      <c r="AG126" s="990"/>
      <c r="AH126" s="990"/>
      <c r="AI126" s="990"/>
      <c r="AJ126" s="991"/>
      <c r="AK126" s="992">
        <v>260000</v>
      </c>
      <c r="AL126" s="990"/>
      <c r="AM126" s="990"/>
      <c r="AN126" s="990"/>
      <c r="AO126" s="991"/>
      <c r="AP126" s="993">
        <v>1.8</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445</v>
      </c>
      <c r="CQ126" s="981"/>
      <c r="CR126" s="981"/>
      <c r="CS126" s="981"/>
      <c r="CT126" s="981"/>
      <c r="CU126" s="981"/>
      <c r="CV126" s="981"/>
      <c r="CW126" s="981"/>
      <c r="CX126" s="981"/>
      <c r="CY126" s="981"/>
      <c r="CZ126" s="981"/>
      <c r="DA126" s="981"/>
      <c r="DB126" s="981"/>
      <c r="DC126" s="981"/>
      <c r="DD126" s="981"/>
      <c r="DE126" s="981"/>
      <c r="DF126" s="982"/>
      <c r="DG126" s="950" t="s">
        <v>112</v>
      </c>
      <c r="DH126" s="951"/>
      <c r="DI126" s="951"/>
      <c r="DJ126" s="951"/>
      <c r="DK126" s="951"/>
      <c r="DL126" s="951" t="s">
        <v>112</v>
      </c>
      <c r="DM126" s="951"/>
      <c r="DN126" s="951"/>
      <c r="DO126" s="951"/>
      <c r="DP126" s="951"/>
      <c r="DQ126" s="951" t="s">
        <v>112</v>
      </c>
      <c r="DR126" s="951"/>
      <c r="DS126" s="951"/>
      <c r="DT126" s="951"/>
      <c r="DU126" s="951"/>
      <c r="DV126" s="952" t="s">
        <v>112</v>
      </c>
      <c r="DW126" s="952"/>
      <c r="DX126" s="952"/>
      <c r="DY126" s="952"/>
      <c r="DZ126" s="953"/>
    </row>
    <row r="127" spans="1:130" s="199" customFormat="1" ht="26.25" customHeight="1" x14ac:dyDescent="0.15">
      <c r="A127" s="1091"/>
      <c r="B127" s="979"/>
      <c r="C127" s="1033" t="s">
        <v>446</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3844</v>
      </c>
      <c r="AB127" s="990"/>
      <c r="AC127" s="990"/>
      <c r="AD127" s="990"/>
      <c r="AE127" s="991"/>
      <c r="AF127" s="992">
        <v>4237</v>
      </c>
      <c r="AG127" s="990"/>
      <c r="AH127" s="990"/>
      <c r="AI127" s="990"/>
      <c r="AJ127" s="991"/>
      <c r="AK127" s="992">
        <v>2971</v>
      </c>
      <c r="AL127" s="990"/>
      <c r="AM127" s="990"/>
      <c r="AN127" s="990"/>
      <c r="AO127" s="991"/>
      <c r="AP127" s="993">
        <v>0</v>
      </c>
      <c r="AQ127" s="994"/>
      <c r="AR127" s="994"/>
      <c r="AS127" s="994"/>
      <c r="AT127" s="995"/>
      <c r="AU127" s="235"/>
      <c r="AV127" s="235"/>
      <c r="AW127" s="235"/>
      <c r="AX127" s="1063" t="s">
        <v>447</v>
      </c>
      <c r="AY127" s="1064"/>
      <c r="AZ127" s="1064"/>
      <c r="BA127" s="1064"/>
      <c r="BB127" s="1064"/>
      <c r="BC127" s="1064"/>
      <c r="BD127" s="1064"/>
      <c r="BE127" s="1065"/>
      <c r="BF127" s="1066" t="s">
        <v>448</v>
      </c>
      <c r="BG127" s="1064"/>
      <c r="BH127" s="1064"/>
      <c r="BI127" s="1064"/>
      <c r="BJ127" s="1064"/>
      <c r="BK127" s="1064"/>
      <c r="BL127" s="1065"/>
      <c r="BM127" s="1066" t="s">
        <v>449</v>
      </c>
      <c r="BN127" s="1064"/>
      <c r="BO127" s="1064"/>
      <c r="BP127" s="1064"/>
      <c r="BQ127" s="1064"/>
      <c r="BR127" s="1064"/>
      <c r="BS127" s="1065"/>
      <c r="BT127" s="1066" t="s">
        <v>450</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451</v>
      </c>
      <c r="CQ127" s="981"/>
      <c r="CR127" s="981"/>
      <c r="CS127" s="981"/>
      <c r="CT127" s="981"/>
      <c r="CU127" s="981"/>
      <c r="CV127" s="981"/>
      <c r="CW127" s="981"/>
      <c r="CX127" s="981"/>
      <c r="CY127" s="981"/>
      <c r="CZ127" s="981"/>
      <c r="DA127" s="981"/>
      <c r="DB127" s="981"/>
      <c r="DC127" s="981"/>
      <c r="DD127" s="981"/>
      <c r="DE127" s="981"/>
      <c r="DF127" s="982"/>
      <c r="DG127" s="950" t="s">
        <v>112</v>
      </c>
      <c r="DH127" s="951"/>
      <c r="DI127" s="951"/>
      <c r="DJ127" s="951"/>
      <c r="DK127" s="951"/>
      <c r="DL127" s="951" t="s">
        <v>112</v>
      </c>
      <c r="DM127" s="951"/>
      <c r="DN127" s="951"/>
      <c r="DO127" s="951"/>
      <c r="DP127" s="951"/>
      <c r="DQ127" s="951" t="s">
        <v>112</v>
      </c>
      <c r="DR127" s="951"/>
      <c r="DS127" s="951"/>
      <c r="DT127" s="951"/>
      <c r="DU127" s="951"/>
      <c r="DV127" s="952" t="s">
        <v>112</v>
      </c>
      <c r="DW127" s="952"/>
      <c r="DX127" s="952"/>
      <c r="DY127" s="952"/>
      <c r="DZ127" s="953"/>
    </row>
    <row r="128" spans="1:130" s="199" customFormat="1" ht="26.25" customHeight="1" thickBot="1" x14ac:dyDescent="0.2">
      <c r="A128" s="1074" t="s">
        <v>452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453</v>
      </c>
      <c r="X128" s="1076"/>
      <c r="Y128" s="1076"/>
      <c r="Z128" s="1077"/>
      <c r="AA128" s="1078">
        <v>160745</v>
      </c>
      <c r="AB128" s="1079"/>
      <c r="AC128" s="1079"/>
      <c r="AD128" s="1079"/>
      <c r="AE128" s="1080"/>
      <c r="AF128" s="1081">
        <v>171727</v>
      </c>
      <c r="AG128" s="1079"/>
      <c r="AH128" s="1079"/>
      <c r="AI128" s="1079"/>
      <c r="AJ128" s="1080"/>
      <c r="AK128" s="1081">
        <v>175367</v>
      </c>
      <c r="AL128" s="1079"/>
      <c r="AM128" s="1079"/>
      <c r="AN128" s="1079"/>
      <c r="AO128" s="1080"/>
      <c r="AP128" s="1082"/>
      <c r="AQ128" s="1083"/>
      <c r="AR128" s="1083"/>
      <c r="AS128" s="1083"/>
      <c r="AT128" s="1084"/>
      <c r="AU128" s="235"/>
      <c r="AV128" s="235"/>
      <c r="AW128" s="235"/>
      <c r="AX128" s="919" t="s">
        <v>454</v>
      </c>
      <c r="AY128" s="920"/>
      <c r="AZ128" s="920"/>
      <c r="BA128" s="920"/>
      <c r="BB128" s="920"/>
      <c r="BC128" s="920"/>
      <c r="BD128" s="920"/>
      <c r="BE128" s="921"/>
      <c r="BF128" s="1085" t="s">
        <v>112</v>
      </c>
      <c r="BG128" s="1086"/>
      <c r="BH128" s="1086"/>
      <c r="BI128" s="1086"/>
      <c r="BJ128" s="1086"/>
      <c r="BK128" s="1086"/>
      <c r="BL128" s="1087"/>
      <c r="BM128" s="1085">
        <v>12.62</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455</v>
      </c>
      <c r="CQ128" s="1068"/>
      <c r="CR128" s="1068"/>
      <c r="CS128" s="1068"/>
      <c r="CT128" s="1068"/>
      <c r="CU128" s="1068"/>
      <c r="CV128" s="1068"/>
      <c r="CW128" s="1068"/>
      <c r="CX128" s="1068"/>
      <c r="CY128" s="1068"/>
      <c r="CZ128" s="1068"/>
      <c r="DA128" s="1068"/>
      <c r="DB128" s="1068"/>
      <c r="DC128" s="1068"/>
      <c r="DD128" s="1068"/>
      <c r="DE128" s="1068"/>
      <c r="DF128" s="1069"/>
      <c r="DG128" s="1070" t="s">
        <v>112</v>
      </c>
      <c r="DH128" s="1071"/>
      <c r="DI128" s="1071"/>
      <c r="DJ128" s="1071"/>
      <c r="DK128" s="1071"/>
      <c r="DL128" s="1071" t="s">
        <v>112</v>
      </c>
      <c r="DM128" s="1071"/>
      <c r="DN128" s="1071"/>
      <c r="DO128" s="1071"/>
      <c r="DP128" s="1071"/>
      <c r="DQ128" s="1071" t="s">
        <v>112</v>
      </c>
      <c r="DR128" s="1071"/>
      <c r="DS128" s="1071"/>
      <c r="DT128" s="1071"/>
      <c r="DU128" s="1071"/>
      <c r="DV128" s="1072" t="s">
        <v>112</v>
      </c>
      <c r="DW128" s="1072"/>
      <c r="DX128" s="1072"/>
      <c r="DY128" s="1072"/>
      <c r="DZ128" s="1073"/>
    </row>
    <row r="129" spans="1:131" s="199" customFormat="1" ht="26.25" customHeight="1" x14ac:dyDescent="0.15">
      <c r="A129" s="961" t="s">
        <v>92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456</v>
      </c>
      <c r="X129" s="1105"/>
      <c r="Y129" s="1105"/>
      <c r="Z129" s="1106"/>
      <c r="AA129" s="989">
        <v>17844859</v>
      </c>
      <c r="AB129" s="990"/>
      <c r="AC129" s="990"/>
      <c r="AD129" s="990"/>
      <c r="AE129" s="991"/>
      <c r="AF129" s="992">
        <v>17787694</v>
      </c>
      <c r="AG129" s="990"/>
      <c r="AH129" s="990"/>
      <c r="AI129" s="990"/>
      <c r="AJ129" s="991"/>
      <c r="AK129" s="992">
        <v>17547974</v>
      </c>
      <c r="AL129" s="990"/>
      <c r="AM129" s="990"/>
      <c r="AN129" s="990"/>
      <c r="AO129" s="991"/>
      <c r="AP129" s="1107"/>
      <c r="AQ129" s="1108"/>
      <c r="AR129" s="1108"/>
      <c r="AS129" s="1108"/>
      <c r="AT129" s="1109"/>
      <c r="AU129" s="237"/>
      <c r="AV129" s="237"/>
      <c r="AW129" s="237"/>
      <c r="AX129" s="1098" t="s">
        <v>457</v>
      </c>
      <c r="AY129" s="981"/>
      <c r="AZ129" s="981"/>
      <c r="BA129" s="981"/>
      <c r="BB129" s="981"/>
      <c r="BC129" s="981"/>
      <c r="BD129" s="981"/>
      <c r="BE129" s="982"/>
      <c r="BF129" s="1099" t="s">
        <v>112</v>
      </c>
      <c r="BG129" s="1100"/>
      <c r="BH129" s="1100"/>
      <c r="BI129" s="1100"/>
      <c r="BJ129" s="1100"/>
      <c r="BK129" s="1100"/>
      <c r="BL129" s="1101"/>
      <c r="BM129" s="1099">
        <v>17.62</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458</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459</v>
      </c>
      <c r="X130" s="1105"/>
      <c r="Y130" s="1105"/>
      <c r="Z130" s="1106"/>
      <c r="AA130" s="989">
        <v>2909012</v>
      </c>
      <c r="AB130" s="990"/>
      <c r="AC130" s="990"/>
      <c r="AD130" s="990"/>
      <c r="AE130" s="991"/>
      <c r="AF130" s="992">
        <v>2849772</v>
      </c>
      <c r="AG130" s="990"/>
      <c r="AH130" s="990"/>
      <c r="AI130" s="990"/>
      <c r="AJ130" s="991"/>
      <c r="AK130" s="992">
        <v>2921472</v>
      </c>
      <c r="AL130" s="990"/>
      <c r="AM130" s="990"/>
      <c r="AN130" s="990"/>
      <c r="AO130" s="991"/>
      <c r="AP130" s="1107"/>
      <c r="AQ130" s="1108"/>
      <c r="AR130" s="1108"/>
      <c r="AS130" s="1108"/>
      <c r="AT130" s="1109"/>
      <c r="AU130" s="237"/>
      <c r="AV130" s="237"/>
      <c r="AW130" s="237"/>
      <c r="AX130" s="1098" t="s">
        <v>460</v>
      </c>
      <c r="AY130" s="981"/>
      <c r="AZ130" s="981"/>
      <c r="BA130" s="981"/>
      <c r="BB130" s="981"/>
      <c r="BC130" s="981"/>
      <c r="BD130" s="981"/>
      <c r="BE130" s="982"/>
      <c r="BF130" s="1135">
        <v>17.3</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461</v>
      </c>
      <c r="X131" s="1143"/>
      <c r="Y131" s="1143"/>
      <c r="Z131" s="1144"/>
      <c r="AA131" s="1036">
        <v>14935847</v>
      </c>
      <c r="AB131" s="1015"/>
      <c r="AC131" s="1015"/>
      <c r="AD131" s="1015"/>
      <c r="AE131" s="1016"/>
      <c r="AF131" s="1014">
        <v>14937922</v>
      </c>
      <c r="AG131" s="1015"/>
      <c r="AH131" s="1015"/>
      <c r="AI131" s="1015"/>
      <c r="AJ131" s="1016"/>
      <c r="AK131" s="1014">
        <v>14626502</v>
      </c>
      <c r="AL131" s="1015"/>
      <c r="AM131" s="1015"/>
      <c r="AN131" s="1015"/>
      <c r="AO131" s="1016"/>
      <c r="AP131" s="1145"/>
      <c r="AQ131" s="1146"/>
      <c r="AR131" s="1146"/>
      <c r="AS131" s="1146"/>
      <c r="AT131" s="1147"/>
      <c r="AU131" s="237"/>
      <c r="AV131" s="237"/>
      <c r="AW131" s="237"/>
      <c r="AX131" s="1117" t="s">
        <v>462</v>
      </c>
      <c r="AY131" s="1068"/>
      <c r="AZ131" s="1068"/>
      <c r="BA131" s="1068"/>
      <c r="BB131" s="1068"/>
      <c r="BC131" s="1068"/>
      <c r="BD131" s="1068"/>
      <c r="BE131" s="1069"/>
      <c r="BF131" s="1118">
        <v>174.3</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463</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464</v>
      </c>
      <c r="W132" s="1128"/>
      <c r="X132" s="1128"/>
      <c r="Y132" s="1128"/>
      <c r="Z132" s="1129"/>
      <c r="AA132" s="1130">
        <v>17.445317970000001</v>
      </c>
      <c r="AB132" s="1131"/>
      <c r="AC132" s="1131"/>
      <c r="AD132" s="1131"/>
      <c r="AE132" s="1132"/>
      <c r="AF132" s="1133">
        <v>16.604304129999999</v>
      </c>
      <c r="AG132" s="1131"/>
      <c r="AH132" s="1131"/>
      <c r="AI132" s="1131"/>
      <c r="AJ132" s="1132"/>
      <c r="AK132" s="1133">
        <v>17.968520430000002</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465</v>
      </c>
      <c r="W133" s="1111"/>
      <c r="X133" s="1111"/>
      <c r="Y133" s="1111"/>
      <c r="Z133" s="1112"/>
      <c r="AA133" s="1113">
        <v>17.3</v>
      </c>
      <c r="AB133" s="1114"/>
      <c r="AC133" s="1114"/>
      <c r="AD133" s="1114"/>
      <c r="AE133" s="1115"/>
      <c r="AF133" s="1113">
        <v>16.899999999999999</v>
      </c>
      <c r="AG133" s="1114"/>
      <c r="AH133" s="1114"/>
      <c r="AI133" s="1114"/>
      <c r="AJ133" s="1115"/>
      <c r="AK133" s="1113">
        <v>17.3</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1" t="s">
        <v>468</v>
      </c>
      <c r="L7" s="256"/>
      <c r="M7" s="257" t="s">
        <v>469</v>
      </c>
      <c r="N7" s="258"/>
    </row>
    <row r="8" spans="1:16" x14ac:dyDescent="0.15">
      <c r="A8" s="250"/>
      <c r="B8" s="246"/>
      <c r="C8" s="246"/>
      <c r="D8" s="246"/>
      <c r="E8" s="246"/>
      <c r="F8" s="246"/>
      <c r="G8" s="259"/>
      <c r="H8" s="260"/>
      <c r="I8" s="260"/>
      <c r="J8" s="261"/>
      <c r="K8" s="1152"/>
      <c r="L8" s="262" t="s">
        <v>470</v>
      </c>
      <c r="M8" s="263" t="s">
        <v>471</v>
      </c>
      <c r="N8" s="264" t="s">
        <v>472</v>
      </c>
    </row>
    <row r="9" spans="1:16" x14ac:dyDescent="0.15">
      <c r="A9" s="250"/>
      <c r="B9" s="246"/>
      <c r="C9" s="246"/>
      <c r="D9" s="246"/>
      <c r="E9" s="246"/>
      <c r="F9" s="246"/>
      <c r="G9" s="1153" t="s">
        <v>473</v>
      </c>
      <c r="H9" s="1154"/>
      <c r="I9" s="1154"/>
      <c r="J9" s="1155"/>
      <c r="K9" s="265">
        <v>3759194</v>
      </c>
      <c r="L9" s="266">
        <v>62712</v>
      </c>
      <c r="M9" s="267">
        <v>57713</v>
      </c>
      <c r="N9" s="268">
        <v>8.6999999999999993</v>
      </c>
    </row>
    <row r="10" spans="1:16" x14ac:dyDescent="0.15">
      <c r="A10" s="250"/>
      <c r="B10" s="246"/>
      <c r="C10" s="246"/>
      <c r="D10" s="246"/>
      <c r="E10" s="246"/>
      <c r="F10" s="246"/>
      <c r="G10" s="1153" t="s">
        <v>474</v>
      </c>
      <c r="H10" s="1154"/>
      <c r="I10" s="1154"/>
      <c r="J10" s="1155"/>
      <c r="K10" s="269">
        <v>325583</v>
      </c>
      <c r="L10" s="270">
        <v>5431</v>
      </c>
      <c r="M10" s="271">
        <v>3737</v>
      </c>
      <c r="N10" s="272">
        <v>45.3</v>
      </c>
    </row>
    <row r="11" spans="1:16" ht="13.5" customHeight="1" x14ac:dyDescent="0.15">
      <c r="A11" s="250"/>
      <c r="B11" s="246"/>
      <c r="C11" s="246"/>
      <c r="D11" s="246"/>
      <c r="E11" s="246"/>
      <c r="F11" s="246"/>
      <c r="G11" s="1153" t="s">
        <v>475</v>
      </c>
      <c r="H11" s="1154"/>
      <c r="I11" s="1154"/>
      <c r="J11" s="1155"/>
      <c r="K11" s="269">
        <v>1430383</v>
      </c>
      <c r="L11" s="270">
        <v>23862</v>
      </c>
      <c r="M11" s="271">
        <v>6346</v>
      </c>
      <c r="N11" s="272">
        <v>276</v>
      </c>
    </row>
    <row r="12" spans="1:16" ht="13.5" customHeight="1" x14ac:dyDescent="0.15">
      <c r="A12" s="250"/>
      <c r="B12" s="246"/>
      <c r="C12" s="246"/>
      <c r="D12" s="246"/>
      <c r="E12" s="246"/>
      <c r="F12" s="246"/>
      <c r="G12" s="1153" t="s">
        <v>476</v>
      </c>
      <c r="H12" s="1154"/>
      <c r="I12" s="1154"/>
      <c r="J12" s="1155"/>
      <c r="K12" s="269">
        <v>121914</v>
      </c>
      <c r="L12" s="270">
        <v>2034</v>
      </c>
      <c r="M12" s="271">
        <v>800</v>
      </c>
      <c r="N12" s="272">
        <v>154.30000000000001</v>
      </c>
    </row>
    <row r="13" spans="1:16" ht="13.5" customHeight="1" x14ac:dyDescent="0.15">
      <c r="A13" s="250"/>
      <c r="B13" s="246"/>
      <c r="C13" s="246"/>
      <c r="D13" s="246"/>
      <c r="E13" s="246"/>
      <c r="F13" s="246"/>
      <c r="G13" s="1153" t="s">
        <v>477</v>
      </c>
      <c r="H13" s="1154"/>
      <c r="I13" s="1154"/>
      <c r="J13" s="1155"/>
      <c r="K13" s="269" t="s">
        <v>478</v>
      </c>
      <c r="L13" s="270" t="s">
        <v>478</v>
      </c>
      <c r="M13" s="271">
        <v>1</v>
      </c>
      <c r="N13" s="272" t="s">
        <v>478</v>
      </c>
    </row>
    <row r="14" spans="1:16" ht="13.5" customHeight="1" x14ac:dyDescent="0.15">
      <c r="A14" s="250"/>
      <c r="B14" s="246"/>
      <c r="C14" s="246"/>
      <c r="D14" s="246"/>
      <c r="E14" s="246"/>
      <c r="F14" s="246"/>
      <c r="G14" s="1153" t="s">
        <v>479</v>
      </c>
      <c r="H14" s="1154"/>
      <c r="I14" s="1154"/>
      <c r="J14" s="1155"/>
      <c r="K14" s="269">
        <v>268328</v>
      </c>
      <c r="L14" s="270">
        <v>4476</v>
      </c>
      <c r="M14" s="271">
        <v>2571</v>
      </c>
      <c r="N14" s="272">
        <v>74.099999999999994</v>
      </c>
    </row>
    <row r="15" spans="1:16" ht="13.5" customHeight="1" x14ac:dyDescent="0.15">
      <c r="A15" s="250"/>
      <c r="B15" s="246"/>
      <c r="C15" s="246"/>
      <c r="D15" s="246"/>
      <c r="E15" s="246"/>
      <c r="F15" s="246"/>
      <c r="G15" s="1153" t="s">
        <v>480</v>
      </c>
      <c r="H15" s="1154"/>
      <c r="I15" s="1154"/>
      <c r="J15" s="1155"/>
      <c r="K15" s="269">
        <v>83873</v>
      </c>
      <c r="L15" s="270">
        <v>1399</v>
      </c>
      <c r="M15" s="271">
        <v>1342</v>
      </c>
      <c r="N15" s="272">
        <v>4.2</v>
      </c>
    </row>
    <row r="16" spans="1:16" x14ac:dyDescent="0.15">
      <c r="A16" s="250"/>
      <c r="B16" s="246"/>
      <c r="C16" s="246"/>
      <c r="D16" s="246"/>
      <c r="E16" s="246"/>
      <c r="F16" s="246"/>
      <c r="G16" s="1156" t="s">
        <v>481</v>
      </c>
      <c r="H16" s="1157"/>
      <c r="I16" s="1157"/>
      <c r="J16" s="1158"/>
      <c r="K16" s="270">
        <v>-645600</v>
      </c>
      <c r="L16" s="270">
        <v>-10770</v>
      </c>
      <c r="M16" s="271">
        <v>-4975</v>
      </c>
      <c r="N16" s="272">
        <v>116.5</v>
      </c>
    </row>
    <row r="17" spans="1:16" x14ac:dyDescent="0.15">
      <c r="A17" s="250"/>
      <c r="B17" s="246"/>
      <c r="C17" s="246"/>
      <c r="D17" s="246"/>
      <c r="E17" s="246"/>
      <c r="F17" s="246"/>
      <c r="G17" s="1156" t="s">
        <v>169</v>
      </c>
      <c r="H17" s="1157"/>
      <c r="I17" s="1157"/>
      <c r="J17" s="1158"/>
      <c r="K17" s="270">
        <v>5343675</v>
      </c>
      <c r="L17" s="270">
        <v>89144</v>
      </c>
      <c r="M17" s="271">
        <v>67535</v>
      </c>
      <c r="N17" s="272">
        <v>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8" t="s">
        <v>486</v>
      </c>
      <c r="H21" s="1149"/>
      <c r="I21" s="1149"/>
      <c r="J21" s="1150"/>
      <c r="K21" s="282">
        <v>7.29</v>
      </c>
      <c r="L21" s="283">
        <v>6.24</v>
      </c>
      <c r="M21" s="284">
        <v>1.05</v>
      </c>
      <c r="N21" s="251"/>
      <c r="O21" s="285"/>
      <c r="P21" s="281"/>
    </row>
    <row r="22" spans="1:16" s="286" customFormat="1" x14ac:dyDescent="0.15">
      <c r="A22" s="281"/>
      <c r="B22" s="251"/>
      <c r="C22" s="251"/>
      <c r="D22" s="251"/>
      <c r="E22" s="251"/>
      <c r="F22" s="251"/>
      <c r="G22" s="1148" t="s">
        <v>487</v>
      </c>
      <c r="H22" s="1149"/>
      <c r="I22" s="1149"/>
      <c r="J22" s="1150"/>
      <c r="K22" s="287">
        <v>96.2</v>
      </c>
      <c r="L22" s="288">
        <v>98.7</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1" t="s">
        <v>468</v>
      </c>
      <c r="L30" s="256"/>
      <c r="M30" s="257" t="s">
        <v>469</v>
      </c>
      <c r="N30" s="258"/>
    </row>
    <row r="31" spans="1:16" x14ac:dyDescent="0.15">
      <c r="A31" s="250"/>
      <c r="B31" s="246"/>
      <c r="C31" s="246"/>
      <c r="D31" s="246"/>
      <c r="E31" s="246"/>
      <c r="F31" s="246"/>
      <c r="G31" s="259"/>
      <c r="H31" s="260"/>
      <c r="I31" s="260"/>
      <c r="J31" s="261"/>
      <c r="K31" s="1152"/>
      <c r="L31" s="262" t="s">
        <v>470</v>
      </c>
      <c r="M31" s="263" t="s">
        <v>471</v>
      </c>
      <c r="N31" s="264" t="s">
        <v>472</v>
      </c>
    </row>
    <row r="32" spans="1:16" ht="27" customHeight="1" x14ac:dyDescent="0.15">
      <c r="A32" s="250"/>
      <c r="B32" s="246"/>
      <c r="C32" s="246"/>
      <c r="D32" s="246"/>
      <c r="E32" s="246"/>
      <c r="F32" s="246"/>
      <c r="G32" s="1164" t="s">
        <v>491</v>
      </c>
      <c r="H32" s="1165"/>
      <c r="I32" s="1165"/>
      <c r="J32" s="1166"/>
      <c r="K32" s="296">
        <v>3308008</v>
      </c>
      <c r="L32" s="296">
        <v>55185</v>
      </c>
      <c r="M32" s="297">
        <v>35267</v>
      </c>
      <c r="N32" s="298">
        <v>56.5</v>
      </c>
    </row>
    <row r="33" spans="1:16" ht="13.5" customHeight="1" x14ac:dyDescent="0.15">
      <c r="A33" s="250"/>
      <c r="B33" s="246"/>
      <c r="C33" s="246"/>
      <c r="D33" s="246"/>
      <c r="E33" s="246"/>
      <c r="F33" s="246"/>
      <c r="G33" s="1164" t="s">
        <v>492</v>
      </c>
      <c r="H33" s="1165"/>
      <c r="I33" s="1165"/>
      <c r="J33" s="1166"/>
      <c r="K33" s="296" t="s">
        <v>478</v>
      </c>
      <c r="L33" s="296" t="s">
        <v>478</v>
      </c>
      <c r="M33" s="297">
        <v>1</v>
      </c>
      <c r="N33" s="298" t="s">
        <v>478</v>
      </c>
    </row>
    <row r="34" spans="1:16" ht="27" customHeight="1" x14ac:dyDescent="0.15">
      <c r="A34" s="250"/>
      <c r="B34" s="246"/>
      <c r="C34" s="246"/>
      <c r="D34" s="246"/>
      <c r="E34" s="246"/>
      <c r="F34" s="246"/>
      <c r="G34" s="1164" t="s">
        <v>493</v>
      </c>
      <c r="H34" s="1165"/>
      <c r="I34" s="1165"/>
      <c r="J34" s="1166"/>
      <c r="K34" s="296" t="s">
        <v>478</v>
      </c>
      <c r="L34" s="296" t="s">
        <v>478</v>
      </c>
      <c r="M34" s="297">
        <v>49</v>
      </c>
      <c r="N34" s="298" t="s">
        <v>478</v>
      </c>
    </row>
    <row r="35" spans="1:16" ht="27" customHeight="1" x14ac:dyDescent="0.15">
      <c r="A35" s="250"/>
      <c r="B35" s="246"/>
      <c r="C35" s="246"/>
      <c r="D35" s="246"/>
      <c r="E35" s="246"/>
      <c r="F35" s="246"/>
      <c r="G35" s="1164" t="s">
        <v>494</v>
      </c>
      <c r="H35" s="1165"/>
      <c r="I35" s="1165"/>
      <c r="J35" s="1166"/>
      <c r="K35" s="296">
        <v>815347</v>
      </c>
      <c r="L35" s="296">
        <v>13602</v>
      </c>
      <c r="M35" s="297">
        <v>9709</v>
      </c>
      <c r="N35" s="298">
        <v>40.1</v>
      </c>
    </row>
    <row r="36" spans="1:16" ht="27" customHeight="1" x14ac:dyDescent="0.15">
      <c r="A36" s="250"/>
      <c r="B36" s="246"/>
      <c r="C36" s="246"/>
      <c r="D36" s="246"/>
      <c r="E36" s="246"/>
      <c r="F36" s="246"/>
      <c r="G36" s="1164" t="s">
        <v>495</v>
      </c>
      <c r="H36" s="1165"/>
      <c r="I36" s="1165"/>
      <c r="J36" s="1166"/>
      <c r="K36" s="296">
        <v>1337103</v>
      </c>
      <c r="L36" s="296">
        <v>22306</v>
      </c>
      <c r="M36" s="297">
        <v>2367</v>
      </c>
      <c r="N36" s="298">
        <v>842.4</v>
      </c>
    </row>
    <row r="37" spans="1:16" ht="13.5" customHeight="1" x14ac:dyDescent="0.15">
      <c r="A37" s="250"/>
      <c r="B37" s="246"/>
      <c r="C37" s="246"/>
      <c r="D37" s="246"/>
      <c r="E37" s="246"/>
      <c r="F37" s="246"/>
      <c r="G37" s="1164" t="s">
        <v>496</v>
      </c>
      <c r="H37" s="1165"/>
      <c r="I37" s="1165"/>
      <c r="J37" s="1166"/>
      <c r="K37" s="296">
        <v>262971</v>
      </c>
      <c r="L37" s="296">
        <v>4387</v>
      </c>
      <c r="M37" s="297">
        <v>1205</v>
      </c>
      <c r="N37" s="298">
        <v>264.10000000000002</v>
      </c>
    </row>
    <row r="38" spans="1:16" ht="27" customHeight="1" x14ac:dyDescent="0.15">
      <c r="A38" s="250"/>
      <c r="B38" s="246"/>
      <c r="C38" s="246"/>
      <c r="D38" s="246"/>
      <c r="E38" s="246"/>
      <c r="F38" s="246"/>
      <c r="G38" s="1167" t="s">
        <v>497</v>
      </c>
      <c r="H38" s="1168"/>
      <c r="I38" s="1168"/>
      <c r="J38" s="1169"/>
      <c r="K38" s="299">
        <v>1576</v>
      </c>
      <c r="L38" s="299">
        <v>26</v>
      </c>
      <c r="M38" s="300">
        <v>3</v>
      </c>
      <c r="N38" s="301">
        <v>766.7</v>
      </c>
      <c r="O38" s="295"/>
    </row>
    <row r="39" spans="1:16" x14ac:dyDescent="0.15">
      <c r="A39" s="250"/>
      <c r="B39" s="246"/>
      <c r="C39" s="246"/>
      <c r="D39" s="246"/>
      <c r="E39" s="246"/>
      <c r="F39" s="246"/>
      <c r="G39" s="1167" t="s">
        <v>498</v>
      </c>
      <c r="H39" s="1168"/>
      <c r="I39" s="1168"/>
      <c r="J39" s="1169"/>
      <c r="K39" s="302">
        <v>-175367</v>
      </c>
      <c r="L39" s="302">
        <v>-2926</v>
      </c>
      <c r="M39" s="303">
        <v>-6690</v>
      </c>
      <c r="N39" s="304">
        <v>-56.3</v>
      </c>
      <c r="O39" s="295"/>
    </row>
    <row r="40" spans="1:16" ht="27" customHeight="1" x14ac:dyDescent="0.15">
      <c r="A40" s="250"/>
      <c r="B40" s="246"/>
      <c r="C40" s="246"/>
      <c r="D40" s="246"/>
      <c r="E40" s="246"/>
      <c r="F40" s="246"/>
      <c r="G40" s="1164" t="s">
        <v>499</v>
      </c>
      <c r="H40" s="1165"/>
      <c r="I40" s="1165"/>
      <c r="J40" s="1166"/>
      <c r="K40" s="302">
        <v>-2921472</v>
      </c>
      <c r="L40" s="302">
        <v>-48737</v>
      </c>
      <c r="M40" s="303">
        <v>-29386</v>
      </c>
      <c r="N40" s="304">
        <v>65.900000000000006</v>
      </c>
      <c r="O40" s="295"/>
    </row>
    <row r="41" spans="1:16" x14ac:dyDescent="0.15">
      <c r="A41" s="250"/>
      <c r="B41" s="246"/>
      <c r="C41" s="246"/>
      <c r="D41" s="246"/>
      <c r="E41" s="246"/>
      <c r="F41" s="246"/>
      <c r="G41" s="1170" t="s">
        <v>280</v>
      </c>
      <c r="H41" s="1171"/>
      <c r="I41" s="1171"/>
      <c r="J41" s="1172"/>
      <c r="K41" s="296">
        <v>2628166</v>
      </c>
      <c r="L41" s="302">
        <v>43844</v>
      </c>
      <c r="M41" s="303">
        <v>12524</v>
      </c>
      <c r="N41" s="304">
        <v>250.1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9" t="s">
        <v>468</v>
      </c>
      <c r="J49" s="1161" t="s">
        <v>503</v>
      </c>
      <c r="K49" s="1162"/>
      <c r="L49" s="1162"/>
      <c r="M49" s="1162"/>
      <c r="N49" s="1163"/>
    </row>
    <row r="50" spans="1:14" x14ac:dyDescent="0.15">
      <c r="A50" s="250"/>
      <c r="B50" s="246"/>
      <c r="C50" s="246"/>
      <c r="D50" s="246"/>
      <c r="E50" s="246"/>
      <c r="F50" s="246"/>
      <c r="G50" s="314"/>
      <c r="H50" s="315"/>
      <c r="I50" s="1160"/>
      <c r="J50" s="316" t="s">
        <v>504</v>
      </c>
      <c r="K50" s="317" t="s">
        <v>505</v>
      </c>
      <c r="L50" s="318" t="s">
        <v>506</v>
      </c>
      <c r="M50" s="319" t="s">
        <v>507</v>
      </c>
      <c r="N50" s="320" t="s">
        <v>508</v>
      </c>
    </row>
    <row r="51" spans="1:14" x14ac:dyDescent="0.15">
      <c r="A51" s="250"/>
      <c r="B51" s="246"/>
      <c r="C51" s="246"/>
      <c r="D51" s="246"/>
      <c r="E51" s="246"/>
      <c r="F51" s="246"/>
      <c r="G51" s="312" t="s">
        <v>509</v>
      </c>
      <c r="H51" s="313"/>
      <c r="I51" s="321">
        <v>3425305</v>
      </c>
      <c r="J51" s="322">
        <v>54672</v>
      </c>
      <c r="K51" s="323">
        <v>13.6</v>
      </c>
      <c r="L51" s="324">
        <v>50880</v>
      </c>
      <c r="M51" s="325">
        <v>7</v>
      </c>
      <c r="N51" s="326">
        <v>6.6</v>
      </c>
    </row>
    <row r="52" spans="1:14" x14ac:dyDescent="0.15">
      <c r="A52" s="250"/>
      <c r="B52" s="246"/>
      <c r="C52" s="246"/>
      <c r="D52" s="246"/>
      <c r="E52" s="246"/>
      <c r="F52" s="246"/>
      <c r="G52" s="327"/>
      <c r="H52" s="328" t="s">
        <v>510</v>
      </c>
      <c r="I52" s="329">
        <v>1839748</v>
      </c>
      <c r="J52" s="330">
        <v>29365</v>
      </c>
      <c r="K52" s="331">
        <v>3.7</v>
      </c>
      <c r="L52" s="332">
        <v>26879</v>
      </c>
      <c r="M52" s="333">
        <v>2.4</v>
      </c>
      <c r="N52" s="334">
        <v>1.3</v>
      </c>
    </row>
    <row r="53" spans="1:14" x14ac:dyDescent="0.15">
      <c r="A53" s="250"/>
      <c r="B53" s="246"/>
      <c r="C53" s="246"/>
      <c r="D53" s="246"/>
      <c r="E53" s="246"/>
      <c r="F53" s="246"/>
      <c r="G53" s="312" t="s">
        <v>511</v>
      </c>
      <c r="H53" s="313"/>
      <c r="I53" s="321">
        <v>2619594</v>
      </c>
      <c r="J53" s="322">
        <v>41979</v>
      </c>
      <c r="K53" s="323">
        <v>-23.2</v>
      </c>
      <c r="L53" s="324">
        <v>63956</v>
      </c>
      <c r="M53" s="325">
        <v>25.7</v>
      </c>
      <c r="N53" s="326">
        <v>-48.9</v>
      </c>
    </row>
    <row r="54" spans="1:14" x14ac:dyDescent="0.15">
      <c r="A54" s="250"/>
      <c r="B54" s="246"/>
      <c r="C54" s="246"/>
      <c r="D54" s="246"/>
      <c r="E54" s="246"/>
      <c r="F54" s="246"/>
      <c r="G54" s="327"/>
      <c r="H54" s="328" t="s">
        <v>510</v>
      </c>
      <c r="I54" s="329">
        <v>1263027</v>
      </c>
      <c r="J54" s="330">
        <v>20240</v>
      </c>
      <c r="K54" s="331">
        <v>-31.1</v>
      </c>
      <c r="L54" s="332">
        <v>29239</v>
      </c>
      <c r="M54" s="333">
        <v>8.8000000000000007</v>
      </c>
      <c r="N54" s="334">
        <v>-39.9</v>
      </c>
    </row>
    <row r="55" spans="1:14" x14ac:dyDescent="0.15">
      <c r="A55" s="250"/>
      <c r="B55" s="246"/>
      <c r="C55" s="246"/>
      <c r="D55" s="246"/>
      <c r="E55" s="246"/>
      <c r="F55" s="246"/>
      <c r="G55" s="312" t="s">
        <v>512</v>
      </c>
      <c r="H55" s="313"/>
      <c r="I55" s="321">
        <v>2988779</v>
      </c>
      <c r="J55" s="322">
        <v>48544</v>
      </c>
      <c r="K55" s="323">
        <v>15.6</v>
      </c>
      <c r="L55" s="324">
        <v>66255</v>
      </c>
      <c r="M55" s="325">
        <v>3.6</v>
      </c>
      <c r="N55" s="326">
        <v>12</v>
      </c>
    </row>
    <row r="56" spans="1:14" x14ac:dyDescent="0.15">
      <c r="A56" s="250"/>
      <c r="B56" s="246"/>
      <c r="C56" s="246"/>
      <c r="D56" s="246"/>
      <c r="E56" s="246"/>
      <c r="F56" s="246"/>
      <c r="G56" s="327"/>
      <c r="H56" s="328" t="s">
        <v>510</v>
      </c>
      <c r="I56" s="329">
        <v>1470527</v>
      </c>
      <c r="J56" s="330">
        <v>23885</v>
      </c>
      <c r="K56" s="331">
        <v>18</v>
      </c>
      <c r="L56" s="332">
        <v>31822</v>
      </c>
      <c r="M56" s="333">
        <v>8.8000000000000007</v>
      </c>
      <c r="N56" s="334">
        <v>9.1999999999999993</v>
      </c>
    </row>
    <row r="57" spans="1:14" x14ac:dyDescent="0.15">
      <c r="A57" s="250"/>
      <c r="B57" s="246"/>
      <c r="C57" s="246"/>
      <c r="D57" s="246"/>
      <c r="E57" s="246"/>
      <c r="F57" s="246"/>
      <c r="G57" s="312" t="s">
        <v>513</v>
      </c>
      <c r="H57" s="313"/>
      <c r="I57" s="321">
        <v>3644134</v>
      </c>
      <c r="J57" s="322">
        <v>60047</v>
      </c>
      <c r="K57" s="323">
        <v>23.7</v>
      </c>
      <c r="L57" s="324">
        <v>47278</v>
      </c>
      <c r="M57" s="325">
        <v>-28.6</v>
      </c>
      <c r="N57" s="326">
        <v>52.3</v>
      </c>
    </row>
    <row r="58" spans="1:14" x14ac:dyDescent="0.15">
      <c r="A58" s="250"/>
      <c r="B58" s="246"/>
      <c r="C58" s="246"/>
      <c r="D58" s="246"/>
      <c r="E58" s="246"/>
      <c r="F58" s="246"/>
      <c r="G58" s="327"/>
      <c r="H58" s="328" t="s">
        <v>510</v>
      </c>
      <c r="I58" s="329">
        <v>1486779</v>
      </c>
      <c r="J58" s="330">
        <v>24499</v>
      </c>
      <c r="K58" s="331">
        <v>2.6</v>
      </c>
      <c r="L58" s="332">
        <v>24096</v>
      </c>
      <c r="M58" s="333">
        <v>-24.3</v>
      </c>
      <c r="N58" s="334">
        <v>26.9</v>
      </c>
    </row>
    <row r="59" spans="1:14" x14ac:dyDescent="0.15">
      <c r="A59" s="250"/>
      <c r="B59" s="246"/>
      <c r="C59" s="246"/>
      <c r="D59" s="246"/>
      <c r="E59" s="246"/>
      <c r="F59" s="246"/>
      <c r="G59" s="312" t="s">
        <v>514</v>
      </c>
      <c r="H59" s="313"/>
      <c r="I59" s="321">
        <v>2252369</v>
      </c>
      <c r="J59" s="322">
        <v>37575</v>
      </c>
      <c r="K59" s="323">
        <v>-37.4</v>
      </c>
      <c r="L59" s="324">
        <v>44504</v>
      </c>
      <c r="M59" s="325">
        <v>-5.9</v>
      </c>
      <c r="N59" s="326">
        <v>-31.5</v>
      </c>
    </row>
    <row r="60" spans="1:14" x14ac:dyDescent="0.15">
      <c r="A60" s="250"/>
      <c r="B60" s="246"/>
      <c r="C60" s="246"/>
      <c r="D60" s="246"/>
      <c r="E60" s="246"/>
      <c r="F60" s="246"/>
      <c r="G60" s="327"/>
      <c r="H60" s="328" t="s">
        <v>510</v>
      </c>
      <c r="I60" s="335">
        <v>1227868</v>
      </c>
      <c r="J60" s="330">
        <v>20484</v>
      </c>
      <c r="K60" s="331">
        <v>-16.399999999999999</v>
      </c>
      <c r="L60" s="332">
        <v>25876</v>
      </c>
      <c r="M60" s="333">
        <v>7.4</v>
      </c>
      <c r="N60" s="334">
        <v>-23.8</v>
      </c>
    </row>
    <row r="61" spans="1:14" x14ac:dyDescent="0.15">
      <c r="A61" s="250"/>
      <c r="B61" s="246"/>
      <c r="C61" s="246"/>
      <c r="D61" s="246"/>
      <c r="E61" s="246"/>
      <c r="F61" s="246"/>
      <c r="G61" s="312" t="s">
        <v>515</v>
      </c>
      <c r="H61" s="336"/>
      <c r="I61" s="337">
        <v>2986036</v>
      </c>
      <c r="J61" s="338">
        <v>48563</v>
      </c>
      <c r="K61" s="339">
        <v>-1.5</v>
      </c>
      <c r="L61" s="340">
        <v>54575</v>
      </c>
      <c r="M61" s="341">
        <v>0.4</v>
      </c>
      <c r="N61" s="326">
        <v>-1.9</v>
      </c>
    </row>
    <row r="62" spans="1:14" x14ac:dyDescent="0.15">
      <c r="A62" s="250"/>
      <c r="B62" s="246"/>
      <c r="C62" s="246"/>
      <c r="D62" s="246"/>
      <c r="E62" s="246"/>
      <c r="F62" s="246"/>
      <c r="G62" s="327"/>
      <c r="H62" s="328" t="s">
        <v>510</v>
      </c>
      <c r="I62" s="329">
        <v>1457590</v>
      </c>
      <c r="J62" s="330">
        <v>23695</v>
      </c>
      <c r="K62" s="331">
        <v>-4.5999999999999996</v>
      </c>
      <c r="L62" s="332">
        <v>27582</v>
      </c>
      <c r="M62" s="333">
        <v>0.6</v>
      </c>
      <c r="N62" s="334">
        <v>-5.2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3" t="s">
        <v>3</v>
      </c>
      <c r="D47" s="1173"/>
      <c r="E47" s="1174"/>
      <c r="F47" s="11">
        <v>0.09</v>
      </c>
      <c r="G47" s="12">
        <v>0.54</v>
      </c>
      <c r="H47" s="12">
        <v>0.22</v>
      </c>
      <c r="I47" s="12">
        <v>1.19</v>
      </c>
      <c r="J47" s="13">
        <v>3.94</v>
      </c>
    </row>
    <row r="48" spans="2:10" ht="57.75" customHeight="1" x14ac:dyDescent="0.15">
      <c r="B48" s="14"/>
      <c r="C48" s="1175" t="s">
        <v>4</v>
      </c>
      <c r="D48" s="1175"/>
      <c r="E48" s="1176"/>
      <c r="F48" s="15">
        <v>2.34</v>
      </c>
      <c r="G48" s="16">
        <v>1.77</v>
      </c>
      <c r="H48" s="16">
        <v>1.34</v>
      </c>
      <c r="I48" s="16">
        <v>2.63</v>
      </c>
      <c r="J48" s="17">
        <v>1.71</v>
      </c>
    </row>
    <row r="49" spans="2:10" ht="57.75" customHeight="1" thickBot="1" x14ac:dyDescent="0.2">
      <c r="B49" s="18"/>
      <c r="C49" s="1177" t="s">
        <v>5</v>
      </c>
      <c r="D49" s="1177"/>
      <c r="E49" s="1178"/>
      <c r="F49" s="19">
        <v>1.8</v>
      </c>
      <c r="G49" s="20" t="s">
        <v>522</v>
      </c>
      <c r="H49" s="20" t="s">
        <v>523</v>
      </c>
      <c r="I49" s="20">
        <v>2.2599999999999998</v>
      </c>
      <c r="J49" s="21">
        <v>2.4500000000000002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2018-10-25T04:50:28Z</cp:lastPrinted>
  <dcterms:created xsi:type="dcterms:W3CDTF">2018-01-24T03:31:56Z</dcterms:created>
  <dcterms:modified xsi:type="dcterms:W3CDTF">2018-10-25T04:50:57Z</dcterms:modified>
  <cp:category/>
</cp:coreProperties>
</file>