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2400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BW37" i="10" s="1"/>
  <c r="BW38" i="10" s="1"/>
  <c r="BW39" i="10" s="1"/>
  <c r="BW40" i="10" s="1"/>
  <c r="BW41" i="10" s="1"/>
  <c r="BW42" i="10" s="1"/>
  <c r="BW43" i="10" s="1"/>
  <c r="BE35" i="10"/>
  <c r="AM35" i="10"/>
  <c r="U35" i="10"/>
  <c r="C35" i="10"/>
  <c r="CO34" i="10"/>
  <c r="CO35" i="10" s="1"/>
  <c r="CO36"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<sst xmlns="http://schemas.openxmlformats.org/spreadsheetml/2006/main" count="1105" uniqueCount="608">
  <si>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</si>
  <si>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</si>
  <si>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</si>
  <si>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</si>
  <si>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</si>
  <si>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</si>
  <si>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</si>
  <si>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</si>
  <si>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</si>
  <si>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</si>
  <si>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</si>
  <si>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</si>
  <si>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</si>
  <si>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</si>
  <si>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</si>
  <si>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</si>
  <si>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</si>
  <si>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</si>
  <si>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</si>
  <si>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</si>
  <si>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</si>
  <si>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</si>
  <si>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</si>
  <si>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</si>
  <si>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</si>
  <si>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</si>
  <si>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</si>
  <si>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</si>
  <si>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</si>
  <si>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</si>
  <si>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</si>
  <si>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</si>
  <si>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</si>
  <si>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</si>
  <si>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</si>
  <si>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</si>
  <si>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</si>
  <si>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</si>
  <si>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</si>
  <si>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</si>
  <si>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</si>
  <si>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</si>
  <si>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</si>
  <si>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</si>
  <si>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</si>
  <si>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</si>
  <si>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</si>
  <si>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</si>
  <si>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</si>
  <si>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</si>
  <si>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</si>
  <si>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</si>
  <si>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</si>
  <si>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</si>
  <si>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</si>
  <si>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</si>
  <si>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</si>
  <si>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</si>
  <si>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</si>
  <si>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</si>
  <si>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</si>
  <si>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</si>
  <si>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</si>
  <si>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</si>
  <si>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</si>
  <si>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</si>
  <si>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</si>
  <si>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</si>
  <si>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</si>
  <si>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</si>
  <si>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</si>
  <si>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</si>
  <si>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</si>
  <si>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</si>
  <si>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</si>
  <si>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</si>
  <si>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</si>
  <si>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</si>
  <si>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</si>
  <si>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</si>
  <si>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</si>
  <si>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</si>
  <si>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</si>
  <si>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</si>
  <si>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</si>
  <si>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</si>
  <si>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</si>
  <si>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</si>
  <si>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</si>
  <si>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</si>
  <si>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</si>
  <si>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黒石市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</si>
  <si>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</si>
  <si>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</si>
  <si>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</si>
  <si>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</si>
  <si>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</si>
  <si>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</si>
  <si>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</si>
  <si>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</si>
  <si>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</si>
  <si>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</si>
  <si>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</si>
  <si>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</si>
  <si>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</si>
  <si>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</si>
  <si>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</si>
  <si>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</si>
  <si>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</si>
  <si>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</si>
  <si>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</si>
  <si>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</si>
  <si>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</si>
  <si>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</si>
  <si>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</si>
  <si>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</si>
  <si>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</si>
  <si>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</si>
  <si>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</si>
  <si>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</si>
  <si>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</si>
  <si>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</si>
  <si>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</si>
  <si>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</si>
  <si>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</si>
  <si>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</si>
  <si>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</si>
  <si>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</si>
  <si>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</si>
  <si>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</si>
  <si>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</si>
  <si>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</si>
  <si>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</si>
  <si>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</si>
  <si>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</si>
  <si>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</si>
  <si>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</si>
  <si>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</si>
  <si>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</si>
  <si>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</si>
  <si>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</si>
  <si>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</si>
  <si>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</si>
  <si>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</si>
  <si>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</si>
  <si>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</si>
  <si>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病院事業会計</t>
    <phoneticPr fontId="5"/>
  </si>
  <si>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</si>
  <si>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</si>
  <si>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</si>
  <si>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</si>
  <si>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</si>
  <si>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</si>
  <si>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</si>
  <si>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</si>
  <si>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</si>
  <si>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</si>
  <si>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</si>
  <si>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</si>
  <si>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</si>
  <si>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</si>
  <si>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</si>
  <si>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</si>
  <si>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</si>
  <si>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</si>
  <si>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</si>
  <si>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</si>
  <si>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</si>
  <si>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</si>
  <si>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</si>
  <si>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</si>
  <si>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</si>
  <si>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</si>
  <si>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</si>
  <si>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</si>
  <si>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</si>
  <si>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</si>
  <si>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</si>
  <si>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</si>
  <si>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</si>
  <si>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</si>
  <si>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</si>
  <si>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</si>
  <si>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</si>
  <si>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</si>
  <si>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</si>
  <si>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</si>
  <si>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</si>
  <si>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</si>
  <si>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</si>
  <si>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</si>
  <si>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</si>
  <si>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</si>
  <si>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</si>
  <si>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</si>
  <si>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</si>
  <si>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</si>
  <si>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</si>
  <si>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</si>
  <si>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</si>
  <si>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</si>
  <si>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</si>
  <si>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</si>
  <si>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</si>
  <si>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</si>
  <si>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</si>
  <si>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</si>
  <si>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</si>
  <si>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</si>
  <si>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青森県黒石市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</si>
  <si>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</si>
  <si>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</si>
  <si>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</si>
  <si>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</si>
  <si>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</si>
  <si>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</si>
  <si>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</si>
  <si>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</si>
  <si>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</si>
  <si>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</si>
  <si>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</si>
  <si>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</si>
  <si>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</si>
  <si>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</si>
  <si>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</si>
  <si>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</si>
  <si>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</si>
  <si>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</si>
  <si>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</si>
  <si>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</si>
  <si>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</si>
  <si>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</si>
  <si>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</si>
  <si>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</si>
  <si>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</si>
  <si>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</si>
  <si>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</si>
  <si>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</si>
  <si>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</si>
  <si>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</si>
  <si>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</si>
  <si>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</si>
  <si>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</si>
  <si>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</si>
  <si>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</si>
  <si>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</si>
  <si>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</si>
  <si>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</si>
  <si>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</si>
  <si>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</si>
  <si>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</si>
  <si>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</si>
  <si>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</si>
  <si>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</si>
  <si>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</si>
  <si>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</si>
  <si>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</si>
  <si>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</si>
  <si>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</si>
  <si>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</si>
  <si>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</si>
  <si>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</si>
  <si>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</si>
  <si>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</si>
  <si>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</si>
  <si>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</si>
  <si>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</si>
  <si>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</si>
  <si>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</si>
  <si>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</si>
  <si>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</si>
  <si>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</si>
  <si>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</si>
  <si>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</si>
  <si>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</si>
  <si>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</si>
  <si>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</si>
  <si>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</si>
  <si>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</si>
  <si>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</si>
  <si>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</si>
  <si>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</si>
  <si>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</si>
  <si>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</si>
  <si>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</si>
  <si>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</si>
  <si>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</si>
  <si>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</si>
  <si>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</si>
  <si>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</si>
  <si>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</si>
  <si>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</si>
  <si>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</si>
  <si>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</si>
  <si>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</si>
  <si>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</si>
  <si>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</si>
  <si>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</si>
  <si>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</si>
  <si>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</si>
  <si>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</si>
  <si>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</si>
  <si>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</si>
  <si>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</si>
  <si>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</si>
  <si>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</si>
  <si>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</si>
  <si>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</si>
  <si>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</si>
  <si>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</si>
  <si>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</si>
  <si>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</si>
  <si>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</si>
  <si>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</si>
  <si>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</si>
  <si>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</si>
  <si>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</si>
  <si>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</si>
  <si>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</si>
  <si>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</si>
  <si>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</si>
  <si>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</si>
  <si>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</si>
  <si>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</si>
  <si>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</si>
  <si>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</si>
  <si>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</si>
  <si>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</si>
  <si>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</si>
  <si>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</si>
  <si>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</si>
  <si>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</si>
  <si>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</si>
  <si>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</si>
  <si>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</si>
  <si>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</si>
  <si>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</si>
  <si>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</si>
  <si>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</si>
  <si>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</si>
  <si>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</si>
  <si>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</si>
  <si>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</si>
  <si>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</si>
  <si>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</si>
  <si>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</si>
  <si>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</si>
  <si>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</si>
  <si>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</si>
  <si>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</si>
  <si>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</si>
  <si>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</si>
  <si>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</si>
  <si>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</si>
  <si>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</si>
  <si>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</si>
  <si>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</si>
  <si>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</si>
  <si>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</si>
  <si>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青森県黒石市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</si>
  <si>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</si>
  <si>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</si>
  <si>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</si>
  <si>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</si>
  <si>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</si>
  <si>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</si>
  <si>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</si>
  <si>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</si>
  <si>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</si>
  <si>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</si>
  <si>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</si>
  <si>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</si>
  <si>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</si>
  <si>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</si>
  <si>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</si>
  <si>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</si>
  <si>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</si>
  <si>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</si>
  <si>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</si>
  <si>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</si>
  <si>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姥懐霊園墓地特別会計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</si>
  <si>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</si>
  <si>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</si>
  <si>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</si>
  <si>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</si>
  <si>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</si>
  <si>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</si>
  <si>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</si>
  <si>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</si>
  <si>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</si>
  <si>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</si>
  <si>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</si>
  <si>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</si>
  <si>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</si>
  <si>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</si>
  <si>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</si>
  <si>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</si>
  <si>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</si>
  <si>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</si>
  <si>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</si>
  <si>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法適用企業</t>
    <phoneticPr fontId="5"/>
  </si>
  <si>
    <t>下水道事業会計</t>
    <phoneticPr fontId="5"/>
  </si>
  <si>
    <t>簡易水道特別会計</t>
    <phoneticPr fontId="5"/>
  </si>
  <si>
    <t>法非適用企業</t>
    <phoneticPr fontId="5"/>
  </si>
  <si>
    <t>農業集落排水事業特別会計</t>
    <phoneticPr fontId="5"/>
  </si>
  <si>
    <t>法非適用企業</t>
    <phoneticPr fontId="5"/>
  </si>
  <si>
    <t>温泉供給事業特別会計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</si>
  <si>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</si>
  <si>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</si>
  <si>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</si>
  <si>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</si>
  <si>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</si>
  <si>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</si>
  <si>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</si>
  <si>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</si>
  <si>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</si>
  <si>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</si>
  <si>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</si>
  <si>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</si>
  <si>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</si>
  <si>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</si>
  <si>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</si>
  <si>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</si>
  <si>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</si>
  <si>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</si>
  <si>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</si>
  <si>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</si>
  <si>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</si>
  <si>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</si>
  <si>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</si>
  <si>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</si>
  <si>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</si>
  <si>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</si>
  <si>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</si>
  <si>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</si>
  <si>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</si>
  <si>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</si>
  <si>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</si>
  <si>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</si>
  <si>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</si>
  <si>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</si>
  <si>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</si>
  <si>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</si>
  <si>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</si>
  <si>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</si>
  <si>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</si>
  <si>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</si>
  <si>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</si>
  <si>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</si>
  <si>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</si>
  <si>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</si>
  <si>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</si>
  <si>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</si>
  <si>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</si>
  <si>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</si>
  <si>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</si>
  <si>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</si>
  <si>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</si>
  <si>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</si>
  <si>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</si>
  <si>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</si>
  <si>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</si>
  <si>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</si>
  <si>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</si>
  <si>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温泉供給事業特別会計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</si>
  <si>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</si>
  <si>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</si>
  <si>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</si>
  <si>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</si>
  <si>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</si>
  <si>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</si>
  <si>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</si>
  <si>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</si>
  <si>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</si>
  <si>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</si>
  <si>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</si>
  <si>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</si>
  <si>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</si>
  <si>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</si>
  <si>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</si>
  <si>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</si>
  <si>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</si>
  <si>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</si>
  <si>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</si>
  <si>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</si>
  <si>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</si>
  <si>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</si>
  <si>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</si>
  <si>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</si>
  <si>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</si>
  <si>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</si>
  <si>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</si>
  <si>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</si>
  <si>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</si>
  <si>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</si>
  <si>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</si>
  <si>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</si>
  <si>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</si>
  <si>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</si>
  <si>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</si>
  <si>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</si>
  <si>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</si>
  <si>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</si>
  <si>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</si>
  <si>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</si>
  <si>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</si>
  <si>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</si>
  <si>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</si>
  <si>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</si>
  <si>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</si>
  <si>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</si>
  <si>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</si>
  <si>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</si>
  <si>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</si>
  <si>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</si>
  <si>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</si>
  <si>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</si>
  <si>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</si>
  <si>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</si>
  <si>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</si>
  <si>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</si>
  <si>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</si>
  <si>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</si>
  <si>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</si>
  <si>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</si>
  <si>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</si>
  <si>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</si>
  <si>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</si>
  <si>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</si>
  <si>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</si>
  <si>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</si>
  <si>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</si>
  <si>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</si>
  <si>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</si>
  <si>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</si>
  <si>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</si>
  <si>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</si>
  <si>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</si>
  <si>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</si>
  <si>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</si>
  <si>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</si>
  <si>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</si>
  <si>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</si>
  <si>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</si>
  <si>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</si>
  <si>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</si>
  <si>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</si>
  <si>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</si>
  <si>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</si>
  <si>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</si>
  <si>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4.33</t>
  </si>
  <si>
    <t>病院事業会計</t>
  </si>
  <si>
    <t>▲ 1.28</t>
  </si>
  <si>
    <t>▲ 1.29</t>
  </si>
  <si>
    <t>▲ 5.66</t>
  </si>
  <si>
    <t>水道事業会計</t>
  </si>
  <si>
    <t>一般会計</t>
  </si>
  <si>
    <t>下水道事業会計</t>
  </si>
  <si>
    <t>介護保険特別会計</t>
  </si>
  <si>
    <t>国民健康保険特別会計</t>
  </si>
  <si>
    <t>姥懐霊園墓地特別会計</t>
  </si>
  <si>
    <t>▲ 0.21</t>
  </si>
  <si>
    <t>▲ 0.15</t>
  </si>
  <si>
    <t>温泉供給事業特別会計</t>
  </si>
  <si>
    <t>▲ 0.48</t>
  </si>
  <si>
    <t>その他会計（赤字）</t>
  </si>
  <si>
    <t>その他会計（黒字）</t>
  </si>
  <si>
    <t>黒石地区清掃施設組合</t>
    <rPh sb="0" eb="2">
      <t>クロイシ</t>
    </rPh>
    <rPh sb="2" eb="4">
      <t>チク</t>
    </rPh>
    <rPh sb="4" eb="6">
      <t>セイソウ</t>
    </rPh>
    <rPh sb="6" eb="8">
      <t>シセツ</t>
    </rPh>
    <rPh sb="8" eb="10">
      <t>クミアイ</t>
    </rPh>
    <phoneticPr fontId="19"/>
  </si>
  <si>
    <t>南黒地方福祉事務組合</t>
    <rPh sb="0" eb="2">
      <t>ナンコク</t>
    </rPh>
    <rPh sb="2" eb="4">
      <t>チホウ</t>
    </rPh>
    <rPh sb="4" eb="6">
      <t>フクシ</t>
    </rPh>
    <rPh sb="6" eb="8">
      <t>ジム</t>
    </rPh>
    <rPh sb="8" eb="10">
      <t>クミアイ</t>
    </rPh>
    <phoneticPr fontId="19"/>
  </si>
  <si>
    <t>弘前地区消防事務組合</t>
    <rPh sb="0" eb="2">
      <t>ヒロサキ</t>
    </rPh>
    <rPh sb="2" eb="4">
      <t>チク</t>
    </rPh>
    <rPh sb="4" eb="6">
      <t>ショウボウ</t>
    </rPh>
    <rPh sb="6" eb="8">
      <t>ジム</t>
    </rPh>
    <rPh sb="8" eb="10">
      <t>クミアイ</t>
    </rPh>
    <phoneticPr fontId="19"/>
  </si>
  <si>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19"/>
  </si>
  <si>
    <t>津軽広域連合</t>
    <rPh sb="0" eb="2">
      <t>ツガル</t>
    </rPh>
    <rPh sb="2" eb="4">
      <t>コウイキ</t>
    </rPh>
    <rPh sb="4" eb="6">
      <t>レンゴウ</t>
    </rPh>
    <phoneticPr fontId="19"/>
  </si>
  <si>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9"/>
  </si>
  <si>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19"/>
  </si>
  <si>
    <t>青森県市町村総合事務組合</t>
    <rPh sb="0" eb="3">
      <t>アオモリケン</t>
    </rPh>
    <rPh sb="3" eb="6">
      <t>シチョウソン</t>
    </rPh>
    <rPh sb="6" eb="8">
      <t>ソウゴウ</t>
    </rPh>
    <rPh sb="8" eb="10">
      <t>ジム</t>
    </rPh>
    <rPh sb="10" eb="12">
      <t>クミアイ</t>
    </rPh>
    <phoneticPr fontId="19"/>
  </si>
  <si>
    <t>青森県市町村職員退職手当組合</t>
    <rPh sb="0" eb="3">
      <t>アオモリケン</t>
    </rPh>
    <rPh sb="3" eb="6">
      <t>シチョウソン</t>
    </rPh>
    <rPh sb="6" eb="8">
      <t>ショクイン</t>
    </rPh>
    <rPh sb="8" eb="10">
      <t>タイショク</t>
    </rPh>
    <rPh sb="10" eb="12">
      <t>テアテ</t>
    </rPh>
    <rPh sb="12" eb="14">
      <t>クミアイ</t>
    </rPh>
    <phoneticPr fontId="19"/>
  </si>
  <si>
    <t>青森県市長会館管理組合</t>
    <rPh sb="0" eb="3">
      <t>アオモリケン</t>
    </rPh>
    <rPh sb="3" eb="5">
      <t>シチョウ</t>
    </rPh>
    <rPh sb="5" eb="7">
      <t>カイカン</t>
    </rPh>
    <rPh sb="7" eb="9">
      <t>カンリ</t>
    </rPh>
    <rPh sb="9" eb="11">
      <t>クミアイ</t>
    </rPh>
    <phoneticPr fontId="19"/>
  </si>
  <si>
    <t>青森県交通災害共済組合</t>
    <rPh sb="0" eb="3">
      <t>アオモリケン</t>
    </rPh>
    <rPh sb="3" eb="5">
      <t>コウツウ</t>
    </rPh>
    <rPh sb="5" eb="7">
      <t>サイガイ</t>
    </rPh>
    <rPh sb="7" eb="9">
      <t>キョウサイ</t>
    </rPh>
    <rPh sb="9" eb="11">
      <t>クミアイ</t>
    </rPh>
    <phoneticPr fontId="19"/>
  </si>
  <si>
    <t>㈶黒石市観光開発公社</t>
    <rPh sb="1" eb="4">
      <t>クロイシシ</t>
    </rPh>
    <rPh sb="4" eb="6">
      <t>カンコウ</t>
    </rPh>
    <rPh sb="6" eb="8">
      <t>カイハツ</t>
    </rPh>
    <rPh sb="8" eb="10">
      <t>コウシャ</t>
    </rPh>
    <phoneticPr fontId="19"/>
  </si>
  <si>
    <t>㈶黒石市民財団</t>
    <rPh sb="1" eb="5">
      <t>クロイシシミン</t>
    </rPh>
    <rPh sb="5" eb="7">
      <t>ザイダン</t>
    </rPh>
    <phoneticPr fontId="19"/>
  </si>
  <si>
    <t>津軽こみせ株式会社</t>
    <rPh sb="0" eb="2">
      <t>ツガル</t>
    </rPh>
    <rPh sb="5" eb="7">
      <t>カブシキ</t>
    </rPh>
    <rPh sb="7" eb="9">
      <t>カイシャ</t>
    </rPh>
    <phoneticPr fontId="19"/>
  </si>
  <si>
    <t>-</t>
    <phoneticPr fontId="2"/>
  </si>
  <si>
    <t>-</t>
    <phoneticPr fontId="2"/>
  </si>
  <si>
    <t>-</t>
    <phoneticPr fontId="2"/>
  </si>
  <si>
    <t>-</t>
    <phoneticPr fontId="2"/>
  </si>
  <si>
    <t>-</t>
    <phoneticPr fontId="2"/>
  </si>
  <si>
    <t>-</t>
    <phoneticPr fontId="2"/>
  </si>
  <si>
    <t>-</t>
    <phoneticPr fontId="2"/>
  </si>
  <si>
    <t>黒石市民文化会館運営基金</t>
    <phoneticPr fontId="2"/>
  </si>
  <si>
    <t>黒石市ちとせ住宅団地定住促進基金</t>
    <phoneticPr fontId="2"/>
  </si>
  <si>
    <t>黒石市図書館建設基金</t>
    <phoneticPr fontId="2"/>
  </si>
  <si>
    <t>黒石市農業振興基金</t>
    <phoneticPr fontId="2"/>
  </si>
  <si>
    <t>黒石市歴史的景観保存基金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</si>
  <si>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</si>
  <si>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</si>
  <si>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</si>
  <si>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</si>
  <si>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</si>
  <si>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</si>
  <si>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</si>
  <si>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</si>
  <si>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</si>
  <si>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</si>
  <si>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</si>
  <si>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</si>
  <si>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</si>
  <si>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公営企業等の償還完了している起債が増えており、将来負担比率は減っているが、耐用年数が過ぎて更新しなければならない施設も増えている。</t>
    <rPh sb="0" eb="2">
      <t>コウエイ</t>
    </rPh>
    <rPh sb="2" eb="4">
      <t>キギョウ</t>
    </rPh>
    <rPh sb="4" eb="5">
      <t>トウ</t>
    </rPh>
    <rPh sb="6" eb="8">
      <t>ショウカン</t>
    </rPh>
    <rPh sb="8" eb="10">
      <t>カンリョウ</t>
    </rPh>
    <rPh sb="14" eb="16">
      <t>キサイ</t>
    </rPh>
    <rPh sb="17" eb="18">
      <t>フ</t>
    </rPh>
    <rPh sb="23" eb="25">
      <t>ショウライ</t>
    </rPh>
    <rPh sb="25" eb="27">
      <t>フタン</t>
    </rPh>
    <rPh sb="27" eb="29">
      <t>ヒリツ</t>
    </rPh>
    <rPh sb="30" eb="31">
      <t>ヘ</t>
    </rPh>
    <rPh sb="37" eb="39">
      <t>タイヨウ</t>
    </rPh>
    <rPh sb="39" eb="41">
      <t>ネンスウ</t>
    </rPh>
    <rPh sb="42" eb="43">
      <t>ス</t>
    </rPh>
    <rPh sb="45" eb="47">
      <t>コウシン</t>
    </rPh>
    <rPh sb="56" eb="58">
      <t>シセツ</t>
    </rPh>
    <rPh sb="59" eb="60">
      <t>フ</t>
    </rPh>
    <phoneticPr fontId="5"/>
  </si>
  <si>
    <t>過去の大型事業に対する起債の影響がまだ残っており、他団体に比べ将来負担比率と実質公債費比率は高い。</t>
    <rPh sb="0" eb="2">
      <t>カコ</t>
    </rPh>
    <rPh sb="3" eb="5">
      <t>オオガタ</t>
    </rPh>
    <rPh sb="5" eb="7">
      <t>ジギョウ</t>
    </rPh>
    <rPh sb="8" eb="9">
      <t>タイ</t>
    </rPh>
    <rPh sb="11" eb="13">
      <t>キサイ</t>
    </rPh>
    <rPh sb="14" eb="16">
      <t>エイキョウ</t>
    </rPh>
    <rPh sb="19" eb="20">
      <t>ノコ</t>
    </rPh>
    <rPh sb="25" eb="28">
      <t>タダンタイ</t>
    </rPh>
    <rPh sb="29" eb="30">
      <t>クラ</t>
    </rPh>
    <rPh sb="31" eb="33">
      <t>ショウライ</t>
    </rPh>
    <rPh sb="33" eb="35">
      <t>フタン</t>
    </rPh>
    <rPh sb="35" eb="37">
      <t>ヒリツ</t>
    </rPh>
    <rPh sb="38" eb="40">
      <t>ジッシツ</t>
    </rPh>
    <rPh sb="40" eb="43">
      <t>コウサイヒ</t>
    </rPh>
    <rPh sb="43" eb="45">
      <t>ヒリツ</t>
    </rPh>
    <rPh sb="46" eb="47">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</si>
</sst>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CC84-4138-BD5C-F4C1CCBF47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22833</c:v>
                </c:pt>
                <c:pt idx="1">
                  <c:v>31510</c:v>
                </c:pt>
                <c:pt idx="2">
                  <c:v>35522</c:v>
                </c:pt>
                <c:pt idx="3">
                  <c:v>25182</c:v>
                </c:pt>
                <c:pt idx="4">
                  <c:v>30025</c:v>
                </c:pt>
              </c:numCache>
            </c:numRef>
          </c:val>
          <c:smooth val="0"/>
          <c:extLst>
            <c:ext xmlns:c16="http://schemas.microsoft.com/office/drawing/2014/chart" uri="{C3380CC4-5D6E-409C-BE32-E72D297353CC}">
              <c16:uniqueId val="{00000001-CC84-4138-BD5C-F4C1CCBF47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6.84</c:v>
                </c:pt>
                <c:pt idx="1">
                  <c:v>3.49</c:v>
                </c:pt>
                <c:pt idx="2">
                  <c:v>5.12</c:v>
                </c:pt>
                <c:pt idx="3">
                  <c:v>2.9</c:v>
                </c:pt>
                <c:pt idx="4">
                  <c:v>3.21</c:v>
                </c:pt>
              </c:numCache>
            </c:numRef>
          </c:val>
          <c:extLst>
            <c:ext xmlns:c16="http://schemas.microsoft.com/office/drawing/2014/chart" uri="{C3380CC4-5D6E-409C-BE32-E72D297353CC}">
              <c16:uniqueId val="{00000000-C119-4BF6-A17D-313A0F0EB7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6.51</c:v>
                </c:pt>
                <c:pt idx="1">
                  <c:v>5.84</c:v>
                </c:pt>
                <c:pt idx="2">
                  <c:v>6.51</c:v>
                </c:pt>
                <c:pt idx="3">
                  <c:v>9.11</c:v>
                </c:pt>
                <c:pt idx="4">
                  <c:v>10.67</c:v>
                </c:pt>
              </c:numCache>
            </c:numRef>
          </c:val>
          <c:extLst>
            <c:ext xmlns:c16="http://schemas.microsoft.com/office/drawing/2014/chart" uri="{C3380CC4-5D6E-409C-BE32-E72D297353CC}">
              <c16:uniqueId val="{00000001-C119-4BF6-A17D-313A0F0EB7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2.65</c:v>
                </c:pt>
                <c:pt idx="1">
                  <c:v>-4.33</c:v>
                </c:pt>
                <c:pt idx="2">
                  <c:v>2.36</c:v>
                </c:pt>
                <c:pt idx="3">
                  <c:v>0.34</c:v>
                </c:pt>
                <c:pt idx="4">
                  <c:v>1.75</c:v>
                </c:pt>
              </c:numCache>
            </c:numRef>
          </c:val>
          <c:smooth val="0"/>
          <c:extLst>
            <c:ext xmlns:c16="http://schemas.microsoft.com/office/drawing/2014/chart" uri="{C3380CC4-5D6E-409C-BE32-E72D297353CC}">
              <c16:uniqueId val="{00000002-C119-4BF6-A17D-313A0F0EB7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0.12</c:v>
                </c:pt>
                <c:pt idx="2">
                  <c:v>#N/A</c:v>
                </c:pt>
                <c:pt idx="3">
                  <c:v>0.1</c:v>
                </c:pt>
                <c:pt idx="4">
                  <c:v>#N/A</c:v>
                </c:pt>
                <c:pt idx="5">
                  <c:v>0.09</c:v>
                </c:pt>
                <c:pt idx="6">
                  <c:v>#N/A</c:v>
                </c:pt>
                <c:pt idx="7">
                  <c:v>0.1</c:v>
                </c:pt>
                <c:pt idx="8">
                  <c:v>#N/A</c:v>
                </c:pt>
                <c:pt idx="9">
                  <c:v>0.11</c:v>
                </c:pt>
              </c:numCache>
            </c:numRef>
          </c:val>
          <c:extLst>
            <c:ext xmlns:c16="http://schemas.microsoft.com/office/drawing/2014/chart" uri="{C3380CC4-5D6E-409C-BE32-E72D297353CC}">
              <c16:uniqueId val="{00000000-BB50-4205-BB68-9279C001A4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50-4205-BB68-9279C001A488}"/>
            </c:ext>
          </c:extLst>
        </c:ser>
        <c:ser>
          <c:idx val="2"/>
          <c:order val="2"/>
          <c:tx>
            <c:strRef>
              <c:f>データシート!$A$29</c:f>
              <c:strCache>
                <c:ptCount val="1"/>
                <c:pt idx="0">
                  <c:v>温泉供給事業特別会計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0.48</c:v>
                </c:pt>
                <c:pt idx="1">
                  <c:v>#N/A</c:v>
                </c:pt>
                <c:pt idx="2">
                  <c:v>0.21</c:v>
                </c:pt>
                <c:pt idx="3">
                  <c:v>#N/A</c:v>
                </c:pt>
                <c:pt idx="4">
                  <c:v>#N/A</c:v>
                </c:pt>
                <c:pt idx="5">
                  <c:v>0.03</c:v>
                </c:pt>
                <c:pt idx="6">
                  <c:v>#N/A</c:v>
                </c:pt>
                <c:pt idx="7">
                  <c:v>0.05</c:v>
                </c:pt>
                <c:pt idx="8">
                  <c:v>#N/A</c:v>
                </c:pt>
                <c:pt idx="9">
                  <c:v>0.1</c:v>
                </c:pt>
              </c:numCache>
            </c:numRef>
          </c:val>
          <c:extLst>
            <c:ext xmlns:c16="http://schemas.microsoft.com/office/drawing/2014/chart" uri="{C3380CC4-5D6E-409C-BE32-E72D297353CC}">
              <c16:uniqueId val="{00000002-BB50-4205-BB68-9279C001A488}"/>
            </c:ext>
          </c:extLst>
        </c:ser>
        <c:ser>
          <c:idx val="3"/>
          <c:order val="3"/>
          <c:tx>
            <c:strRef>
              <c:f>データシート!$A$30</c:f>
              <c:strCache>
                <c:ptCount val="1"/>
                <c:pt idx="0">
                  <c:v>姥懐霊園墓地特別会計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0.21</c:v>
                </c:pt>
                <c:pt idx="1">
                  <c:v>#N/A</c:v>
                </c:pt>
                <c:pt idx="2">
                  <c:v>0.15</c:v>
                </c:pt>
                <c:pt idx="3">
                  <c:v>#N/A</c:v>
                </c:pt>
                <c:pt idx="4">
                  <c:v>#N/A</c:v>
                </c:pt>
                <c:pt idx="5">
                  <c:v>0</c:v>
                </c:pt>
                <c:pt idx="6">
                  <c:v>#N/A</c:v>
                </c:pt>
                <c:pt idx="7">
                  <c:v>0.06</c:v>
                </c:pt>
                <c:pt idx="8">
                  <c:v>#N/A</c:v>
                </c:pt>
                <c:pt idx="9">
                  <c:v>0.12</c:v>
                </c:pt>
              </c:numCache>
            </c:numRef>
          </c:val>
          <c:extLst>
            <c:ext xmlns:c16="http://schemas.microsoft.com/office/drawing/2014/chart" uri="{C3380CC4-5D6E-409C-BE32-E72D297353CC}">
              <c16:uniqueId val="{00000003-BB50-4205-BB68-9279C001A48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1.77</c:v>
                </c:pt>
                <c:pt idx="2">
                  <c:v>#N/A</c:v>
                </c:pt>
                <c:pt idx="3">
                  <c:v>1.36</c:v>
                </c:pt>
                <c:pt idx="4">
                  <c:v>#N/A</c:v>
                </c:pt>
                <c:pt idx="5">
                  <c:v>1.32</c:v>
                </c:pt>
                <c:pt idx="6">
                  <c:v>#N/A</c:v>
                </c:pt>
                <c:pt idx="7">
                  <c:v>2.31</c:v>
                </c:pt>
                <c:pt idx="8">
                  <c:v>#N/A</c:v>
                </c:pt>
                <c:pt idx="9">
                  <c:v>2.02</c:v>
                </c:pt>
              </c:numCache>
            </c:numRef>
          </c:val>
          <c:extLst>
            <c:ext xmlns:c16="http://schemas.microsoft.com/office/drawing/2014/chart" uri="{C3380CC4-5D6E-409C-BE32-E72D297353CC}">
              <c16:uniqueId val="{00000004-BB50-4205-BB68-9279C001A48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0.61</c:v>
                </c:pt>
                <c:pt idx="4">
                  <c:v>#N/A</c:v>
                </c:pt>
                <c:pt idx="5">
                  <c:v>1.01</c:v>
                </c:pt>
                <c:pt idx="6">
                  <c:v>#N/A</c:v>
                </c:pt>
                <c:pt idx="7">
                  <c:v>0.85</c:v>
                </c:pt>
                <c:pt idx="8">
                  <c:v>#N/A</c:v>
                </c:pt>
                <c:pt idx="9">
                  <c:v>2.0299999999999998</c:v>
                </c:pt>
              </c:numCache>
            </c:numRef>
          </c:val>
          <c:extLst>
            <c:ext xmlns:c16="http://schemas.microsoft.com/office/drawing/2014/chart" uri="{C3380CC4-5D6E-409C-BE32-E72D297353CC}">
              <c16:uniqueId val="{00000005-BB50-4205-BB68-9279C001A48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1.07</c:v>
                </c:pt>
                <c:pt idx="6">
                  <c:v>#N/A</c:v>
                </c:pt>
                <c:pt idx="7">
                  <c:v>1.72</c:v>
                </c:pt>
                <c:pt idx="8">
                  <c:v>#N/A</c:v>
                </c:pt>
                <c:pt idx="9">
                  <c:v>2.46</c:v>
                </c:pt>
              </c:numCache>
            </c:numRef>
          </c:val>
          <c:extLst>
            <c:ext xmlns:c16="http://schemas.microsoft.com/office/drawing/2014/chart" uri="{C3380CC4-5D6E-409C-BE32-E72D297353CC}">
              <c16:uniqueId val="{00000006-BB50-4205-BB68-9279C001A48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7.05</c:v>
                </c:pt>
                <c:pt idx="2">
                  <c:v>#N/A</c:v>
                </c:pt>
                <c:pt idx="3">
                  <c:v>3.63</c:v>
                </c:pt>
                <c:pt idx="4">
                  <c:v>#N/A</c:v>
                </c:pt>
                <c:pt idx="5">
                  <c:v>5.1100000000000003</c:v>
                </c:pt>
                <c:pt idx="6">
                  <c:v>#N/A</c:v>
                </c:pt>
                <c:pt idx="7">
                  <c:v>2.83</c:v>
                </c:pt>
                <c:pt idx="8">
                  <c:v>#N/A</c:v>
                </c:pt>
                <c:pt idx="9">
                  <c:v>3.08</c:v>
                </c:pt>
              </c:numCache>
            </c:numRef>
          </c:val>
          <c:extLst>
            <c:ext xmlns:c16="http://schemas.microsoft.com/office/drawing/2014/chart" uri="{C3380CC4-5D6E-409C-BE32-E72D297353CC}">
              <c16:uniqueId val="{00000007-BB50-4205-BB68-9279C001A48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9.9700000000000006</c:v>
                </c:pt>
                <c:pt idx="2">
                  <c:v>#N/A</c:v>
                </c:pt>
                <c:pt idx="3">
                  <c:v>10.55</c:v>
                </c:pt>
                <c:pt idx="4">
                  <c:v>#N/A</c:v>
                </c:pt>
                <c:pt idx="5">
                  <c:v>10.8</c:v>
                </c:pt>
                <c:pt idx="6">
                  <c:v>#N/A</c:v>
                </c:pt>
                <c:pt idx="7">
                  <c:v>9.32</c:v>
                </c:pt>
                <c:pt idx="8">
                  <c:v>#N/A</c:v>
                </c:pt>
                <c:pt idx="9">
                  <c:v>8.49</c:v>
                </c:pt>
              </c:numCache>
            </c:numRef>
          </c:val>
          <c:extLst>
            <c:ext xmlns:c16="http://schemas.microsoft.com/office/drawing/2014/chart" uri="{C3380CC4-5D6E-409C-BE32-E72D297353CC}">
              <c16:uniqueId val="{00000008-BB50-4205-BB68-9279C001A48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1.28</c:v>
                </c:pt>
                <c:pt idx="5">
                  <c:v>#N/A</c:v>
                </c:pt>
                <c:pt idx="6">
                  <c:v>1.29</c:v>
                </c:pt>
                <c:pt idx="7">
                  <c:v>#N/A</c:v>
                </c:pt>
                <c:pt idx="8">
                  <c:v>5.66</c:v>
                </c:pt>
                <c:pt idx="9">
                  <c:v>#N/A</c:v>
                </c:pt>
              </c:numCache>
            </c:numRef>
          </c:val>
          <c:extLst>
            <c:ext xmlns:c16="http://schemas.microsoft.com/office/drawing/2014/chart" uri="{C3380CC4-5D6E-409C-BE32-E72D297353CC}">
              <c16:uniqueId val="{00000009-BB50-4205-BB68-9279C001A4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1376</c:v>
                </c:pt>
                <c:pt idx="5">
                  <c:v>1365</c:v>
                </c:pt>
                <c:pt idx="8">
                  <c:v>1297</c:v>
                </c:pt>
                <c:pt idx="11">
                  <c:v>1256</c:v>
                </c:pt>
                <c:pt idx="14">
                  <c:v>1207</c:v>
                </c:pt>
              </c:numCache>
            </c:numRef>
          </c:val>
          <c:extLst>
            <c:ext xmlns:c16="http://schemas.microsoft.com/office/drawing/2014/chart" uri="{C3380CC4-5D6E-409C-BE32-E72D297353CC}">
              <c16:uniqueId val="{00000000-CBE7-42E0-BB52-47B183039E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E7-42E0-BB52-47B183039E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8</c:v>
                </c:pt>
                <c:pt idx="6">
                  <c:v>8</c:v>
                </c:pt>
                <c:pt idx="9">
                  <c:v>6</c:v>
                </c:pt>
                <c:pt idx="12">
                  <c:v>5</c:v>
                </c:pt>
              </c:numCache>
            </c:numRef>
          </c:val>
          <c:extLst>
            <c:ext xmlns:c16="http://schemas.microsoft.com/office/drawing/2014/chart" uri="{C3380CC4-5D6E-409C-BE32-E72D297353CC}">
              <c16:uniqueId val="{00000002-CBE7-42E0-BB52-47B183039E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13</c:v>
                </c:pt>
                <c:pt idx="6">
                  <c:v>21</c:v>
                </c:pt>
                <c:pt idx="9">
                  <c:v>39</c:v>
                </c:pt>
                <c:pt idx="12">
                  <c:v>55</c:v>
                </c:pt>
              </c:numCache>
            </c:numRef>
          </c:val>
          <c:extLst>
            <c:ext xmlns:c16="http://schemas.microsoft.com/office/drawing/2014/chart" uri="{C3380CC4-5D6E-409C-BE32-E72D297353CC}">
              <c16:uniqueId val="{00000003-CBE7-42E0-BB52-47B183039E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914</c:v>
                </c:pt>
                <c:pt idx="3">
                  <c:v>900</c:v>
                </c:pt>
                <c:pt idx="6">
                  <c:v>854</c:v>
                </c:pt>
                <c:pt idx="9">
                  <c:v>698</c:v>
                </c:pt>
                <c:pt idx="12">
                  <c:v>733</c:v>
                </c:pt>
              </c:numCache>
            </c:numRef>
          </c:val>
          <c:extLst>
            <c:ext xmlns:c16="http://schemas.microsoft.com/office/drawing/2014/chart" uri="{C3380CC4-5D6E-409C-BE32-E72D297353CC}">
              <c16:uniqueId val="{00000004-CBE7-42E0-BB52-47B183039E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E7-42E0-BB52-47B183039E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E7-42E0-BB52-47B183039E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2158</c:v>
                </c:pt>
                <c:pt idx="3">
                  <c:v>2230</c:v>
                </c:pt>
                <c:pt idx="6">
                  <c:v>2162</c:v>
                </c:pt>
                <c:pt idx="9">
                  <c:v>2106</c:v>
                </c:pt>
                <c:pt idx="12">
                  <c:v>1792</c:v>
                </c:pt>
              </c:numCache>
            </c:numRef>
          </c:val>
          <c:extLst>
            <c:ext xmlns:c16="http://schemas.microsoft.com/office/drawing/2014/chart" uri="{C3380CC4-5D6E-409C-BE32-E72D297353CC}">
              <c16:uniqueId val="{00000007-CBE7-42E0-BB52-47B183039E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1715</c:v>
                </c:pt>
                <c:pt idx="2">
                  <c:v>#N/A</c:v>
                </c:pt>
                <c:pt idx="3">
                  <c:v>#N/A</c:v>
                </c:pt>
                <c:pt idx="4">
                  <c:v>1786</c:v>
                </c:pt>
                <c:pt idx="5">
                  <c:v>#N/A</c:v>
                </c:pt>
                <c:pt idx="6">
                  <c:v>#N/A</c:v>
                </c:pt>
                <c:pt idx="7">
                  <c:v>1748</c:v>
                </c:pt>
                <c:pt idx="8">
                  <c:v>#N/A</c:v>
                </c:pt>
                <c:pt idx="9">
                  <c:v>#N/A</c:v>
                </c:pt>
                <c:pt idx="10">
                  <c:v>1593</c:v>
                </c:pt>
                <c:pt idx="11">
                  <c:v>#N/A</c:v>
                </c:pt>
                <c:pt idx="12">
                  <c:v>#N/A</c:v>
                </c:pt>
                <c:pt idx="13">
                  <c:v>1378</c:v>
                </c:pt>
                <c:pt idx="14">
                  <c:v>#N/A</c:v>
                </c:pt>
              </c:numCache>
            </c:numRef>
          </c:val>
          <c:smooth val="0"/>
          <c:extLst>
            <c:ext xmlns:c16="http://schemas.microsoft.com/office/drawing/2014/chart" uri="{C3380CC4-5D6E-409C-BE32-E72D297353CC}">
              <c16:uniqueId val="{00000008-CBE7-42E0-BB52-47B183039E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13832</c:v>
                </c:pt>
                <c:pt idx="5">
                  <c:v>13494</c:v>
                </c:pt>
                <c:pt idx="8">
                  <c:v>13228</c:v>
                </c:pt>
                <c:pt idx="11">
                  <c:v>12652</c:v>
                </c:pt>
                <c:pt idx="14">
                  <c:v>11980</c:v>
                </c:pt>
              </c:numCache>
            </c:numRef>
          </c:val>
          <c:extLst>
            <c:ext xmlns:c16="http://schemas.microsoft.com/office/drawing/2014/chart" uri="{C3380CC4-5D6E-409C-BE32-E72D297353CC}">
              <c16:uniqueId val="{00000000-D8C5-48D3-B73D-DF379E928A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202</c:v>
                </c:pt>
                <c:pt idx="5">
                  <c:v>152</c:v>
                </c:pt>
                <c:pt idx="8">
                  <c:v>96</c:v>
                </c:pt>
                <c:pt idx="11">
                  <c:v>86</c:v>
                </c:pt>
                <c:pt idx="14">
                  <c:v>105</c:v>
                </c:pt>
              </c:numCache>
            </c:numRef>
          </c:val>
          <c:extLst>
            <c:ext xmlns:c16="http://schemas.microsoft.com/office/drawing/2014/chart" uri="{C3380CC4-5D6E-409C-BE32-E72D297353CC}">
              <c16:uniqueId val="{00000001-D8C5-48D3-B73D-DF379E928A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1341</c:v>
                </c:pt>
                <c:pt idx="5">
                  <c:v>1151</c:v>
                </c:pt>
                <c:pt idx="8">
                  <c:v>1203</c:v>
                </c:pt>
                <c:pt idx="11">
                  <c:v>1384</c:v>
                </c:pt>
                <c:pt idx="14">
                  <c:v>1636</c:v>
                </c:pt>
              </c:numCache>
            </c:numRef>
          </c:val>
          <c:extLst>
            <c:ext xmlns:c16="http://schemas.microsoft.com/office/drawing/2014/chart" uri="{C3380CC4-5D6E-409C-BE32-E72D297353CC}">
              <c16:uniqueId val="{00000002-D8C5-48D3-B73D-DF379E928A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C5-48D3-B73D-DF379E928A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C5-48D3-B73D-DF379E928A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C5-48D3-B73D-DF379E928A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2646</c:v>
                </c:pt>
                <c:pt idx="3">
                  <c:v>2373</c:v>
                </c:pt>
                <c:pt idx="6">
                  <c:v>1993</c:v>
                </c:pt>
                <c:pt idx="9">
                  <c:v>1830</c:v>
                </c:pt>
                <c:pt idx="12">
                  <c:v>1708</c:v>
                </c:pt>
              </c:numCache>
            </c:numRef>
          </c:val>
          <c:extLst>
            <c:ext xmlns:c16="http://schemas.microsoft.com/office/drawing/2014/chart" uri="{C3380CC4-5D6E-409C-BE32-E72D297353CC}">
              <c16:uniqueId val="{00000006-D8C5-48D3-B73D-DF379E928A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248</c:v>
                </c:pt>
                <c:pt idx="3">
                  <c:v>389</c:v>
                </c:pt>
                <c:pt idx="6">
                  <c:v>473</c:v>
                </c:pt>
                <c:pt idx="9">
                  <c:v>430</c:v>
                </c:pt>
                <c:pt idx="12">
                  <c:v>409</c:v>
                </c:pt>
              </c:numCache>
            </c:numRef>
          </c:val>
          <c:extLst>
            <c:ext xmlns:c16="http://schemas.microsoft.com/office/drawing/2014/chart" uri="{C3380CC4-5D6E-409C-BE32-E72D297353CC}">
              <c16:uniqueId val="{00000007-D8C5-48D3-B73D-DF379E928A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9622</c:v>
                </c:pt>
                <c:pt idx="3">
                  <c:v>9272</c:v>
                </c:pt>
                <c:pt idx="6">
                  <c:v>8707</c:v>
                </c:pt>
                <c:pt idx="9">
                  <c:v>7446</c:v>
                </c:pt>
                <c:pt idx="12">
                  <c:v>6876</c:v>
                </c:pt>
              </c:numCache>
            </c:numRef>
          </c:val>
          <c:extLst>
            <c:ext xmlns:c16="http://schemas.microsoft.com/office/drawing/2014/chart" uri="{C3380CC4-5D6E-409C-BE32-E72D297353CC}">
              <c16:uniqueId val="{00000008-D8C5-48D3-B73D-DF379E928A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40</c:v>
                </c:pt>
                <c:pt idx="3">
                  <c:v>31</c:v>
                </c:pt>
                <c:pt idx="6">
                  <c:v>23</c:v>
                </c:pt>
                <c:pt idx="9">
                  <c:v>17</c:v>
                </c:pt>
                <c:pt idx="12">
                  <c:v>12</c:v>
                </c:pt>
              </c:numCache>
            </c:numRef>
          </c:val>
          <c:extLst>
            <c:ext xmlns:c16="http://schemas.microsoft.com/office/drawing/2014/chart" uri="{C3380CC4-5D6E-409C-BE32-E72D297353CC}">
              <c16:uniqueId val="{00000009-D8C5-48D3-B73D-DF379E928A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16884</c:v>
                </c:pt>
                <c:pt idx="3">
                  <c:v>15839</c:v>
                </c:pt>
                <c:pt idx="6">
                  <c:v>14921</c:v>
                </c:pt>
                <c:pt idx="9">
                  <c:v>13722</c:v>
                </c:pt>
                <c:pt idx="12">
                  <c:v>12800</c:v>
                </c:pt>
              </c:numCache>
            </c:numRef>
          </c:val>
          <c:extLst>
            <c:ext xmlns:c16="http://schemas.microsoft.com/office/drawing/2014/chart" uri="{C3380CC4-5D6E-409C-BE32-E72D297353CC}">
              <c16:uniqueId val="{0000000A-D8C5-48D3-B73D-DF379E928A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14065</c:v>
                </c:pt>
                <c:pt idx="2">
                  <c:v>#N/A</c:v>
                </c:pt>
                <c:pt idx="3">
                  <c:v>#N/A</c:v>
                </c:pt>
                <c:pt idx="4">
                  <c:v>13106</c:v>
                </c:pt>
                <c:pt idx="5">
                  <c:v>#N/A</c:v>
                </c:pt>
                <c:pt idx="6">
                  <c:v>#N/A</c:v>
                </c:pt>
                <c:pt idx="7">
                  <c:v>11590</c:v>
                </c:pt>
                <c:pt idx="8">
                  <c:v>#N/A</c:v>
                </c:pt>
                <c:pt idx="9">
                  <c:v>#N/A</c:v>
                </c:pt>
                <c:pt idx="10">
                  <c:v>9324</c:v>
                </c:pt>
                <c:pt idx="11">
                  <c:v>#N/A</c:v>
                </c:pt>
                <c:pt idx="12">
                  <c:v>#N/A</c:v>
                </c:pt>
                <c:pt idx="13">
                  <c:v>8085</c:v>
                </c:pt>
                <c:pt idx="14">
                  <c:v>#N/A</c:v>
                </c:pt>
              </c:numCache>
            </c:numRef>
          </c:val>
          <c:smooth val="0"/>
          <c:extLst>
            <c:ext xmlns:c16="http://schemas.microsoft.com/office/drawing/2014/chart" uri="{C3380CC4-5D6E-409C-BE32-E72D297353CC}">
              <c16:uniqueId val="{0000000B-D8C5-48D3-B73D-DF379E928A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592</c:v>
                </c:pt>
                <c:pt idx="1">
                  <c:v>825</c:v>
                </c:pt>
                <c:pt idx="2">
                  <c:v>956</c:v>
                </c:pt>
              </c:numCache>
            </c:numRef>
          </c:val>
          <c:extLst>
            <c:ext xmlns:c16="http://schemas.microsoft.com/office/drawing/2014/chart" uri="{C3380CC4-5D6E-409C-BE32-E72D297353CC}">
              <c16:uniqueId val="{00000000-0F7B-41F1-9667-863E8CC05E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0F7B-41F1-9667-863E8CC05E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162</c:v>
                </c:pt>
                <c:pt idx="1">
                  <c:v>156</c:v>
                </c:pt>
                <c:pt idx="2">
                  <c:v>162</c:v>
                </c:pt>
              </c:numCache>
            </c:numRef>
          </c:val>
          <c:extLst>
            <c:ext xmlns:c16="http://schemas.microsoft.com/office/drawing/2014/chart" uri="{C3380CC4-5D6E-409C-BE32-E72D297353CC}">
              <c16:uniqueId val="{00000002-0F7B-41F1-9667-863E8CC05E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{CF1407DD-32DB-4782-9D05-FBE40B8629E1}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A18-4D99-875B-5D579A3357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{5741491D-358F-4AA9-9E05-21FC8EBA7AC7}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18-4D99-875B-5D579A3357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{4F21E9DE-55C3-4601-9F42-40C7DFC91A0B}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18-4D99-875B-5D579A3357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{C5B188C6-B64A-4C26-A37C-CAA65B4D85A7}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18-4D99-875B-5D579A3357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{F7C7F16B-E400-47AE-BAC8-F32DA061C4F6}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18-4D99-875B-5D579A33576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{63CD7039-6195-4D97-AD57-73AE2F45B788}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A18-4D99-875B-5D579A33576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{3B484138-795D-4E9C-BCB7-EDC584D556CA}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A18-4D99-875B-5D579A33576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{B769F246-3CDA-4E47-A12C-E0F3D4A5292A}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A18-4D99-875B-5D579A33576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{6D6D4FAB-31B6-43DD-AE9B-F7828AA764CC}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A18-4D99-875B-5D579A3357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53.1</c:v>
                </c:pt>
                <c:pt idx="24">
                  <c:v>54.7</c:v>
                </c:pt>
                <c:pt idx="32">
                  <c:v>56.5</c:v>
                </c:pt>
              </c:numCache>
            </c:numRef>
          </c:xVal>
          <c:yVal>
            <c:numRef>
              <c:f>公会計指標分析・財政指標組合せ分析表!$BP$51:$DC$51</c:f>
              <c:numCache>
                <c:formatCode>#,##0.0;"▲ "#,##0.0</c:formatCode>
                <c:ptCount val="40"/>
                <c:pt idx="16">
                  <c:v>148.30000000000001</c:v>
                </c:pt>
                <c:pt idx="24">
                  <c:v>119.3</c:v>
                </c:pt>
                <c:pt idx="32">
                  <c:v>104.1</c:v>
                </c:pt>
              </c:numCache>
            </c:numRef>
          </c:yVal>
          <c:smooth val="0"/>
          <c:extLst>
            <c:ext xmlns:c16="http://schemas.microsoft.com/office/drawing/2014/chart" uri="{C3380CC4-5D6E-409C-BE32-E72D297353CC}">
              <c16:uniqueId val="{00000009-DA18-4D99-875B-5D579A3357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{B3628CCF-65CE-4BF6-897A-E191BA0637E4}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A18-4D99-875B-5D579A3357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{3C5074AF-6C86-448D-82D1-3C245559EE63}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18-4D99-875B-5D579A3357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{86DFFD42-A0F6-4D57-97F1-6BD585E2019F}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18-4D99-875B-5D579A3357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{6222D95A-D87A-417B-9201-89F818BEBA31}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18-4D99-875B-5D579A3357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{2983C4DD-65F9-4EB2-B3E9-44C5FF6A219D}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18-4D99-875B-5D579A33576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{2156F570-E24C-43C7-A9AE-1213752B3ECC}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A18-4D99-875B-5D579A33576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{30B69479-4156-44C6-B2E0-C925DE113A2D}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A18-4D99-875B-5D579A33576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{1909D068-44B2-468B-BE62-6CBE267300BA}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A18-4D99-875B-5D579A33576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{16F9D73B-86C1-472A-8BFD-02FD9290C427}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A18-4D99-875B-5D579A3357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c:ext xmlns:c16="http://schemas.microsoft.com/office/drawing/2014/chart" uri="{C3380CC4-5D6E-409C-BE32-E72D297353CC}">
              <c16:uniqueId val="{00000013-DA18-4D99-875B-5D579A335769}"/>
            </c:ext>
          </c:extLst>
        </c:ser>
        <c:dLbls>
          <c:showLegendKey val="0"/>
          <c:showVal val="1"/>
          <c:showCatName val="0"/>
          <c:showSerName val="0"/>
          <c:showPercent val="0"/>
          <c:showBubbleSize val="0"/>
        </c:dLbls>
        <c:axId val="381285600"/>
        <c:axId val="381285208"/>
      </c:scatterChart>
      <c:valAx>
        <c:axId val="381285600"/>
        <c:scaling>
          <c:orientation val="minMax"/>
          <c:max val="59.3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1285208"/>
        <c:crosses val="autoZero"/>
        <c:crossBetween val="midCat"/>
      </c:valAx>
      <c:valAx>
        <c:axId val="381285208"/>
        <c:scaling>
          <c:orientation val="minMax"/>
          <c:max val="165"/>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1285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7338433201566949E-3"/>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{7D1CF784-CF90-42F3-B3A1-0C4FA1C15EF0}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5FB-45BD-8913-9DE8C94C35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{20857BCB-0327-4126-9BBC-B552E3956262}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FB-45BD-8913-9DE8C94C35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{C23EE46F-EB7D-491C-AEB6-4337F5B4D1A3}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FB-45BD-8913-9DE8C94C35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{E229B534-2434-4638-8CFA-E918204E8FD8}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FB-45BD-8913-9DE8C94C35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{963C0EE4-8A27-42A5-A44B-C3C34193ADFB}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FB-45BD-8913-9DE8C94C3517}"/>
                </c:ext>
              </c:extLst>
            </c:dLbl>
            <c:dLbl>
              <c:idx val="8"/>
              <c:layout>
                <c:manualLayout>
                  <c:x val="0"/>
                  <c:y val="1.7338433201566949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{AF51F283-20CD-4557-978B-EA1D1011E556}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5FB-45BD-8913-9DE8C94C3517}"/>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{01608CF3-D3D0-4C01-BB21-23F0AC146C30}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5FB-45BD-8913-9DE8C94C3517}"/>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{9BCB8E0A-5B83-4E6F-B3D5-825FBA9F3354}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5FB-45BD-8913-9DE8C94C3517}"/>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{5471F49F-85A2-4D82-AEE6-36C3831E7108}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5FB-45BD-8913-9DE8C94C35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22.5</c:v>
                </c:pt>
                <c:pt idx="8">
                  <c:v>22.4</c:v>
                </c:pt>
                <c:pt idx="16">
                  <c:v>22.4</c:v>
                </c:pt>
                <c:pt idx="24">
                  <c:v>22</c:v>
                </c:pt>
                <c:pt idx="32">
                  <c:v>20.100000000000001</c:v>
                </c:pt>
              </c:numCache>
            </c:numRef>
          </c:xVal>
          <c:yVal>
            <c:numRef>
              <c:f>公会計指標分析・財政指標組合せ分析表!$BP$73:$DC$73</c:f>
              <c:numCache>
                <c:formatCode>#,##0.0;"▲ "#,##0.0</c:formatCode>
                <c:ptCount val="40"/>
                <c:pt idx="0">
                  <c:v>178.2</c:v>
                </c:pt>
                <c:pt idx="8">
                  <c:v>170.7</c:v>
                </c:pt>
                <c:pt idx="16">
                  <c:v>148.30000000000001</c:v>
                </c:pt>
                <c:pt idx="24">
                  <c:v>119.3</c:v>
                </c:pt>
                <c:pt idx="32">
                  <c:v>104.1</c:v>
                </c:pt>
              </c:numCache>
            </c:numRef>
          </c:yVal>
          <c:smooth val="0"/>
          <c:extLst>
            <c:ext xmlns:c16="http://schemas.microsoft.com/office/drawing/2014/chart" uri="{C3380CC4-5D6E-409C-BE32-E72D297353CC}">
              <c16:uniqueId val="{00000009-45FB-45BD-8913-9DE8C94C35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{B0E0A9C7-412D-451F-99A6-DCCF5DF1E5CE}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5FB-45BD-8913-9DE8C94C35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{2FC5950A-DCFA-486F-80AD-96C5EBD5DFBC}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FB-45BD-8913-9DE8C94C35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{828528B3-6D87-4DC7-A3AB-3983964BDB68}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FB-45BD-8913-9DE8C94C35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{772F2A5D-CDEF-4AAF-B143-5C0A7133EF84}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FB-45BD-8913-9DE8C94C35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{15A4C140-B087-45BD-B7F5-7CAC6F156D93}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FB-45BD-8913-9DE8C94C3517}"/>
                </c:ext>
              </c:extLst>
            </c:dLbl>
            <c:dLbl>
              <c:idx val="8"/>
              <c:layout>
                <c:manualLayout>
                  <c:x val="-2.9536073089258343E-2"/>
                  <c:y val="-7.6066660410560399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{C293D06F-7FE5-4A6A-9DE8-7DF63B4C24E9}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5FB-45BD-8913-9DE8C94C3517}"/>
                </c:ext>
              </c:extLst>
            </c:dLbl>
            <c:dLbl>
              <c:idx val="16"/>
              <c:layout>
                <c:manualLayout>
                  <c:x val="-3.385991014896296E-2"/>
                  <c:y val="-4.876663376502749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{6392D27E-15E4-465B-8BEE-12826ED5AA1B}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5FB-45BD-8913-9DE8C94C3517}"/>
                </c:ext>
              </c:extLst>
            </c:dLbl>
            <c:dLbl>
              <c:idx val="24"/>
              <c:layout>
                <c:manualLayout>
                  <c:x val="-2.388585058675418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{BF48FB19-D59F-4270-A99A-B4D86E8DC404}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5FB-45BD-8913-9DE8C94C3517}"/>
                </c:ext>
              </c:extLst>
            </c:dLbl>
            <c:dLbl>
              <c:idx val="32"/>
              <c:layout>
                <c:manualLayout>
                  <c:x val="-3.95101326514671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{A1489681-8F08-4F5B-974F-5BCFFFEFAA3D}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5FB-45BD-8913-9DE8C94C35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45FB-45BD-8913-9DE8C94C3517}"/>
            </c:ext>
          </c:extLst>
        </c:ser>
        <c:dLbls>
          <c:showLegendKey val="0"/>
          <c:showVal val="1"/>
          <c:showCatName val="0"/>
          <c:showSerName val="0"/>
          <c:showPercent val="0"/>
          <c:showBubbleSize val="0"/>
        </c:dLbls>
        <c:axId val="381279328"/>
        <c:axId val="381286384"/>
      </c:scatterChart>
      <c:valAx>
        <c:axId val="381279328"/>
        <c:scaling>
          <c:orientation val="minMax"/>
          <c:max val="2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1286384"/>
        <c:crosses val="autoZero"/>
        <c:crossBetween val="midCat"/>
      </c:valAx>
      <c:valAx>
        <c:axId val="381286384"/>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1279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事業等債、一般単独事業債等の減により元利償還金が減っている。また、公営企業に要する経費の財源とする地方債の償還の財源に充てたと認められる繰入金が下水道事業会計分、病院事業会計分、観光施設事業特別会計分ともに減っている。今後も健全財政に向け着実に取り組んで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将来負担額は一般会計の地方債残高や公営企業債等繰入見込額が大半を占めている。</a:t>
          </a:r>
        </a:p>
        <a:p>
          <a:r>
            <a:rPr kumimoji="1" lang="ja-JP" altLang="en-US" sz="1400">
              <a:latin typeface="ＭＳ ゴシック" pitchFamily="49" charset="-128"/>
              <a:ea typeface="ＭＳ ゴシック" pitchFamily="49" charset="-128"/>
            </a:rPr>
            <a:t>　一般会計の地方債残高では毎年度多額に発行している臨時財政対策債の割合が増えてきており、平成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5,815</a:t>
          </a:r>
          <a:r>
            <a:rPr kumimoji="1" lang="ja-JP" altLang="en-US" sz="1400">
              <a:latin typeface="ＭＳ ゴシック" pitchFamily="49" charset="-128"/>
              <a:ea typeface="ＭＳ ゴシック" pitchFamily="49" charset="-128"/>
            </a:rPr>
            <a:t>百万円で、起債残高の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割強を占めている。</a:t>
          </a:r>
        </a:p>
        <a:p>
          <a:r>
            <a:rPr kumimoji="1" lang="ja-JP" altLang="en-US" sz="1400">
              <a:latin typeface="ＭＳ ゴシック" pitchFamily="49" charset="-128"/>
              <a:ea typeface="ＭＳ ゴシック" pitchFamily="49" charset="-128"/>
            </a:rPr>
            <a:t>　公営企業会計では下水道事業会計が多額の起債残高を抱えており、平成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a:t>
          </a:r>
          <a:r>
            <a:rPr kumimoji="1" lang="en-US" altLang="ja-JP" sz="1400">
              <a:latin typeface="ＭＳ ゴシック" pitchFamily="49" charset="-128"/>
              <a:ea typeface="ＭＳ ゴシック" pitchFamily="49" charset="-128"/>
            </a:rPr>
            <a:t>6,664</a:t>
          </a:r>
          <a:r>
            <a:rPr kumimoji="1" lang="ja-JP" altLang="en-US" sz="1400">
              <a:latin typeface="ＭＳ ゴシック" pitchFamily="49" charset="-128"/>
              <a:ea typeface="ＭＳ ゴシック" pitchFamily="49" charset="-128"/>
            </a:rPr>
            <a:t>百万円となっている。</a:t>
          </a:r>
        </a:p>
        <a:p>
          <a:r>
            <a:rPr kumimoji="1" lang="ja-JP" altLang="en-US" sz="1400">
              <a:latin typeface="ＭＳ ゴシック" pitchFamily="49" charset="-128"/>
              <a:ea typeface="ＭＳ ゴシック" pitchFamily="49" charset="-128"/>
            </a:rPr>
            <a:t>　起債残高の減により将来負担比率は改善はしてきているものの依然として高く、今後も普通建設事業の抑制や繰上償還により数値の改善を図っていく。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青森県黒石市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財政調整基金が増えており、減債基金及び特定目的基金は横ばいである。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年度完了を目指し、小学校の適正配置事業を行うため、それに備え歳出を抑制し積み立てを行っている。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除雪対策費について、例年、過年度実績から平均をとって予算計上している。しかし、雪の降り方によっては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億の追加支出の可能性を常に孕んでいるため、最低限の基金は持っておく必要がある。小学校建設後は、その「最低限」に近づくため、他の歳出を抑制した財政運営に努める。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黒石市民文化会館運営基金：財政再建のため休止中の黒石市民文化会館が再開した際に、運営資金に充てるため積み立てている。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黒石市ちとせ住宅団地定住促進基金：ちとせ住宅団地を購入した市民に対し、住宅ローンの利子補給を行う財源にしている。その他にも住宅団地の環境改善に活用している。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黒石市図書館建設基金：図書館を所有していないため、将来整備する際の財源として市民から頂いた寄附金などを積み立てている。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黒石市農業振興基金：遊休農地の利活用、農地集約の促進、認定農業者、基幹農業者、農業後継者の育成、基幹作物の振興と新規作物導入による農業経営改善に支援するなど農業振興を図る経費の財源に充てるため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黒石市歴史的景観保存基金：伝統的建造物群保存地区の保存及び歴史的景観形成地区の景観形成を図るため積み立てている。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使途を指定した寄附金などを積み立てているが、目的に合致した歳出には積極的に活用しているため残高の増減はほぼない。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今後も目的に合致した歳出には積極的に活用し、徒に残高が増えることがないよう運営する。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年度完了を目指し、小学校の適正配置事業を行うため、現在は他の歳出を抑え積み増しを行っている。新設校建設と既存校舎の増設事業を合わせ、事業費は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3,001,940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千円、うち一般財源は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191,738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千円の支出を予定しており、一般財源は全額財政調整基金の取り崩しにより賄う予定である。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まったく余裕のない財政運営であるが、雪害・その他災害だけは切り抜けられるよう最低限の基金残高維持に努める。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地方債残高に対して、かなり低い割合の積み立てしかできていない。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満期一括返済の地方債はなく、地方債残高も減少しているため、今後とも慎重な財政運営に努めたい。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34,045
33,935
217.05
15,670,548
15,369,317
287,527
8,952,812
12,799,942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20.1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減価償却率が高くなってきており、施設等の計画的な更新や除却等を検討しなければならない。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161131</xdr:rowOff>
    </xdr:from>
    <xdr:to>
      <xdr:col>23</xdr:col>
      <xdr:colOff>136525</xdr:colOff>
      <xdr:row>31</xdr:row>
      <xdr:rowOff>91281</xdr:rowOff>
    </xdr:to>
    <xdr:sp macro="" textlink="">
      <xdr:nvSpPr>
        <xdr:cNvPr id="82" name="楕円 81"/>
        <xdr:cNvSpPr/>
      </xdr:nvSpPr>
      <xdr:spPr>
        <a:xfrm>
          <a:off x="4711700" y="6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139558</xdr:rowOff>
    </xdr:from>
    <xdr:ext cx="405111" cy="259045"/>
    <xdr:sp macro="" textlink="">
      <xdr:nvSpPr>
        <xdr:cNvPr id="83" name="有形固定資産減価償却率該当値テキスト"/>
        <xdr:cNvSpPr txBox="1"/>
      </xdr:nvSpPr>
      <xdr:spPr>
        <a:xfrm>
          <a:off x="4813300" y="605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38259</xdr:rowOff>
    </xdr:from>
    <xdr:to>
      <xdr:col>19</xdr:col>
      <xdr:colOff>187325</xdr:colOff>
      <xdr:row>31</xdr:row>
      <xdr:rowOff>139859</xdr:rowOff>
    </xdr:to>
    <xdr:sp macro="" textlink="">
      <xdr:nvSpPr>
        <xdr:cNvPr id="84" name="楕円 83"/>
        <xdr:cNvSpPr/>
      </xdr:nvSpPr>
      <xdr:spPr>
        <a:xfrm>
          <a:off x="4000500" y="61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40481</xdr:rowOff>
    </xdr:from>
    <xdr:to>
      <xdr:col>23</xdr:col>
      <xdr:colOff>85725</xdr:colOff>
      <xdr:row>31</xdr:row>
      <xdr:rowOff>89059</xdr:rowOff>
    </xdr:to>
    <xdr:cxnSp macro="">
      <xdr:nvCxnSpPr>
        <xdr:cNvPr id="85" name="直線コネクタ 84"/>
        <xdr:cNvCxnSpPr/>
      </xdr:nvCxnSpPr>
      <xdr:spPr>
        <a:xfrm flipV="1">
          <a:off x="4051300" y="6126956"/>
          <a:ext cx="711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81439</xdr:rowOff>
    </xdr:from>
    <xdr:to>
      <xdr:col>15</xdr:col>
      <xdr:colOff>187325</xdr:colOff>
      <xdr:row>32</xdr:row>
      <xdr:rowOff>11589</xdr:rowOff>
    </xdr:to>
    <xdr:sp macro="" textlink="">
      <xdr:nvSpPr>
        <xdr:cNvPr id="86" name="楕円 85"/>
        <xdr:cNvSpPr/>
      </xdr:nvSpPr>
      <xdr:spPr>
        <a:xfrm>
          <a:off x="3238500" y="61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89059</xdr:rowOff>
    </xdr:from>
    <xdr:to>
      <xdr:col>19</xdr:col>
      <xdr:colOff>136525</xdr:colOff>
      <xdr:row>31</xdr:row>
      <xdr:rowOff>132239</xdr:rowOff>
    </xdr:to>
    <xdr:cxnSp macro="">
      <xdr:nvCxnSpPr>
        <xdr:cNvPr id="87" name="直線コネクタ 86"/>
        <xdr:cNvCxnSpPr/>
      </xdr:nvCxnSpPr>
      <xdr:spPr>
        <a:xfrm flipV="1">
          <a:off x="3289300" y="617553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130986</xdr:rowOff>
    </xdr:from>
    <xdr:ext cx="405111" cy="259045"/>
    <xdr:sp macro="" textlink="">
      <xdr:nvSpPr>
        <xdr:cNvPr id="90" name="n_1mainValue有形固定資産減価償却率"/>
        <xdr:cNvSpPr txBox="1"/>
      </xdr:nvSpPr>
      <xdr:spPr>
        <a:xfrm>
          <a:off x="3836044" y="621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28116</xdr:rowOff>
    </xdr:from>
    <xdr:ext cx="405111" cy="259045"/>
    <xdr:sp macro="" textlink="">
      <xdr:nvSpPr>
        <xdr:cNvPr id="91" name="n_2mainValue有形固定資産減価償却率"/>
        <xdr:cNvSpPr txBox="1"/>
      </xdr:nvSpPr>
      <xdr:spPr>
        <a:xfrm>
          <a:off x="3086744" y="594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財力に余裕がないため、債務償還可能年数が短い。</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97518</xdr:rowOff>
    </xdr:from>
    <xdr:to>
      <xdr:col>76</xdr:col>
      <xdr:colOff>73025</xdr:colOff>
      <xdr:row>31</xdr:row>
      <xdr:rowOff>27668</xdr:rowOff>
    </xdr:to>
    <xdr:sp macro="" textlink="">
      <xdr:nvSpPr>
        <xdr:cNvPr id="134" name="楕円 133"/>
        <xdr:cNvSpPr/>
      </xdr:nvSpPr>
      <xdr:spPr>
        <a:xfrm>
          <a:off x="14744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120395</xdr:rowOff>
    </xdr:from>
    <xdr:ext cx="340478" cy="259045"/>
    <xdr:sp macro="" textlink="">
      <xdr:nvSpPr>
        <xdr:cNvPr id="135" name="債務償還可能年数該当値テキスト"/>
        <xdr:cNvSpPr txBox="1"/>
      </xdr:nvSpPr>
      <xdr:spPr>
        <a:xfrm>
          <a:off x="14846300" y="5863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34,045
33,935
217.05
15,670,548
15,369,317
287,527
8,952,812
12,799,942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20.1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114935</xdr:rowOff>
    </xdr:from>
    <xdr:to>
      <xdr:col>24</xdr:col>
      <xdr:colOff>114300</xdr:colOff>
      <xdr:row>39</xdr:row>
      <xdr:rowOff>45085</xdr:rowOff>
    </xdr:to>
    <xdr:sp macro="" textlink="">
      <xdr:nvSpPr>
        <xdr:cNvPr id="70" name="楕円 69"/>
        <xdr:cNvSpPr/>
      </xdr:nvSpPr>
      <xdr:spPr>
        <a:xfrm>
          <a:off x="4584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93362</xdr:rowOff>
    </xdr:from>
    <xdr:ext cx="405111" cy="259045"/>
    <xdr:sp macro="" textlink="">
      <xdr:nvSpPr>
        <xdr:cNvPr id="71" name="【道路】&#10;有形固定資産減価償却率該当値テキスト"/>
        <xdr:cNvSpPr txBox="1"/>
      </xdr:nvSpPr>
      <xdr:spPr>
        <a:xfrm>
          <a:off x="4673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153035</xdr:rowOff>
    </xdr:from>
    <xdr:to>
      <xdr:col>20</xdr:col>
      <xdr:colOff>38100</xdr:colOff>
      <xdr:row>39</xdr:row>
      <xdr:rowOff>83185</xdr:rowOff>
    </xdr:to>
    <xdr:sp macro="" textlink="">
      <xdr:nvSpPr>
        <xdr:cNvPr id="72" name="楕円 71"/>
        <xdr:cNvSpPr/>
      </xdr:nvSpPr>
      <xdr:spPr>
        <a:xfrm>
          <a:off x="3746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165735</xdr:rowOff>
    </xdr:from>
    <xdr:to>
      <xdr:col>24</xdr:col>
      <xdr:colOff>63500</xdr:colOff>
      <xdr:row>39</xdr:row>
      <xdr:rowOff>32385</xdr:rowOff>
    </xdr:to>
    <xdr:cxnSp macro="">
      <xdr:nvCxnSpPr>
        <xdr:cNvPr id="73" name="直線コネクタ 72"/>
        <xdr:cNvCxnSpPr/>
      </xdr:nvCxnSpPr>
      <xdr:spPr>
        <a:xfrm flipV="1">
          <a:off x="3797300" y="66808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17780</xdr:rowOff>
    </xdr:from>
    <xdr:to>
      <xdr:col>15</xdr:col>
      <xdr:colOff>101600</xdr:colOff>
      <xdr:row>39</xdr:row>
      <xdr:rowOff>119380</xdr:rowOff>
    </xdr:to>
    <xdr:sp macro="" textlink="">
      <xdr:nvSpPr>
        <xdr:cNvPr id="74" name="楕円 73"/>
        <xdr:cNvSpPr/>
      </xdr:nvSpPr>
      <xdr:spPr>
        <a:xfrm>
          <a:off x="2857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32385</xdr:rowOff>
    </xdr:from>
    <xdr:to>
      <xdr:col>19</xdr:col>
      <xdr:colOff>177800</xdr:colOff>
      <xdr:row>39</xdr:row>
      <xdr:rowOff>68580</xdr:rowOff>
    </xdr:to>
    <xdr:cxnSp macro="">
      <xdr:nvCxnSpPr>
        <xdr:cNvPr id="75" name="直線コネクタ 74"/>
        <xdr:cNvCxnSpPr/>
      </xdr:nvCxnSpPr>
      <xdr:spPr>
        <a:xfrm flipV="1">
          <a:off x="2908300" y="67189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7"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74312</xdr:rowOff>
    </xdr:from>
    <xdr:ext cx="405111" cy="259045"/>
    <xdr:sp macro="" textlink="">
      <xdr:nvSpPr>
        <xdr:cNvPr id="78" name="n_1mainValue【道路】&#10;有形固定資産減価償却率"/>
        <xdr:cNvSpPr txBox="1"/>
      </xdr:nvSpPr>
      <xdr:spPr>
        <a:xfrm>
          <a:off x="3582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110507</xdr:rowOff>
    </xdr:from>
    <xdr:ext cx="405111" cy="259045"/>
    <xdr:sp macro="" textlink="">
      <xdr:nvSpPr>
        <xdr:cNvPr id="79" name="n_2mainValue【道路】&#10;有形固定資産減価償却率"/>
        <xdr:cNvSpPr txBox="1"/>
      </xdr:nvSpPr>
      <xdr:spPr>
        <a:xfrm>
          <a:off x="2705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31605</xdr:rowOff>
    </xdr:from>
    <xdr:to>
      <xdr:col>55</xdr:col>
      <xdr:colOff>50800</xdr:colOff>
      <xdr:row>41</xdr:row>
      <xdr:rowOff>133205</xdr:rowOff>
    </xdr:to>
    <xdr:sp macro="" textlink="">
      <xdr:nvSpPr>
        <xdr:cNvPr id="120" name="楕円 119"/>
        <xdr:cNvSpPr/>
      </xdr:nvSpPr>
      <xdr:spPr>
        <a:xfrm>
          <a:off x="10426700" y="70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10032</xdr:rowOff>
    </xdr:from>
    <xdr:ext cx="534377" cy="259045"/>
    <xdr:sp macro="" textlink="">
      <xdr:nvSpPr>
        <xdr:cNvPr id="121" name="【道路】&#10;一人当たり延長該当値テキスト"/>
        <xdr:cNvSpPr txBox="1"/>
      </xdr:nvSpPr>
      <xdr:spPr>
        <a:xfrm>
          <a:off x="10515600" y="703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39246</xdr:rowOff>
    </xdr:from>
    <xdr:to>
      <xdr:col>50</xdr:col>
      <xdr:colOff>165100</xdr:colOff>
      <xdr:row>41</xdr:row>
      <xdr:rowOff>140846</xdr:rowOff>
    </xdr:to>
    <xdr:sp macro="" textlink="">
      <xdr:nvSpPr>
        <xdr:cNvPr id="122" name="楕円 121"/>
        <xdr:cNvSpPr/>
      </xdr:nvSpPr>
      <xdr:spPr>
        <a:xfrm>
          <a:off x="9588500" y="70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82405</xdr:rowOff>
    </xdr:from>
    <xdr:to>
      <xdr:col>55</xdr:col>
      <xdr:colOff>0</xdr:colOff>
      <xdr:row>41</xdr:row>
      <xdr:rowOff>90046</xdr:rowOff>
    </xdr:to>
    <xdr:cxnSp macro="">
      <xdr:nvCxnSpPr>
        <xdr:cNvPr id="123" name="直線コネクタ 122"/>
        <xdr:cNvCxnSpPr/>
      </xdr:nvCxnSpPr>
      <xdr:spPr>
        <a:xfrm flipV="1">
          <a:off x="9639300" y="7111855"/>
          <a:ext cx="8382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45484</xdr:rowOff>
    </xdr:from>
    <xdr:to>
      <xdr:col>46</xdr:col>
      <xdr:colOff>38100</xdr:colOff>
      <xdr:row>41</xdr:row>
      <xdr:rowOff>147084</xdr:rowOff>
    </xdr:to>
    <xdr:sp macro="" textlink="">
      <xdr:nvSpPr>
        <xdr:cNvPr id="124" name="楕円 123"/>
        <xdr:cNvSpPr/>
      </xdr:nvSpPr>
      <xdr:spPr>
        <a:xfrm>
          <a:off x="8699500" y="70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90046</xdr:rowOff>
    </xdr:from>
    <xdr:to>
      <xdr:col>50</xdr:col>
      <xdr:colOff>114300</xdr:colOff>
      <xdr:row>41</xdr:row>
      <xdr:rowOff>96284</xdr:rowOff>
    </xdr:to>
    <xdr:cxnSp macro="">
      <xdr:nvCxnSpPr>
        <xdr:cNvPr id="125" name="直線コネクタ 124"/>
        <xdr:cNvCxnSpPr/>
      </xdr:nvCxnSpPr>
      <xdr:spPr>
        <a:xfrm flipV="1">
          <a:off x="8750300" y="7119496"/>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131973</xdr:rowOff>
    </xdr:from>
    <xdr:ext cx="534377" cy="259045"/>
    <xdr:sp macro="" textlink="">
      <xdr:nvSpPr>
        <xdr:cNvPr id="128" name="n_1mainValue【道路】&#10;一人当たり延長"/>
        <xdr:cNvSpPr txBox="1"/>
      </xdr:nvSpPr>
      <xdr:spPr>
        <a:xfrm>
          <a:off x="9359411" y="71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138211</xdr:rowOff>
    </xdr:from>
    <xdr:ext cx="534377" cy="259045"/>
    <xdr:sp macro="" textlink="">
      <xdr:nvSpPr>
        <xdr:cNvPr id="129" name="n_2mainValue【道路】&#10;一人当たり延長"/>
        <xdr:cNvSpPr txBox="1"/>
      </xdr:nvSpPr>
      <xdr:spPr>
        <a:xfrm>
          <a:off x="8483111" y="71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7" name="楕円 166"/>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99077</xdr:rowOff>
    </xdr:from>
    <xdr:ext cx="405111" cy="259045"/>
    <xdr:sp macro="" textlink="">
      <xdr:nvSpPr>
        <xdr:cNvPr id="168" name="【橋りょう・トンネル】&#10;有形固定資産減価償却率該当値テキスト"/>
        <xdr:cNvSpPr txBox="1"/>
      </xdr:nvSpPr>
      <xdr:spPr>
        <a:xfrm>
          <a:off x="4673600"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128270</xdr:rowOff>
    </xdr:from>
    <xdr:to>
      <xdr:col>20</xdr:col>
      <xdr:colOff>38100</xdr:colOff>
      <xdr:row>59</xdr:row>
      <xdr:rowOff>58420</xdr:rowOff>
    </xdr:to>
    <xdr:sp macro="" textlink="">
      <xdr:nvSpPr>
        <xdr:cNvPr id="169" name="楕円 168"/>
        <xdr:cNvSpPr/>
      </xdr:nvSpPr>
      <xdr:spPr>
        <a:xfrm>
          <a:off x="3746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7620</xdr:rowOff>
    </xdr:to>
    <xdr:cxnSp macro="">
      <xdr:nvCxnSpPr>
        <xdr:cNvPr id="170" name="直線コネクタ 169"/>
        <xdr:cNvCxnSpPr/>
      </xdr:nvCxnSpPr>
      <xdr:spPr>
        <a:xfrm flipV="1">
          <a:off x="3797300" y="10115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71" name="楕円 170"/>
        <xdr:cNvSpPr/>
      </xdr:nvSpPr>
      <xdr:spPr>
        <a:xfrm>
          <a:off x="2857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129540</xdr:rowOff>
    </xdr:to>
    <xdr:cxnSp macro="">
      <xdr:nvCxnSpPr>
        <xdr:cNvPr id="172" name="直線コネクタ 171"/>
        <xdr:cNvCxnSpPr/>
      </xdr:nvCxnSpPr>
      <xdr:spPr>
        <a:xfrm flipV="1">
          <a:off x="2908300" y="1012317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49547</xdr:rowOff>
    </xdr:from>
    <xdr:ext cx="405111" cy="259045"/>
    <xdr:sp macro="" textlink="">
      <xdr:nvSpPr>
        <xdr:cNvPr id="175" name="n_1mainValue【橋りょう・トンネル】&#10;有形固定資産減価償却率"/>
        <xdr:cNvSpPr txBox="1"/>
      </xdr:nvSpPr>
      <xdr:spPr>
        <a:xfrm>
          <a:off x="35820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xdr:rowOff>
    </xdr:from>
    <xdr:ext cx="405111" cy="259045"/>
    <xdr:sp macro="" textlink="">
      <xdr:nvSpPr>
        <xdr:cNvPr id="176" name="n_2mainValue【橋りょう・トンネル】&#10;有形固定資産減価償却率"/>
        <xdr:cNvSpPr txBox="1"/>
      </xdr:nvSpPr>
      <xdr:spPr>
        <a:xfrm>
          <a:off x="2705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147956</xdr:rowOff>
    </xdr:from>
    <xdr:to>
      <xdr:col>55</xdr:col>
      <xdr:colOff>50800</xdr:colOff>
      <xdr:row>63</xdr:row>
      <xdr:rowOff>78106</xdr:rowOff>
    </xdr:to>
    <xdr:sp macro="" textlink="">
      <xdr:nvSpPr>
        <xdr:cNvPr id="212" name="楕円 211"/>
        <xdr:cNvSpPr/>
      </xdr:nvSpPr>
      <xdr:spPr>
        <a:xfrm>
          <a:off x="10426700" y="107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126383</xdr:rowOff>
    </xdr:from>
    <xdr:ext cx="599010" cy="259045"/>
    <xdr:sp macro="" textlink="">
      <xdr:nvSpPr>
        <xdr:cNvPr id="213" name="【橋りょう・トンネル】&#10;一人当たり有形固定資産（償却資産）額該当値テキスト"/>
        <xdr:cNvSpPr txBox="1"/>
      </xdr:nvSpPr>
      <xdr:spPr>
        <a:xfrm>
          <a:off x="10515600" y="1075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150120</xdr:rowOff>
    </xdr:from>
    <xdr:to>
      <xdr:col>50</xdr:col>
      <xdr:colOff>165100</xdr:colOff>
      <xdr:row>63</xdr:row>
      <xdr:rowOff>80270</xdr:rowOff>
    </xdr:to>
    <xdr:sp macro="" textlink="">
      <xdr:nvSpPr>
        <xdr:cNvPr id="214" name="楕円 213"/>
        <xdr:cNvSpPr/>
      </xdr:nvSpPr>
      <xdr:spPr>
        <a:xfrm>
          <a:off x="9588500" y="107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27306</xdr:rowOff>
    </xdr:from>
    <xdr:to>
      <xdr:col>55</xdr:col>
      <xdr:colOff>0</xdr:colOff>
      <xdr:row>63</xdr:row>
      <xdr:rowOff>29470</xdr:rowOff>
    </xdr:to>
    <xdr:cxnSp macro="">
      <xdr:nvCxnSpPr>
        <xdr:cNvPr id="215" name="直線コネクタ 214"/>
        <xdr:cNvCxnSpPr/>
      </xdr:nvCxnSpPr>
      <xdr:spPr>
        <a:xfrm flipV="1">
          <a:off x="9639300" y="10828656"/>
          <a:ext cx="8382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151897</xdr:rowOff>
    </xdr:from>
    <xdr:to>
      <xdr:col>46</xdr:col>
      <xdr:colOff>38100</xdr:colOff>
      <xdr:row>63</xdr:row>
      <xdr:rowOff>82047</xdr:rowOff>
    </xdr:to>
    <xdr:sp macro="" textlink="">
      <xdr:nvSpPr>
        <xdr:cNvPr id="216" name="楕円 215"/>
        <xdr:cNvSpPr/>
      </xdr:nvSpPr>
      <xdr:spPr>
        <a:xfrm>
          <a:off x="8699500" y="107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29470</xdr:rowOff>
    </xdr:from>
    <xdr:to>
      <xdr:col>50</xdr:col>
      <xdr:colOff>114300</xdr:colOff>
      <xdr:row>63</xdr:row>
      <xdr:rowOff>31247</xdr:rowOff>
    </xdr:to>
    <xdr:cxnSp macro="">
      <xdr:nvCxnSpPr>
        <xdr:cNvPr id="217" name="直線コネクタ 216"/>
        <xdr:cNvCxnSpPr/>
      </xdr:nvCxnSpPr>
      <xdr:spPr>
        <a:xfrm flipV="1">
          <a:off x="8750300" y="10830820"/>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71397</xdr:rowOff>
    </xdr:from>
    <xdr:ext cx="599010" cy="259045"/>
    <xdr:sp macro="" textlink="">
      <xdr:nvSpPr>
        <xdr:cNvPr id="220" name="n_1mainValue【橋りょう・トンネル】&#10;一人当たり有形固定資産（償却資産）額"/>
        <xdr:cNvSpPr txBox="1"/>
      </xdr:nvSpPr>
      <xdr:spPr>
        <a:xfrm>
          <a:off x="9327095" y="1087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73174</xdr:rowOff>
    </xdr:from>
    <xdr:ext cx="599010" cy="259045"/>
    <xdr:sp macro="" textlink="">
      <xdr:nvSpPr>
        <xdr:cNvPr id="221" name="n_2mainValue【橋りょう・トンネル】&#10;一人当たり有形固定資産（償却資産）額"/>
        <xdr:cNvSpPr txBox="1"/>
      </xdr:nvSpPr>
      <xdr:spPr>
        <a:xfrm>
          <a:off x="8450795" y="108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60" name="楕円 259"/>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127652</xdr:rowOff>
    </xdr:from>
    <xdr:ext cx="405111" cy="259045"/>
    <xdr:sp macro="" textlink="">
      <xdr:nvSpPr>
        <xdr:cNvPr id="261" name="【公営住宅】&#10;有形固定資産減価償却率該当値テキスト"/>
        <xdr:cNvSpPr txBox="1"/>
      </xdr:nvSpPr>
      <xdr:spPr>
        <a:xfrm>
          <a:off x="4673600"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262" name="楕円 261"/>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82</xdr:row>
      <xdr:rowOff>28575</xdr:rowOff>
    </xdr:to>
    <xdr:cxnSp macro="">
      <xdr:nvCxnSpPr>
        <xdr:cNvPr id="263" name="直線コネクタ 262"/>
        <xdr:cNvCxnSpPr/>
      </xdr:nvCxnSpPr>
      <xdr:spPr>
        <a:xfrm>
          <a:off x="3797300" y="13997939"/>
          <a:ext cx="8382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80645</xdr:rowOff>
    </xdr:from>
    <xdr:to>
      <xdr:col>15</xdr:col>
      <xdr:colOff>101600</xdr:colOff>
      <xdr:row>81</xdr:row>
      <xdr:rowOff>10795</xdr:rowOff>
    </xdr:to>
    <xdr:sp macro="" textlink="">
      <xdr:nvSpPr>
        <xdr:cNvPr id="264" name="楕円 263"/>
        <xdr:cNvSpPr/>
      </xdr:nvSpPr>
      <xdr:spPr>
        <a:xfrm>
          <a:off x="2857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131445</xdr:rowOff>
    </xdr:from>
    <xdr:to>
      <xdr:col>19</xdr:col>
      <xdr:colOff>177800</xdr:colOff>
      <xdr:row>81</xdr:row>
      <xdr:rowOff>110489</xdr:rowOff>
    </xdr:to>
    <xdr:cxnSp macro="">
      <xdr:nvCxnSpPr>
        <xdr:cNvPr id="265" name="直線コネクタ 264"/>
        <xdr:cNvCxnSpPr/>
      </xdr:nvCxnSpPr>
      <xdr:spPr>
        <a:xfrm>
          <a:off x="2908300" y="13847445"/>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268" name="n_1mainValue【公営住宅】&#10;有形固定資産減価償却率"/>
        <xdr:cNvSpPr txBox="1"/>
      </xdr:nvSpPr>
      <xdr:spPr>
        <a:xfrm>
          <a:off x="3582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27322</xdr:rowOff>
    </xdr:from>
    <xdr:ext cx="405111" cy="259045"/>
    <xdr:sp macro="" textlink="">
      <xdr:nvSpPr>
        <xdr:cNvPr id="269" name="n_2mainValue【公営住宅】&#10;有形固定資産減価償却率"/>
        <xdr:cNvSpPr txBox="1"/>
      </xdr:nvSpPr>
      <xdr:spPr>
        <a:xfrm>
          <a:off x="2705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55499</xdr:rowOff>
    </xdr:from>
    <xdr:to>
      <xdr:col>55</xdr:col>
      <xdr:colOff>50800</xdr:colOff>
      <xdr:row>85</xdr:row>
      <xdr:rowOff>157099</xdr:rowOff>
    </xdr:to>
    <xdr:sp macro="" textlink="">
      <xdr:nvSpPr>
        <xdr:cNvPr id="307" name="楕円 306"/>
        <xdr:cNvSpPr/>
      </xdr:nvSpPr>
      <xdr:spPr>
        <a:xfrm>
          <a:off x="10426700" y="146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141876</xdr:rowOff>
    </xdr:from>
    <xdr:ext cx="469744" cy="259045"/>
    <xdr:sp macro="" textlink="">
      <xdr:nvSpPr>
        <xdr:cNvPr id="308" name="【公営住宅】&#10;一人当たり面積該当値テキスト"/>
        <xdr:cNvSpPr txBox="1"/>
      </xdr:nvSpPr>
      <xdr:spPr>
        <a:xfrm>
          <a:off x="10515600" y="1454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42163</xdr:rowOff>
    </xdr:from>
    <xdr:to>
      <xdr:col>50</xdr:col>
      <xdr:colOff>165100</xdr:colOff>
      <xdr:row>85</xdr:row>
      <xdr:rowOff>143763</xdr:rowOff>
    </xdr:to>
    <xdr:sp macro="" textlink="">
      <xdr:nvSpPr>
        <xdr:cNvPr id="309" name="楕円 308"/>
        <xdr:cNvSpPr/>
      </xdr:nvSpPr>
      <xdr:spPr>
        <a:xfrm>
          <a:off x="9588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92963</xdr:rowOff>
    </xdr:from>
    <xdr:to>
      <xdr:col>55</xdr:col>
      <xdr:colOff>0</xdr:colOff>
      <xdr:row>85</xdr:row>
      <xdr:rowOff>106299</xdr:rowOff>
    </xdr:to>
    <xdr:cxnSp macro="">
      <xdr:nvCxnSpPr>
        <xdr:cNvPr id="310" name="直線コネクタ 309"/>
        <xdr:cNvCxnSpPr/>
      </xdr:nvCxnSpPr>
      <xdr:spPr>
        <a:xfrm>
          <a:off x="9639300" y="14666213"/>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55118</xdr:rowOff>
    </xdr:from>
    <xdr:to>
      <xdr:col>46</xdr:col>
      <xdr:colOff>38100</xdr:colOff>
      <xdr:row>85</xdr:row>
      <xdr:rowOff>156718</xdr:rowOff>
    </xdr:to>
    <xdr:sp macro="" textlink="">
      <xdr:nvSpPr>
        <xdr:cNvPr id="311" name="楕円 310"/>
        <xdr:cNvSpPr/>
      </xdr:nvSpPr>
      <xdr:spPr>
        <a:xfrm>
          <a:off x="86995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92963</xdr:rowOff>
    </xdr:from>
    <xdr:to>
      <xdr:col>50</xdr:col>
      <xdr:colOff>114300</xdr:colOff>
      <xdr:row>85</xdr:row>
      <xdr:rowOff>105918</xdr:rowOff>
    </xdr:to>
    <xdr:cxnSp macro="">
      <xdr:nvCxnSpPr>
        <xdr:cNvPr id="312" name="直線コネクタ 311"/>
        <xdr:cNvCxnSpPr/>
      </xdr:nvCxnSpPr>
      <xdr:spPr>
        <a:xfrm flipV="1">
          <a:off x="8750300" y="14666213"/>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134890</xdr:rowOff>
    </xdr:from>
    <xdr:ext cx="469744" cy="259045"/>
    <xdr:sp macro="" textlink="">
      <xdr:nvSpPr>
        <xdr:cNvPr id="315" name="n_1mainValue【公営住宅】&#10;一人当たり面積"/>
        <xdr:cNvSpPr txBox="1"/>
      </xdr:nvSpPr>
      <xdr:spPr>
        <a:xfrm>
          <a:off x="9391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147845</xdr:rowOff>
    </xdr:from>
    <xdr:ext cx="469744" cy="259045"/>
    <xdr:sp macro="" textlink="">
      <xdr:nvSpPr>
        <xdr:cNvPr id="316" name="n_2mainValue【公営住宅】&#10;一人当たり面積"/>
        <xdr:cNvSpPr txBox="1"/>
      </xdr:nvSpPr>
      <xdr:spPr>
        <a:xfrm>
          <a:off x="8515427" y="147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71" name="楕円 370"/>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6350</xdr:rowOff>
    </xdr:from>
    <xdr:to>
      <xdr:col>76</xdr:col>
      <xdr:colOff>165100</xdr:colOff>
      <xdr:row>33</xdr:row>
      <xdr:rowOff>107950</xdr:rowOff>
    </xdr:to>
    <xdr:sp macro="" textlink="">
      <xdr:nvSpPr>
        <xdr:cNvPr id="372" name="楕円 371"/>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57150</xdr:rowOff>
    </xdr:to>
    <xdr:cxnSp macro="">
      <xdr:nvCxnSpPr>
        <xdr:cNvPr id="373" name="直線コネクタ 372"/>
        <xdr:cNvCxnSpPr/>
      </xdr:nvCxnSpPr>
      <xdr:spPr>
        <a:xfrm>
          <a:off x="14592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4"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75"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76"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377" name="n_2mainValue【認定こども園・幼稚園・保育所】&#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99" name="直線コネクタ 398"/>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1" name="直線コネクタ 40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2"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3" name="直線コネクタ 402"/>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04"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5" name="フローチャート: 判断 404"/>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6" name="フローチャート: 判断 405"/>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07" name="フローチャート: 判断 406"/>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18542</xdr:rowOff>
    </xdr:from>
    <xdr:to>
      <xdr:col>112</xdr:col>
      <xdr:colOff>38100</xdr:colOff>
      <xdr:row>41</xdr:row>
      <xdr:rowOff>120142</xdr:rowOff>
    </xdr:to>
    <xdr:sp macro="" textlink="">
      <xdr:nvSpPr>
        <xdr:cNvPr id="413" name="楕円 412"/>
        <xdr:cNvSpPr/>
      </xdr:nvSpPr>
      <xdr:spPr>
        <a:xfrm>
          <a:off x="21272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18542</xdr:rowOff>
    </xdr:from>
    <xdr:to>
      <xdr:col>107</xdr:col>
      <xdr:colOff>101600</xdr:colOff>
      <xdr:row>41</xdr:row>
      <xdr:rowOff>120142</xdr:rowOff>
    </xdr:to>
    <xdr:sp macro="" textlink="">
      <xdr:nvSpPr>
        <xdr:cNvPr id="414" name="楕円 413"/>
        <xdr:cNvSpPr/>
      </xdr:nvSpPr>
      <xdr:spPr>
        <a:xfrm>
          <a:off x="20383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69342</xdr:rowOff>
    </xdr:from>
    <xdr:to>
      <xdr:col>111</xdr:col>
      <xdr:colOff>177800</xdr:colOff>
      <xdr:row>41</xdr:row>
      <xdr:rowOff>69342</xdr:rowOff>
    </xdr:to>
    <xdr:cxnSp macro="">
      <xdr:nvCxnSpPr>
        <xdr:cNvPr id="415" name="直線コネクタ 414"/>
        <xdr:cNvCxnSpPr/>
      </xdr:nvCxnSpPr>
      <xdr:spPr>
        <a:xfrm>
          <a:off x="20434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16"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17"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111269</xdr:rowOff>
    </xdr:from>
    <xdr:ext cx="469744" cy="259045"/>
    <xdr:sp macro="" textlink="">
      <xdr:nvSpPr>
        <xdr:cNvPr id="418" name="n_1mainValue【認定こども園・幼稚園・保育所】&#10;一人当たり面積"/>
        <xdr:cNvSpPr txBox="1"/>
      </xdr:nvSpPr>
      <xdr:spPr>
        <a:xfrm>
          <a:off x="210757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111269</xdr:rowOff>
    </xdr:from>
    <xdr:ext cx="469744" cy="259045"/>
    <xdr:sp macro="" textlink="">
      <xdr:nvSpPr>
        <xdr:cNvPr id="419" name="n_2mainValue【認定こども園・幼稚園・保育所】&#10;一人当たり面積"/>
        <xdr:cNvSpPr txBox="1"/>
      </xdr:nvSpPr>
      <xdr:spPr>
        <a:xfrm>
          <a:off x="20199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0" name="テキスト ボックス 4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1" name="直線コネクタ 43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2" name="テキスト ボックス 43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3" name="直線コネクタ 43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4" name="テキスト ボックス 43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5" name="直線コネクタ 43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6" name="テキスト ボックス 43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7" name="直線コネクタ 43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8" name="テキスト ボックス 43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9" name="直線コネクタ 43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0" name="テキスト ボックス 43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2" name="テキスト ボックス 44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44" name="直線コネクタ 443"/>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45"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46" name="直線コネクタ 445"/>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47"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48" name="直線コネクタ 447"/>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49"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0" name="フローチャート: 判断 449"/>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1" name="フローチャート: 判断 450"/>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2" name="フローチャート: 判断 451"/>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458" name="楕円 457"/>
        <xdr:cNvSpPr/>
      </xdr:nvSpPr>
      <xdr:spPr>
        <a:xfrm>
          <a:off x="162687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84472</xdr:rowOff>
    </xdr:from>
    <xdr:ext cx="405111" cy="259045"/>
    <xdr:sp macro="" textlink="">
      <xdr:nvSpPr>
        <xdr:cNvPr id="459" name="【学校施設】&#10;有形固定資産減価償却率該当値テキスト"/>
        <xdr:cNvSpPr txBox="1"/>
      </xdr:nvSpPr>
      <xdr:spPr>
        <a:xfrm>
          <a:off x="16357600"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460" name="楕円 459"/>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104775</xdr:rowOff>
    </xdr:from>
    <xdr:to>
      <xdr:col>85</xdr:col>
      <xdr:colOff>127000</xdr:colOff>
      <xdr:row>59</xdr:row>
      <xdr:rowOff>112395</xdr:rowOff>
    </xdr:to>
    <xdr:cxnSp macro="">
      <xdr:nvCxnSpPr>
        <xdr:cNvPr id="461" name="直線コネクタ 460"/>
        <xdr:cNvCxnSpPr/>
      </xdr:nvCxnSpPr>
      <xdr:spPr>
        <a:xfrm>
          <a:off x="15481300" y="102203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95885</xdr:rowOff>
    </xdr:from>
    <xdr:to>
      <xdr:col>76</xdr:col>
      <xdr:colOff>165100</xdr:colOff>
      <xdr:row>60</xdr:row>
      <xdr:rowOff>26035</xdr:rowOff>
    </xdr:to>
    <xdr:sp macro="" textlink="">
      <xdr:nvSpPr>
        <xdr:cNvPr id="462" name="楕円 461"/>
        <xdr:cNvSpPr/>
      </xdr:nvSpPr>
      <xdr:spPr>
        <a:xfrm>
          <a:off x="14541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59</xdr:row>
      <xdr:rowOff>146685</xdr:rowOff>
    </xdr:to>
    <xdr:cxnSp macro="">
      <xdr:nvCxnSpPr>
        <xdr:cNvPr id="463" name="直線コネクタ 462"/>
        <xdr:cNvCxnSpPr/>
      </xdr:nvCxnSpPr>
      <xdr:spPr>
        <a:xfrm flipV="1">
          <a:off x="14592300" y="102203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64"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65"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652</xdr:rowOff>
    </xdr:from>
    <xdr:ext cx="405111" cy="259045"/>
    <xdr:sp macro="" textlink="">
      <xdr:nvSpPr>
        <xdr:cNvPr id="466" name="n_1mainValue【学校施設】&#10;有形固定資産減価償却率"/>
        <xdr:cNvSpPr txBox="1"/>
      </xdr:nvSpPr>
      <xdr:spPr>
        <a:xfrm>
          <a:off x="15266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67" name="n_2main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7" name="テキスト ボックス 48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9" name="テキスト ボックス 48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3" name="直線コネクタ 492"/>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94"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95" name="直線コネクタ 494"/>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96"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97" name="直線コネクタ 496"/>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98"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99" name="フローチャート: 判断 498"/>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0" name="フローチャート: 判断 499"/>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1" name="フローチャート: 判断 500"/>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61867</xdr:rowOff>
    </xdr:from>
    <xdr:to>
      <xdr:col>116</xdr:col>
      <xdr:colOff>114300</xdr:colOff>
      <xdr:row>63</xdr:row>
      <xdr:rowOff>163467</xdr:rowOff>
    </xdr:to>
    <xdr:sp macro="" textlink="">
      <xdr:nvSpPr>
        <xdr:cNvPr id="507" name="楕円 506"/>
        <xdr:cNvSpPr/>
      </xdr:nvSpPr>
      <xdr:spPr>
        <a:xfrm>
          <a:off x="221107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148244</xdr:rowOff>
    </xdr:from>
    <xdr:ext cx="469744" cy="259045"/>
    <xdr:sp macro="" textlink="">
      <xdr:nvSpPr>
        <xdr:cNvPr id="508" name="【学校施設】&#10;一人当たり面積該当値テキスト"/>
        <xdr:cNvSpPr txBox="1"/>
      </xdr:nvSpPr>
      <xdr:spPr>
        <a:xfrm>
          <a:off x="22199600" y="1077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32149</xdr:rowOff>
    </xdr:from>
    <xdr:to>
      <xdr:col>112</xdr:col>
      <xdr:colOff>38100</xdr:colOff>
      <xdr:row>63</xdr:row>
      <xdr:rowOff>133749</xdr:rowOff>
    </xdr:to>
    <xdr:sp macro="" textlink="">
      <xdr:nvSpPr>
        <xdr:cNvPr id="509" name="楕円 508"/>
        <xdr:cNvSpPr/>
      </xdr:nvSpPr>
      <xdr:spPr>
        <a:xfrm>
          <a:off x="21272500" y="108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82949</xdr:rowOff>
    </xdr:from>
    <xdr:to>
      <xdr:col>116</xdr:col>
      <xdr:colOff>63500</xdr:colOff>
      <xdr:row>63</xdr:row>
      <xdr:rowOff>112667</xdr:rowOff>
    </xdr:to>
    <xdr:cxnSp macro="">
      <xdr:nvCxnSpPr>
        <xdr:cNvPr id="510" name="直線コネクタ 509"/>
        <xdr:cNvCxnSpPr/>
      </xdr:nvCxnSpPr>
      <xdr:spPr>
        <a:xfrm>
          <a:off x="21323300" y="1088429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34871</xdr:rowOff>
    </xdr:from>
    <xdr:to>
      <xdr:col>107</xdr:col>
      <xdr:colOff>101600</xdr:colOff>
      <xdr:row>63</xdr:row>
      <xdr:rowOff>136471</xdr:rowOff>
    </xdr:to>
    <xdr:sp macro="" textlink="">
      <xdr:nvSpPr>
        <xdr:cNvPr id="511" name="楕円 510"/>
        <xdr:cNvSpPr/>
      </xdr:nvSpPr>
      <xdr:spPr>
        <a:xfrm>
          <a:off x="20383500" y="108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82949</xdr:rowOff>
    </xdr:from>
    <xdr:to>
      <xdr:col>111</xdr:col>
      <xdr:colOff>177800</xdr:colOff>
      <xdr:row>63</xdr:row>
      <xdr:rowOff>85671</xdr:rowOff>
    </xdr:to>
    <xdr:cxnSp macro="">
      <xdr:nvCxnSpPr>
        <xdr:cNvPr id="512" name="直線コネクタ 511"/>
        <xdr:cNvCxnSpPr/>
      </xdr:nvCxnSpPr>
      <xdr:spPr>
        <a:xfrm flipV="1">
          <a:off x="20434300" y="10884299"/>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3"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14"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124876</xdr:rowOff>
    </xdr:from>
    <xdr:ext cx="469744" cy="259045"/>
    <xdr:sp macro="" textlink="">
      <xdr:nvSpPr>
        <xdr:cNvPr id="515" name="n_1mainValue【学校施設】&#10;一人当たり面積"/>
        <xdr:cNvSpPr txBox="1"/>
      </xdr:nvSpPr>
      <xdr:spPr>
        <a:xfrm>
          <a:off x="21075727" y="1092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127598</xdr:rowOff>
    </xdr:from>
    <xdr:ext cx="469744" cy="259045"/>
    <xdr:sp macro="" textlink="">
      <xdr:nvSpPr>
        <xdr:cNvPr id="516" name="n_2mainValue【学校施設】&#10;一人当たり面積"/>
        <xdr:cNvSpPr txBox="1"/>
      </xdr:nvSpPr>
      <xdr:spPr>
        <a:xfrm>
          <a:off x="20199427" y="1092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8" name="テキスト ボックス 52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8" name="テキスト ボックス 53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2" name="直線コネクタ 541"/>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3"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44" name="直線コネクタ 543"/>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6" name="直線コネクタ 54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47"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48" name="フローチャート: 判断 547"/>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49" name="フローチャート: 判断 548"/>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50" name="フローチャート: 判断 549"/>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148952</xdr:rowOff>
    </xdr:from>
    <xdr:to>
      <xdr:col>85</xdr:col>
      <xdr:colOff>177800</xdr:colOff>
      <xdr:row>79</xdr:row>
      <xdr:rowOff>79102</xdr:rowOff>
    </xdr:to>
    <xdr:sp macro="" textlink="">
      <xdr:nvSpPr>
        <xdr:cNvPr id="556" name="楕円 555"/>
        <xdr:cNvSpPr/>
      </xdr:nvSpPr>
      <xdr:spPr>
        <a:xfrm>
          <a:off x="16268700" y="135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379</xdr:rowOff>
    </xdr:from>
    <xdr:ext cx="405111" cy="259045"/>
    <xdr:sp macro="" textlink="">
      <xdr:nvSpPr>
        <xdr:cNvPr id="557" name="【児童館】&#10;有形固定資産減価償却率該当値テキスト"/>
        <xdr:cNvSpPr txBox="1"/>
      </xdr:nvSpPr>
      <xdr:spPr>
        <a:xfrm>
          <a:off x="16357600" y="133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11793</xdr:rowOff>
    </xdr:from>
    <xdr:to>
      <xdr:col>81</xdr:col>
      <xdr:colOff>101600</xdr:colOff>
      <xdr:row>79</xdr:row>
      <xdr:rowOff>113393</xdr:rowOff>
    </xdr:to>
    <xdr:sp macro="" textlink="">
      <xdr:nvSpPr>
        <xdr:cNvPr id="558" name="楕円 557"/>
        <xdr:cNvSpPr/>
      </xdr:nvSpPr>
      <xdr:spPr>
        <a:xfrm>
          <a:off x="15430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28302</xdr:rowOff>
    </xdr:from>
    <xdr:to>
      <xdr:col>85</xdr:col>
      <xdr:colOff>127000</xdr:colOff>
      <xdr:row>79</xdr:row>
      <xdr:rowOff>62593</xdr:rowOff>
    </xdr:to>
    <xdr:cxnSp macro="">
      <xdr:nvCxnSpPr>
        <xdr:cNvPr id="559" name="直線コネクタ 558"/>
        <xdr:cNvCxnSpPr/>
      </xdr:nvCxnSpPr>
      <xdr:spPr>
        <a:xfrm flipV="1">
          <a:off x="15481300" y="135728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46082</xdr:rowOff>
    </xdr:from>
    <xdr:to>
      <xdr:col>76</xdr:col>
      <xdr:colOff>165100</xdr:colOff>
      <xdr:row>79</xdr:row>
      <xdr:rowOff>147682</xdr:rowOff>
    </xdr:to>
    <xdr:sp macro="" textlink="">
      <xdr:nvSpPr>
        <xdr:cNvPr id="560" name="楕円 559"/>
        <xdr:cNvSpPr/>
      </xdr:nvSpPr>
      <xdr:spPr>
        <a:xfrm>
          <a:off x="14541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62593</xdr:rowOff>
    </xdr:from>
    <xdr:to>
      <xdr:col>81</xdr:col>
      <xdr:colOff>50800</xdr:colOff>
      <xdr:row>79</xdr:row>
      <xdr:rowOff>96882</xdr:rowOff>
    </xdr:to>
    <xdr:cxnSp macro="">
      <xdr:nvCxnSpPr>
        <xdr:cNvPr id="561" name="直線コネクタ 560"/>
        <xdr:cNvCxnSpPr/>
      </xdr:nvCxnSpPr>
      <xdr:spPr>
        <a:xfrm flipV="1">
          <a:off x="14592300" y="136071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62"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63"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129920</xdr:rowOff>
    </xdr:from>
    <xdr:ext cx="405111" cy="259045"/>
    <xdr:sp macro="" textlink="">
      <xdr:nvSpPr>
        <xdr:cNvPr id="564" name="n_1mainValue【児童館】&#10;有形固定資産減価償却率"/>
        <xdr:cNvSpPr txBox="1"/>
      </xdr:nvSpPr>
      <xdr:spPr>
        <a:xfrm>
          <a:off x="152660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164209</xdr:rowOff>
    </xdr:from>
    <xdr:ext cx="405111" cy="259045"/>
    <xdr:sp macro="" textlink="">
      <xdr:nvSpPr>
        <xdr:cNvPr id="565" name="n_2mainValue【児童館】&#10;有形固定資産減価償却率"/>
        <xdr:cNvSpPr txBox="1"/>
      </xdr:nvSpPr>
      <xdr:spPr>
        <a:xfrm>
          <a:off x="143897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89" name="直線コネクタ 588"/>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0"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1" name="直線コネクタ 59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2"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3" name="直線コネクタ 59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94"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5" name="フローチャート: 判断 59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6" name="フローチャート: 判断 59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97" name="フローチャート: 判断 59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139700</xdr:rowOff>
    </xdr:from>
    <xdr:to>
      <xdr:col>116</xdr:col>
      <xdr:colOff>114300</xdr:colOff>
      <xdr:row>82</xdr:row>
      <xdr:rowOff>69850</xdr:rowOff>
    </xdr:to>
    <xdr:sp macro="" textlink="">
      <xdr:nvSpPr>
        <xdr:cNvPr id="603" name="楕円 602"/>
        <xdr:cNvSpPr/>
      </xdr:nvSpPr>
      <xdr:spPr>
        <a:xfrm>
          <a:off x="22110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162577</xdr:rowOff>
    </xdr:from>
    <xdr:ext cx="469744" cy="259045"/>
    <xdr:sp macro="" textlink="">
      <xdr:nvSpPr>
        <xdr:cNvPr id="604" name="【児童館】&#10;一人当たり面積該当値テキスト"/>
        <xdr:cNvSpPr txBox="1"/>
      </xdr:nvSpPr>
      <xdr:spPr>
        <a:xfrm>
          <a:off x="22199600"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605" name="楕円 604"/>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19050</xdr:rowOff>
    </xdr:from>
    <xdr:to>
      <xdr:col>116</xdr:col>
      <xdr:colOff>63500</xdr:colOff>
      <xdr:row>82</xdr:row>
      <xdr:rowOff>38100</xdr:rowOff>
    </xdr:to>
    <xdr:cxnSp macro="">
      <xdr:nvCxnSpPr>
        <xdr:cNvPr id="606" name="直線コネクタ 605"/>
        <xdr:cNvCxnSpPr/>
      </xdr:nvCxnSpPr>
      <xdr:spPr>
        <a:xfrm flipV="1">
          <a:off x="21323300" y="14077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607" name="楕円 606"/>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608" name="直線コネクタ 607"/>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09"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10"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611"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12"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38" name="直線コネクタ 63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3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0" name="直線コネクタ 63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2" name="直線コネクタ 64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4" name="フローチャート: 判断 64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5" name="フローチャート: 判断 64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46" name="フローチャート: 判断 64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123371</xdr:rowOff>
    </xdr:from>
    <xdr:to>
      <xdr:col>85</xdr:col>
      <xdr:colOff>177800</xdr:colOff>
      <xdr:row>102</xdr:row>
      <xdr:rowOff>53521</xdr:rowOff>
    </xdr:to>
    <xdr:sp macro="" textlink="">
      <xdr:nvSpPr>
        <xdr:cNvPr id="652" name="楕円 651"/>
        <xdr:cNvSpPr/>
      </xdr:nvSpPr>
      <xdr:spPr>
        <a:xfrm>
          <a:off x="162687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146248</xdr:rowOff>
    </xdr:from>
    <xdr:ext cx="405111" cy="259045"/>
    <xdr:sp macro="" textlink="">
      <xdr:nvSpPr>
        <xdr:cNvPr id="653" name="【公民館】&#10;有形固定資産減価償却率該当値テキスト"/>
        <xdr:cNvSpPr txBox="1"/>
      </xdr:nvSpPr>
      <xdr:spPr>
        <a:xfrm>
          <a:off x="16357600" y="1729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149498</xdr:rowOff>
    </xdr:from>
    <xdr:to>
      <xdr:col>81</xdr:col>
      <xdr:colOff>101600</xdr:colOff>
      <xdr:row>102</xdr:row>
      <xdr:rowOff>79648</xdr:rowOff>
    </xdr:to>
    <xdr:sp macro="" textlink="">
      <xdr:nvSpPr>
        <xdr:cNvPr id="654" name="楕円 653"/>
        <xdr:cNvSpPr/>
      </xdr:nvSpPr>
      <xdr:spPr>
        <a:xfrm>
          <a:off x="15430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2721</xdr:rowOff>
    </xdr:from>
    <xdr:to>
      <xdr:col>85</xdr:col>
      <xdr:colOff>127000</xdr:colOff>
      <xdr:row>102</xdr:row>
      <xdr:rowOff>28848</xdr:rowOff>
    </xdr:to>
    <xdr:cxnSp macro="">
      <xdr:nvCxnSpPr>
        <xdr:cNvPr id="655" name="直線コネクタ 654"/>
        <xdr:cNvCxnSpPr/>
      </xdr:nvCxnSpPr>
      <xdr:spPr>
        <a:xfrm flipV="1">
          <a:off x="15481300" y="17490621"/>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69487</xdr:rowOff>
    </xdr:from>
    <xdr:to>
      <xdr:col>76</xdr:col>
      <xdr:colOff>165100</xdr:colOff>
      <xdr:row>102</xdr:row>
      <xdr:rowOff>171087</xdr:rowOff>
    </xdr:to>
    <xdr:sp macro="" textlink="">
      <xdr:nvSpPr>
        <xdr:cNvPr id="656" name="楕円 655"/>
        <xdr:cNvSpPr/>
      </xdr:nvSpPr>
      <xdr:spPr>
        <a:xfrm>
          <a:off x="14541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28848</xdr:rowOff>
    </xdr:from>
    <xdr:to>
      <xdr:col>81</xdr:col>
      <xdr:colOff>50800</xdr:colOff>
      <xdr:row>102</xdr:row>
      <xdr:rowOff>120287</xdr:rowOff>
    </xdr:to>
    <xdr:cxnSp macro="">
      <xdr:nvCxnSpPr>
        <xdr:cNvPr id="657" name="直線コネクタ 656"/>
        <xdr:cNvCxnSpPr/>
      </xdr:nvCxnSpPr>
      <xdr:spPr>
        <a:xfrm flipV="1">
          <a:off x="14592300" y="17516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58"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59"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96175</xdr:rowOff>
    </xdr:from>
    <xdr:ext cx="405111" cy="259045"/>
    <xdr:sp macro="" textlink="">
      <xdr:nvSpPr>
        <xdr:cNvPr id="660" name="n_1mainValue【公民館】&#10;有形固定資産減価償却率"/>
        <xdr:cNvSpPr txBox="1"/>
      </xdr:nvSpPr>
      <xdr:spPr>
        <a:xfrm>
          <a:off x="152660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16164</xdr:rowOff>
    </xdr:from>
    <xdr:ext cx="405111" cy="259045"/>
    <xdr:sp macro="" textlink="">
      <xdr:nvSpPr>
        <xdr:cNvPr id="661" name="n_2mainValue【公民館】&#10;有形固定資産減価償却率"/>
        <xdr:cNvSpPr txBox="1"/>
      </xdr:nvSpPr>
      <xdr:spPr>
        <a:xfrm>
          <a:off x="14389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85" name="直線コネクタ 684"/>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7" name="直線コネクタ 68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88"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89" name="直線コネクタ 688"/>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0"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1" name="フローチャート: 判断 690"/>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2" name="フローチャート: 判断 691"/>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3" name="フローチャート: 判断 692"/>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52070</xdr:rowOff>
    </xdr:from>
    <xdr:to>
      <xdr:col>116</xdr:col>
      <xdr:colOff>114300</xdr:colOff>
      <xdr:row>106</xdr:row>
      <xdr:rowOff>153670</xdr:rowOff>
    </xdr:to>
    <xdr:sp macro="" textlink="">
      <xdr:nvSpPr>
        <xdr:cNvPr id="699" name="楕円 698"/>
        <xdr:cNvSpPr/>
      </xdr:nvSpPr>
      <xdr:spPr>
        <a:xfrm>
          <a:off x="22110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30497</xdr:rowOff>
    </xdr:from>
    <xdr:ext cx="469744" cy="259045"/>
    <xdr:sp macro="" textlink="">
      <xdr:nvSpPr>
        <xdr:cNvPr id="700" name="【公民館】&#10;一人当たり面積該当値テキスト"/>
        <xdr:cNvSpPr txBox="1"/>
      </xdr:nvSpPr>
      <xdr:spPr>
        <a:xfrm>
          <a:off x="221996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57786</xdr:rowOff>
    </xdr:from>
    <xdr:to>
      <xdr:col>112</xdr:col>
      <xdr:colOff>38100</xdr:colOff>
      <xdr:row>106</xdr:row>
      <xdr:rowOff>159386</xdr:rowOff>
    </xdr:to>
    <xdr:sp macro="" textlink="">
      <xdr:nvSpPr>
        <xdr:cNvPr id="701" name="楕円 700"/>
        <xdr:cNvSpPr/>
      </xdr:nvSpPr>
      <xdr:spPr>
        <a:xfrm>
          <a:off x="21272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102870</xdr:rowOff>
    </xdr:from>
    <xdr:to>
      <xdr:col>116</xdr:col>
      <xdr:colOff>63500</xdr:colOff>
      <xdr:row>106</xdr:row>
      <xdr:rowOff>108586</xdr:rowOff>
    </xdr:to>
    <xdr:cxnSp macro="">
      <xdr:nvCxnSpPr>
        <xdr:cNvPr id="702" name="直線コネクタ 701"/>
        <xdr:cNvCxnSpPr/>
      </xdr:nvCxnSpPr>
      <xdr:spPr>
        <a:xfrm flipV="1">
          <a:off x="21323300" y="182765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03" name="楕円 702"/>
        <xdr:cNvSpPr/>
      </xdr:nvSpPr>
      <xdr:spPr>
        <a:xfrm>
          <a:off x="2038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68580</xdr:rowOff>
    </xdr:from>
    <xdr:to>
      <xdr:col>111</xdr:col>
      <xdr:colOff>177800</xdr:colOff>
      <xdr:row>106</xdr:row>
      <xdr:rowOff>108586</xdr:rowOff>
    </xdr:to>
    <xdr:cxnSp macro="">
      <xdr:nvCxnSpPr>
        <xdr:cNvPr id="704" name="直線コネクタ 703"/>
        <xdr:cNvCxnSpPr/>
      </xdr:nvCxnSpPr>
      <xdr:spPr>
        <a:xfrm>
          <a:off x="20434300" y="182422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05"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06"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150513</xdr:rowOff>
    </xdr:from>
    <xdr:ext cx="469744" cy="259045"/>
    <xdr:sp macro="" textlink="">
      <xdr:nvSpPr>
        <xdr:cNvPr id="707" name="n_1mainValue【公民館】&#10;一人当たり面積"/>
        <xdr:cNvSpPr txBox="1"/>
      </xdr:nvSpPr>
      <xdr:spPr>
        <a:xfrm>
          <a:off x="210757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708" name="n_2mainValue【公民館】&#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建設事業の抑制等を行っているため償還可能資産が少ないが、公民館施設は他市町村に比べ施設数が多く、老朽化も進んでいるため償却率は高い。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児童館も含め全体的にも施設の老朽化が進んでいるが、現在それぞれの施設の個別施設計画を策定中であり、その中で老朽化状況を調査し、取り組んでいく。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34,045
33,935
217.05
15,670,548
15,369,317
287,527
8,952,812
12,799,942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20.1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72" name="直線コネクタ 71"/>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73"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74" name="直線コネクタ 73"/>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75"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6" name="直線コネクタ 75"/>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77"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78" name="フローチャート: 判断 7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79" name="フローチャート: 判断 78"/>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8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81" name="フローチャート: 判断 80"/>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82"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107315</xdr:rowOff>
    </xdr:from>
    <xdr:to>
      <xdr:col>24</xdr:col>
      <xdr:colOff>114300</xdr:colOff>
      <xdr:row>61</xdr:row>
      <xdr:rowOff>37465</xdr:rowOff>
    </xdr:to>
    <xdr:sp macro="" textlink="">
      <xdr:nvSpPr>
        <xdr:cNvPr id="88" name="楕円 87"/>
        <xdr:cNvSpPr/>
      </xdr:nvSpPr>
      <xdr:spPr>
        <a:xfrm>
          <a:off x="4584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85742</xdr:rowOff>
    </xdr:from>
    <xdr:ext cx="405111" cy="259045"/>
    <xdr:sp macro="" textlink="">
      <xdr:nvSpPr>
        <xdr:cNvPr id="89" name="【体育館・プール】&#10;有形固定資産減価償却率該当値テキスト"/>
        <xdr:cNvSpPr txBox="1"/>
      </xdr:nvSpPr>
      <xdr:spPr>
        <a:xfrm>
          <a:off x="467360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149225</xdr:rowOff>
    </xdr:from>
    <xdr:to>
      <xdr:col>20</xdr:col>
      <xdr:colOff>38100</xdr:colOff>
      <xdr:row>61</xdr:row>
      <xdr:rowOff>79375</xdr:rowOff>
    </xdr:to>
    <xdr:sp macro="" textlink="">
      <xdr:nvSpPr>
        <xdr:cNvPr id="90" name="楕円 89"/>
        <xdr:cNvSpPr/>
      </xdr:nvSpPr>
      <xdr:spPr>
        <a:xfrm>
          <a:off x="3746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158115</xdr:rowOff>
    </xdr:from>
    <xdr:to>
      <xdr:col>24</xdr:col>
      <xdr:colOff>63500</xdr:colOff>
      <xdr:row>61</xdr:row>
      <xdr:rowOff>28575</xdr:rowOff>
    </xdr:to>
    <xdr:cxnSp macro="">
      <xdr:nvCxnSpPr>
        <xdr:cNvPr id="91" name="直線コネクタ 90"/>
        <xdr:cNvCxnSpPr/>
      </xdr:nvCxnSpPr>
      <xdr:spPr>
        <a:xfrm flipV="1">
          <a:off x="3797300" y="104451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xdr:rowOff>
    </xdr:from>
    <xdr:to>
      <xdr:col>15</xdr:col>
      <xdr:colOff>101600</xdr:colOff>
      <xdr:row>61</xdr:row>
      <xdr:rowOff>117475</xdr:rowOff>
    </xdr:to>
    <xdr:sp macro="" textlink="">
      <xdr:nvSpPr>
        <xdr:cNvPr id="92" name="楕円 91"/>
        <xdr:cNvSpPr/>
      </xdr:nvSpPr>
      <xdr:spPr>
        <a:xfrm>
          <a:off x="2857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28575</xdr:rowOff>
    </xdr:from>
    <xdr:to>
      <xdr:col>19</xdr:col>
      <xdr:colOff>177800</xdr:colOff>
      <xdr:row>61</xdr:row>
      <xdr:rowOff>66675</xdr:rowOff>
    </xdr:to>
    <xdr:cxnSp macro="">
      <xdr:nvCxnSpPr>
        <xdr:cNvPr id="93" name="直線コネクタ 92"/>
        <xdr:cNvCxnSpPr/>
      </xdr:nvCxnSpPr>
      <xdr:spPr>
        <a:xfrm flipV="1">
          <a:off x="2908300" y="10487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70502</xdr:rowOff>
    </xdr:from>
    <xdr:ext cx="405111" cy="259045"/>
    <xdr:sp macro="" textlink="">
      <xdr:nvSpPr>
        <xdr:cNvPr id="94" name="n_1mainValue【体育館・プール】&#10;有形固定資産減価償却率"/>
        <xdr:cNvSpPr txBox="1"/>
      </xdr:nvSpPr>
      <xdr:spPr>
        <a:xfrm>
          <a:off x="35820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108602</xdr:rowOff>
    </xdr:from>
    <xdr:ext cx="405111" cy="259045"/>
    <xdr:sp macro="" textlink="">
      <xdr:nvSpPr>
        <xdr:cNvPr id="95" name="n_2mainValue【体育館・プール】&#10;有形固定資産減価償却率"/>
        <xdr:cNvSpPr txBox="1"/>
      </xdr:nvSpPr>
      <xdr:spPr>
        <a:xfrm>
          <a:off x="2705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7" name="テキスト ボックス 11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19" name="直線コネクタ 11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2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21" name="直線コネクタ 12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2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23" name="直線コネクタ 12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24"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25" name="フローチャート: 判断 12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26" name="フローチャート: 判断 12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2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28" name="フローチャート: 判断 12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68216</xdr:rowOff>
    </xdr:from>
    <xdr:ext cx="469744" cy="259045"/>
    <xdr:sp macro="" textlink="">
      <xdr:nvSpPr>
        <xdr:cNvPr id="129"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132842</xdr:rowOff>
    </xdr:from>
    <xdr:to>
      <xdr:col>55</xdr:col>
      <xdr:colOff>50800</xdr:colOff>
      <xdr:row>64</xdr:row>
      <xdr:rowOff>62992</xdr:rowOff>
    </xdr:to>
    <xdr:sp macro="" textlink="">
      <xdr:nvSpPr>
        <xdr:cNvPr id="135" name="楕円 134"/>
        <xdr:cNvSpPr/>
      </xdr:nvSpPr>
      <xdr:spPr>
        <a:xfrm>
          <a:off x="10426700" y="109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136"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133794</xdr:rowOff>
    </xdr:from>
    <xdr:to>
      <xdr:col>50</xdr:col>
      <xdr:colOff>165100</xdr:colOff>
      <xdr:row>64</xdr:row>
      <xdr:rowOff>63944</xdr:rowOff>
    </xdr:to>
    <xdr:sp macro="" textlink="">
      <xdr:nvSpPr>
        <xdr:cNvPr id="137" name="楕円 136"/>
        <xdr:cNvSpPr/>
      </xdr:nvSpPr>
      <xdr:spPr>
        <a:xfrm>
          <a:off x="9588500" y="109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12192</xdr:rowOff>
    </xdr:from>
    <xdr:to>
      <xdr:col>55</xdr:col>
      <xdr:colOff>0</xdr:colOff>
      <xdr:row>64</xdr:row>
      <xdr:rowOff>13144</xdr:rowOff>
    </xdr:to>
    <xdr:cxnSp macro="">
      <xdr:nvCxnSpPr>
        <xdr:cNvPr id="138" name="直線コネクタ 137"/>
        <xdr:cNvCxnSpPr/>
      </xdr:nvCxnSpPr>
      <xdr:spPr>
        <a:xfrm flipV="1">
          <a:off x="9639300" y="10984992"/>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126746</xdr:rowOff>
    </xdr:from>
    <xdr:to>
      <xdr:col>46</xdr:col>
      <xdr:colOff>38100</xdr:colOff>
      <xdr:row>64</xdr:row>
      <xdr:rowOff>56896</xdr:rowOff>
    </xdr:to>
    <xdr:sp macro="" textlink="">
      <xdr:nvSpPr>
        <xdr:cNvPr id="139" name="楕円 138"/>
        <xdr:cNvSpPr/>
      </xdr:nvSpPr>
      <xdr:spPr>
        <a:xfrm>
          <a:off x="86995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6096</xdr:rowOff>
    </xdr:from>
    <xdr:to>
      <xdr:col>50</xdr:col>
      <xdr:colOff>114300</xdr:colOff>
      <xdr:row>64</xdr:row>
      <xdr:rowOff>13144</xdr:rowOff>
    </xdr:to>
    <xdr:cxnSp macro="">
      <xdr:nvCxnSpPr>
        <xdr:cNvPr id="140" name="直線コネクタ 139"/>
        <xdr:cNvCxnSpPr/>
      </xdr:nvCxnSpPr>
      <xdr:spPr>
        <a:xfrm>
          <a:off x="8750300" y="10978896"/>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80471</xdr:rowOff>
    </xdr:from>
    <xdr:ext cx="469744" cy="259045"/>
    <xdr:sp macro="" textlink="">
      <xdr:nvSpPr>
        <xdr:cNvPr id="141" name="n_1mainValue【体育館・プール】&#10;一人当たり面積"/>
        <xdr:cNvSpPr txBox="1"/>
      </xdr:nvSpPr>
      <xdr:spPr>
        <a:xfrm>
          <a:off x="9391727" y="1071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73423</xdr:rowOff>
    </xdr:from>
    <xdr:ext cx="469744" cy="259045"/>
    <xdr:sp macro="" textlink="">
      <xdr:nvSpPr>
        <xdr:cNvPr id="142" name="n_2mainValue【体育館・プール】&#10;一人当たり面積"/>
        <xdr:cNvSpPr txBox="1"/>
      </xdr:nvSpPr>
      <xdr:spPr>
        <a:xfrm>
          <a:off x="8515427" y="1070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167" name="直線コネクタ 166"/>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168"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169" name="直線コネクタ 168"/>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70"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71" name="直線コネクタ 170"/>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172"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173" name="フローチャート: 判断 172"/>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174" name="フローチャート: 判断 173"/>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17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76" name="フローチャート: 判断 175"/>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177"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183" name="楕円 182"/>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184" name="【福祉施設】&#10;有形固定資産減価償却率該当値テキスト"/>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185" name="楕円 184"/>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82</xdr:row>
      <xdr:rowOff>0</xdr:rowOff>
    </xdr:to>
    <xdr:cxnSp macro="">
      <xdr:nvCxnSpPr>
        <xdr:cNvPr id="186" name="直線コネクタ 185"/>
        <xdr:cNvCxnSpPr/>
      </xdr:nvCxnSpPr>
      <xdr:spPr>
        <a:xfrm flipV="1">
          <a:off x="3797300" y="1402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151130</xdr:rowOff>
    </xdr:from>
    <xdr:to>
      <xdr:col>15</xdr:col>
      <xdr:colOff>101600</xdr:colOff>
      <xdr:row>81</xdr:row>
      <xdr:rowOff>81280</xdr:rowOff>
    </xdr:to>
    <xdr:sp macro="" textlink="">
      <xdr:nvSpPr>
        <xdr:cNvPr id="187" name="楕円 186"/>
        <xdr:cNvSpPr/>
      </xdr:nvSpPr>
      <xdr:spPr>
        <a:xfrm>
          <a:off x="2857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30480</xdr:rowOff>
    </xdr:from>
    <xdr:to>
      <xdr:col>19</xdr:col>
      <xdr:colOff>177800</xdr:colOff>
      <xdr:row>82</xdr:row>
      <xdr:rowOff>0</xdr:rowOff>
    </xdr:to>
    <xdr:cxnSp macro="">
      <xdr:nvCxnSpPr>
        <xdr:cNvPr id="188" name="直線コネクタ 187"/>
        <xdr:cNvCxnSpPr/>
      </xdr:nvCxnSpPr>
      <xdr:spPr>
        <a:xfrm>
          <a:off x="2908300" y="139179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189" name="n_1mainValue【福祉施設】&#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97807</xdr:rowOff>
    </xdr:from>
    <xdr:ext cx="405111" cy="259045"/>
    <xdr:sp macro="" textlink="">
      <xdr:nvSpPr>
        <xdr:cNvPr id="190" name="n_2mainValue【福祉施設】&#10;有形固定資産減価償却率"/>
        <xdr:cNvSpPr txBox="1"/>
      </xdr:nvSpPr>
      <xdr:spPr>
        <a:xfrm>
          <a:off x="2705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1" name="直線コネクタ 20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2" name="テキスト ボックス 20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3" name="直線コネクタ 20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4" name="テキスト ボックス 20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5" name="直線コネクタ 20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6" name="テキスト ボックス 20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7" name="直線コネクタ 20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8" name="テキスト ボックス 20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12" name="直線コネクタ 211"/>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13"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14" name="直線コネクタ 213"/>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15"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16" name="直線コネクタ 215"/>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17"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8" name="フローチャート: 判断 217"/>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19" name="フローチャート: 判断 218"/>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2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21" name="フローチャート: 判断 220"/>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22"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131318</xdr:rowOff>
    </xdr:from>
    <xdr:to>
      <xdr:col>55</xdr:col>
      <xdr:colOff>50800</xdr:colOff>
      <xdr:row>86</xdr:row>
      <xdr:rowOff>61468</xdr:rowOff>
    </xdr:to>
    <xdr:sp macro="" textlink="">
      <xdr:nvSpPr>
        <xdr:cNvPr id="228" name="楕円 227"/>
        <xdr:cNvSpPr/>
      </xdr:nvSpPr>
      <xdr:spPr>
        <a:xfrm>
          <a:off x="10426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46245</xdr:rowOff>
    </xdr:from>
    <xdr:ext cx="469744" cy="259045"/>
    <xdr:sp macro="" textlink="">
      <xdr:nvSpPr>
        <xdr:cNvPr id="229" name="【福祉施設】&#10;一人当たり面積該当値テキスト"/>
        <xdr:cNvSpPr txBox="1"/>
      </xdr:nvSpPr>
      <xdr:spPr>
        <a:xfrm>
          <a:off x="10515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230" name="楕円 229"/>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xdr:rowOff>
    </xdr:from>
    <xdr:to>
      <xdr:col>55</xdr:col>
      <xdr:colOff>0</xdr:colOff>
      <xdr:row>86</xdr:row>
      <xdr:rowOff>12954</xdr:rowOff>
    </xdr:to>
    <xdr:cxnSp macro="">
      <xdr:nvCxnSpPr>
        <xdr:cNvPr id="231" name="直線コネクタ 230"/>
        <xdr:cNvCxnSpPr/>
      </xdr:nvCxnSpPr>
      <xdr:spPr>
        <a:xfrm flipV="1">
          <a:off x="9639300" y="147553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74168</xdr:rowOff>
    </xdr:from>
    <xdr:to>
      <xdr:col>46</xdr:col>
      <xdr:colOff>38100</xdr:colOff>
      <xdr:row>86</xdr:row>
      <xdr:rowOff>4318</xdr:rowOff>
    </xdr:to>
    <xdr:sp macro="" textlink="">
      <xdr:nvSpPr>
        <xdr:cNvPr id="232" name="楕円 231"/>
        <xdr:cNvSpPr/>
      </xdr:nvSpPr>
      <xdr:spPr>
        <a:xfrm>
          <a:off x="8699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86</xdr:row>
      <xdr:rowOff>12954</xdr:rowOff>
    </xdr:to>
    <xdr:cxnSp macro="">
      <xdr:nvCxnSpPr>
        <xdr:cNvPr id="233" name="直線コネクタ 232"/>
        <xdr:cNvCxnSpPr/>
      </xdr:nvCxnSpPr>
      <xdr:spPr>
        <a:xfrm>
          <a:off x="8750300" y="1469821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54881</xdr:rowOff>
    </xdr:from>
    <xdr:ext cx="469744" cy="259045"/>
    <xdr:sp macro="" textlink="">
      <xdr:nvSpPr>
        <xdr:cNvPr id="234" name="n_1mainValue【福祉施設】&#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166895</xdr:rowOff>
    </xdr:from>
    <xdr:ext cx="469744" cy="259045"/>
    <xdr:sp macro="" textlink="">
      <xdr:nvSpPr>
        <xdr:cNvPr id="235" name="n_2mainValue【福祉施設】&#10;一人当たり面積"/>
        <xdr:cNvSpPr txBox="1"/>
      </xdr:nvSpPr>
      <xdr:spPr>
        <a:xfrm>
          <a:off x="8515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4" name="テキスト ボックス 2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5" name="直線コネクタ 2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7" name="テキスト ボックス 24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59" name="直線コネクタ 25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1" name="直線コネクタ 26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6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63" name="直線コネクタ 26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6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65" name="フローチャート: 判断 26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66" name="フローチャート: 判断 26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26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268" name="フローチャート: 判断 26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269"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152400</xdr:rowOff>
    </xdr:from>
    <xdr:to>
      <xdr:col>24</xdr:col>
      <xdr:colOff>114300</xdr:colOff>
      <xdr:row>103</xdr:row>
      <xdr:rowOff>82550</xdr:rowOff>
    </xdr:to>
    <xdr:sp macro="" textlink="">
      <xdr:nvSpPr>
        <xdr:cNvPr id="275" name="楕円 274"/>
        <xdr:cNvSpPr/>
      </xdr:nvSpPr>
      <xdr:spPr>
        <a:xfrm>
          <a:off x="4584700" y="176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3827</xdr:rowOff>
    </xdr:from>
    <xdr:ext cx="405111" cy="259045"/>
    <xdr:sp macro="" textlink="">
      <xdr:nvSpPr>
        <xdr:cNvPr id="276" name="【市民会館】&#10;有形固定資産減価償却率該当値テキスト"/>
        <xdr:cNvSpPr txBox="1"/>
      </xdr:nvSpPr>
      <xdr:spPr>
        <a:xfrm>
          <a:off x="4673600"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8889</xdr:rowOff>
    </xdr:from>
    <xdr:to>
      <xdr:col>20</xdr:col>
      <xdr:colOff>38100</xdr:colOff>
      <xdr:row>103</xdr:row>
      <xdr:rowOff>110489</xdr:rowOff>
    </xdr:to>
    <xdr:sp macro="" textlink="">
      <xdr:nvSpPr>
        <xdr:cNvPr id="277" name="楕円 276"/>
        <xdr:cNvSpPr/>
      </xdr:nvSpPr>
      <xdr:spPr>
        <a:xfrm>
          <a:off x="3746500" y="176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31750</xdr:rowOff>
    </xdr:from>
    <xdr:to>
      <xdr:col>24</xdr:col>
      <xdr:colOff>63500</xdr:colOff>
      <xdr:row>103</xdr:row>
      <xdr:rowOff>59689</xdr:rowOff>
    </xdr:to>
    <xdr:cxnSp macro="">
      <xdr:nvCxnSpPr>
        <xdr:cNvPr id="278" name="直線コネクタ 277"/>
        <xdr:cNvCxnSpPr/>
      </xdr:nvCxnSpPr>
      <xdr:spPr>
        <a:xfrm flipV="1">
          <a:off x="3797300" y="176911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36830</xdr:rowOff>
    </xdr:from>
    <xdr:to>
      <xdr:col>15</xdr:col>
      <xdr:colOff>101600</xdr:colOff>
      <xdr:row>103</xdr:row>
      <xdr:rowOff>138430</xdr:rowOff>
    </xdr:to>
    <xdr:sp macro="" textlink="">
      <xdr:nvSpPr>
        <xdr:cNvPr id="279" name="楕円 278"/>
        <xdr:cNvSpPr/>
      </xdr:nvSpPr>
      <xdr:spPr>
        <a:xfrm>
          <a:off x="2857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59689</xdr:rowOff>
    </xdr:from>
    <xdr:to>
      <xdr:col>19</xdr:col>
      <xdr:colOff>177800</xdr:colOff>
      <xdr:row>103</xdr:row>
      <xdr:rowOff>87630</xdr:rowOff>
    </xdr:to>
    <xdr:cxnSp macro="">
      <xdr:nvCxnSpPr>
        <xdr:cNvPr id="280" name="直線コネクタ 279"/>
        <xdr:cNvCxnSpPr/>
      </xdr:nvCxnSpPr>
      <xdr:spPr>
        <a:xfrm flipV="1">
          <a:off x="2908300" y="177190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127016</xdr:rowOff>
    </xdr:from>
    <xdr:ext cx="405111" cy="259045"/>
    <xdr:sp macro="" textlink="">
      <xdr:nvSpPr>
        <xdr:cNvPr id="281" name="n_1mainValue【市民会館】&#10;有形固定資産減価償却率"/>
        <xdr:cNvSpPr txBox="1"/>
      </xdr:nvSpPr>
      <xdr:spPr>
        <a:xfrm>
          <a:off x="3582044" y="1744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282" name="n_2mainValue【市民会館】&#10;有形固定資産減価償却率"/>
        <xdr:cNvSpPr txBox="1"/>
      </xdr:nvSpPr>
      <xdr:spPr>
        <a:xfrm>
          <a:off x="2705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08" name="直線コネクタ 307"/>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09"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10" name="直線コネクタ 309"/>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11"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12" name="直線コネクタ 311"/>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13"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14" name="フローチャート: 判断 313"/>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15" name="フローチャート: 判断 314"/>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16"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17" name="フローチャート: 判断 316"/>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18"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76019</xdr:rowOff>
    </xdr:from>
    <xdr:to>
      <xdr:col>55</xdr:col>
      <xdr:colOff>50800</xdr:colOff>
      <xdr:row>108</xdr:row>
      <xdr:rowOff>6169</xdr:rowOff>
    </xdr:to>
    <xdr:sp macro="" textlink="">
      <xdr:nvSpPr>
        <xdr:cNvPr id="324" name="楕円 323"/>
        <xdr:cNvSpPr/>
      </xdr:nvSpPr>
      <xdr:spPr>
        <a:xfrm>
          <a:off x="10426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54446</xdr:rowOff>
    </xdr:from>
    <xdr:ext cx="469744" cy="259045"/>
    <xdr:sp macro="" textlink="">
      <xdr:nvSpPr>
        <xdr:cNvPr id="325" name="【市民会館】&#10;一人当たり面積該当値テキスト"/>
        <xdr:cNvSpPr txBox="1"/>
      </xdr:nvSpPr>
      <xdr:spPr>
        <a:xfrm>
          <a:off x="10515600"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80918</xdr:rowOff>
    </xdr:from>
    <xdr:to>
      <xdr:col>50</xdr:col>
      <xdr:colOff>165100</xdr:colOff>
      <xdr:row>108</xdr:row>
      <xdr:rowOff>11068</xdr:rowOff>
    </xdr:to>
    <xdr:sp macro="" textlink="">
      <xdr:nvSpPr>
        <xdr:cNvPr id="326" name="楕円 325"/>
        <xdr:cNvSpPr/>
      </xdr:nvSpPr>
      <xdr:spPr>
        <a:xfrm>
          <a:off x="9588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126819</xdr:rowOff>
    </xdr:from>
    <xdr:to>
      <xdr:col>55</xdr:col>
      <xdr:colOff>0</xdr:colOff>
      <xdr:row>107</xdr:row>
      <xdr:rowOff>131718</xdr:rowOff>
    </xdr:to>
    <xdr:cxnSp macro="">
      <xdr:nvCxnSpPr>
        <xdr:cNvPr id="327" name="直線コネクタ 326"/>
        <xdr:cNvCxnSpPr/>
      </xdr:nvCxnSpPr>
      <xdr:spPr>
        <a:xfrm flipV="1">
          <a:off x="9639300" y="1847196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328" name="楕円 327"/>
        <xdr:cNvSpPr/>
      </xdr:nvSpPr>
      <xdr:spPr>
        <a:xfrm>
          <a:off x="869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131718</xdr:rowOff>
    </xdr:from>
    <xdr:to>
      <xdr:col>50</xdr:col>
      <xdr:colOff>114300</xdr:colOff>
      <xdr:row>107</xdr:row>
      <xdr:rowOff>133350</xdr:rowOff>
    </xdr:to>
    <xdr:cxnSp macro="">
      <xdr:nvCxnSpPr>
        <xdr:cNvPr id="329" name="直線コネクタ 328"/>
        <xdr:cNvCxnSpPr/>
      </xdr:nvCxnSpPr>
      <xdr:spPr>
        <a:xfrm flipV="1">
          <a:off x="8750300" y="184768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2195</xdr:rowOff>
    </xdr:from>
    <xdr:ext cx="469744" cy="259045"/>
    <xdr:sp macro="" textlink="">
      <xdr:nvSpPr>
        <xdr:cNvPr id="330" name="n_1mainValue【市民会館】&#10;一人当たり面積"/>
        <xdr:cNvSpPr txBox="1"/>
      </xdr:nvSpPr>
      <xdr:spPr>
        <a:xfrm>
          <a:off x="93917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331" name="n_2mainValue【市民会館】&#10;一人当たり面積"/>
        <xdr:cNvSpPr txBox="1"/>
      </xdr:nvSpPr>
      <xdr:spPr>
        <a:xfrm>
          <a:off x="8515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7" name="直線コネクタ 35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59" name="直線コネクタ 35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6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61" name="直線コネクタ 36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6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3" name="フローチャート: 判断 36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4" name="フローチャート: 判断 36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6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66" name="フローチャート: 判断 36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67"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146231</xdr:rowOff>
    </xdr:from>
    <xdr:to>
      <xdr:col>85</xdr:col>
      <xdr:colOff>177800</xdr:colOff>
      <xdr:row>34</xdr:row>
      <xdr:rowOff>76381</xdr:rowOff>
    </xdr:to>
    <xdr:sp macro="" textlink="">
      <xdr:nvSpPr>
        <xdr:cNvPr id="373" name="楕円 372"/>
        <xdr:cNvSpPr/>
      </xdr:nvSpPr>
      <xdr:spPr>
        <a:xfrm>
          <a:off x="162687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71499</xdr:rowOff>
    </xdr:from>
    <xdr:ext cx="405111" cy="259045"/>
    <xdr:sp macro="" textlink="">
      <xdr:nvSpPr>
        <xdr:cNvPr id="374" name="【一般廃棄物処理施設】&#10;有形固定資産減価償却率該当値テキスト"/>
        <xdr:cNvSpPr txBox="1"/>
      </xdr:nvSpPr>
      <xdr:spPr>
        <a:xfrm>
          <a:off x="16357600" y="572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10704</xdr:rowOff>
    </xdr:from>
    <xdr:to>
      <xdr:col>81</xdr:col>
      <xdr:colOff>101600</xdr:colOff>
      <xdr:row>34</xdr:row>
      <xdr:rowOff>112304</xdr:rowOff>
    </xdr:to>
    <xdr:sp macro="" textlink="">
      <xdr:nvSpPr>
        <xdr:cNvPr id="375" name="楕円 374"/>
        <xdr:cNvSpPr/>
      </xdr:nvSpPr>
      <xdr:spPr>
        <a:xfrm>
          <a:off x="15430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25581</xdr:rowOff>
    </xdr:from>
    <xdr:to>
      <xdr:col>85</xdr:col>
      <xdr:colOff>127000</xdr:colOff>
      <xdr:row>34</xdr:row>
      <xdr:rowOff>61504</xdr:rowOff>
    </xdr:to>
    <xdr:cxnSp macro="">
      <xdr:nvCxnSpPr>
        <xdr:cNvPr id="376" name="直線コネクタ 375"/>
        <xdr:cNvCxnSpPr/>
      </xdr:nvCxnSpPr>
      <xdr:spPr>
        <a:xfrm flipV="1">
          <a:off x="15481300" y="585488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128831</xdr:rowOff>
    </xdr:from>
    <xdr:ext cx="405111" cy="259045"/>
    <xdr:sp macro="" textlink="">
      <xdr:nvSpPr>
        <xdr:cNvPr id="377" name="n_1mainValue【一般廃棄物処理施設】&#10;有形固定資産減価償却率"/>
        <xdr:cNvSpPr txBox="1"/>
      </xdr:nvSpPr>
      <xdr:spPr>
        <a:xfrm>
          <a:off x="152660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9" name="テキスト ボックス 38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1" name="テキスト ボックス 39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3" name="テキスト ボックス 39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5" name="テキスト ボックス 39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99" name="直線コネクタ 398"/>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00"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01" name="直線コネクタ 400"/>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2"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3" name="直線コネクタ 402"/>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04"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5" name="フローチャート: 判断 404"/>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06" name="フローチャート: 判断 405"/>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81025</xdr:rowOff>
    </xdr:from>
    <xdr:ext cx="534377" cy="259045"/>
    <xdr:sp macro="" textlink="">
      <xdr:nvSpPr>
        <xdr:cNvPr id="407"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08" name="フローチャート: 判断 40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09"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166556</xdr:rowOff>
    </xdr:from>
    <xdr:to>
      <xdr:col>116</xdr:col>
      <xdr:colOff>114300</xdr:colOff>
      <xdr:row>37</xdr:row>
      <xdr:rowOff>96706</xdr:rowOff>
    </xdr:to>
    <xdr:sp macro="" textlink="">
      <xdr:nvSpPr>
        <xdr:cNvPr id="415" name="楕円 414"/>
        <xdr:cNvSpPr/>
      </xdr:nvSpPr>
      <xdr:spPr>
        <a:xfrm>
          <a:off x="22110700" y="63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17983</xdr:rowOff>
    </xdr:from>
    <xdr:ext cx="599010" cy="259045"/>
    <xdr:sp macro="" textlink="">
      <xdr:nvSpPr>
        <xdr:cNvPr id="416" name="【一般廃棄物処理施設】&#10;一人当たり有形固定資産（償却資産）額該当値テキスト"/>
        <xdr:cNvSpPr txBox="1"/>
      </xdr:nvSpPr>
      <xdr:spPr>
        <a:xfrm>
          <a:off x="22199600" y="619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13033</xdr:rowOff>
    </xdr:from>
    <xdr:to>
      <xdr:col>112</xdr:col>
      <xdr:colOff>38100</xdr:colOff>
      <xdr:row>37</xdr:row>
      <xdr:rowOff>114633</xdr:rowOff>
    </xdr:to>
    <xdr:sp macro="" textlink="">
      <xdr:nvSpPr>
        <xdr:cNvPr id="417" name="楕円 416"/>
        <xdr:cNvSpPr/>
      </xdr:nvSpPr>
      <xdr:spPr>
        <a:xfrm>
          <a:off x="21272500" y="635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45906</xdr:rowOff>
    </xdr:from>
    <xdr:to>
      <xdr:col>116</xdr:col>
      <xdr:colOff>63500</xdr:colOff>
      <xdr:row>37</xdr:row>
      <xdr:rowOff>63833</xdr:rowOff>
    </xdr:to>
    <xdr:cxnSp macro="">
      <xdr:nvCxnSpPr>
        <xdr:cNvPr id="418" name="直線コネクタ 417"/>
        <xdr:cNvCxnSpPr/>
      </xdr:nvCxnSpPr>
      <xdr:spPr>
        <a:xfrm flipV="1">
          <a:off x="21323300" y="6389556"/>
          <a:ext cx="8382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131160</xdr:rowOff>
    </xdr:from>
    <xdr:ext cx="599010" cy="259045"/>
    <xdr:sp macro="" textlink="">
      <xdr:nvSpPr>
        <xdr:cNvPr id="419" name="n_1mainValue【一般廃棄物処理施設】&#10;一人当たり有形固定資産（償却資産）額"/>
        <xdr:cNvSpPr txBox="1"/>
      </xdr:nvSpPr>
      <xdr:spPr>
        <a:xfrm>
          <a:off x="21011095" y="613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6" name="直線コネクタ 4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7" name="テキスト ボックス 44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8" name="直線コネクタ 4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9" name="テキスト ボックス 4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0" name="直線コネクタ 4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1" name="テキスト ボックス 4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2" name="直線コネクタ 4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3" name="テキスト ボックス 4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4" name="直線コネクタ 4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5" name="テキスト ボックス 4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6" name="直線コネクタ 4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7" name="テキスト ボックス 45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461" name="直線コネクタ 46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6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63" name="直線コネクタ 46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6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65" name="直線コネクタ 46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6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67" name="フローチャート: 判断 46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468" name="フローチャート: 判断 46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469"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470" name="フローチャート: 判断 46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57166</xdr:rowOff>
    </xdr:from>
    <xdr:ext cx="405111" cy="259045"/>
    <xdr:sp macro="" textlink="">
      <xdr:nvSpPr>
        <xdr:cNvPr id="471"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91802</xdr:rowOff>
    </xdr:from>
    <xdr:to>
      <xdr:col>85</xdr:col>
      <xdr:colOff>177800</xdr:colOff>
      <xdr:row>80</xdr:row>
      <xdr:rowOff>21952</xdr:rowOff>
    </xdr:to>
    <xdr:sp macro="" textlink="">
      <xdr:nvSpPr>
        <xdr:cNvPr id="477" name="楕円 476"/>
        <xdr:cNvSpPr/>
      </xdr:nvSpPr>
      <xdr:spPr>
        <a:xfrm>
          <a:off x="162687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114679</xdr:rowOff>
    </xdr:from>
    <xdr:ext cx="405111" cy="259045"/>
    <xdr:sp macro="" textlink="">
      <xdr:nvSpPr>
        <xdr:cNvPr id="478" name="【消防施設】&#10;有形固定資産減価償却率該当値テキスト"/>
        <xdr:cNvSpPr txBox="1"/>
      </xdr:nvSpPr>
      <xdr:spPr>
        <a:xfrm>
          <a:off x="16357600" y="134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114663</xdr:rowOff>
    </xdr:from>
    <xdr:to>
      <xdr:col>81</xdr:col>
      <xdr:colOff>101600</xdr:colOff>
      <xdr:row>80</xdr:row>
      <xdr:rowOff>44813</xdr:rowOff>
    </xdr:to>
    <xdr:sp macro="" textlink="">
      <xdr:nvSpPr>
        <xdr:cNvPr id="479" name="楕円 478"/>
        <xdr:cNvSpPr/>
      </xdr:nvSpPr>
      <xdr:spPr>
        <a:xfrm>
          <a:off x="15430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142602</xdr:rowOff>
    </xdr:from>
    <xdr:to>
      <xdr:col>85</xdr:col>
      <xdr:colOff>127000</xdr:colOff>
      <xdr:row>79</xdr:row>
      <xdr:rowOff>165463</xdr:rowOff>
    </xdr:to>
    <xdr:cxnSp macro="">
      <xdr:nvCxnSpPr>
        <xdr:cNvPr id="480" name="直線コネクタ 479"/>
        <xdr:cNvCxnSpPr/>
      </xdr:nvCxnSpPr>
      <xdr:spPr>
        <a:xfrm flipV="1">
          <a:off x="15481300" y="136871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82006</xdr:rowOff>
    </xdr:from>
    <xdr:to>
      <xdr:col>76</xdr:col>
      <xdr:colOff>165100</xdr:colOff>
      <xdr:row>81</xdr:row>
      <xdr:rowOff>12156</xdr:rowOff>
    </xdr:to>
    <xdr:sp macro="" textlink="">
      <xdr:nvSpPr>
        <xdr:cNvPr id="481" name="楕円 480"/>
        <xdr:cNvSpPr/>
      </xdr:nvSpPr>
      <xdr:spPr>
        <a:xfrm>
          <a:off x="14541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165463</xdr:rowOff>
    </xdr:from>
    <xdr:to>
      <xdr:col>81</xdr:col>
      <xdr:colOff>50800</xdr:colOff>
      <xdr:row>80</xdr:row>
      <xdr:rowOff>132806</xdr:rowOff>
    </xdr:to>
    <xdr:cxnSp macro="">
      <xdr:nvCxnSpPr>
        <xdr:cNvPr id="482" name="直線コネクタ 481"/>
        <xdr:cNvCxnSpPr/>
      </xdr:nvCxnSpPr>
      <xdr:spPr>
        <a:xfrm flipV="1">
          <a:off x="14592300" y="1371001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61340</xdr:rowOff>
    </xdr:from>
    <xdr:ext cx="405111" cy="259045"/>
    <xdr:sp macro="" textlink="">
      <xdr:nvSpPr>
        <xdr:cNvPr id="483" name="n_1mainValue【消防施設】&#10;有形固定資産減価償却率"/>
        <xdr:cNvSpPr txBox="1"/>
      </xdr:nvSpPr>
      <xdr:spPr>
        <a:xfrm>
          <a:off x="152660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28683</xdr:rowOff>
    </xdr:from>
    <xdr:ext cx="405111" cy="259045"/>
    <xdr:sp macro="" textlink="">
      <xdr:nvSpPr>
        <xdr:cNvPr id="484" name="n_2mainValue【消防施設】&#10;有形固定資産減価償却率"/>
        <xdr:cNvSpPr txBox="1"/>
      </xdr:nvSpPr>
      <xdr:spPr>
        <a:xfrm>
          <a:off x="14389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08" name="直線コネクタ 507"/>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09"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10" name="直線コネクタ 509"/>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11"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12" name="直線コネクタ 511"/>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13"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14" name="フローチャート: 判断 513"/>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15" name="フローチャート: 判断 514"/>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516"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17" name="フローチャート: 判断 516"/>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102888</xdr:rowOff>
    </xdr:from>
    <xdr:ext cx="469744" cy="259045"/>
    <xdr:sp macro="" textlink="">
      <xdr:nvSpPr>
        <xdr:cNvPr id="518" name="n_2aveValue【消防施設】&#10;一人当たり面積"/>
        <xdr:cNvSpPr txBox="1"/>
      </xdr:nvSpPr>
      <xdr:spPr>
        <a:xfrm>
          <a:off x="20199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17780</xdr:rowOff>
    </xdr:from>
    <xdr:to>
      <xdr:col>116</xdr:col>
      <xdr:colOff>114300</xdr:colOff>
      <xdr:row>83</xdr:row>
      <xdr:rowOff>119380</xdr:rowOff>
    </xdr:to>
    <xdr:sp macro="" textlink="">
      <xdr:nvSpPr>
        <xdr:cNvPr id="524" name="楕円 523"/>
        <xdr:cNvSpPr/>
      </xdr:nvSpPr>
      <xdr:spPr>
        <a:xfrm>
          <a:off x="22110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40657</xdr:rowOff>
    </xdr:from>
    <xdr:ext cx="469744" cy="259045"/>
    <xdr:sp macro="" textlink="">
      <xdr:nvSpPr>
        <xdr:cNvPr id="525" name="【消防施設】&#10;一人当たり面積該当値テキスト"/>
        <xdr:cNvSpPr txBox="1"/>
      </xdr:nvSpPr>
      <xdr:spPr>
        <a:xfrm>
          <a:off x="22199600"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25400</xdr:rowOff>
    </xdr:from>
    <xdr:to>
      <xdr:col>112</xdr:col>
      <xdr:colOff>38100</xdr:colOff>
      <xdr:row>83</xdr:row>
      <xdr:rowOff>127000</xdr:rowOff>
    </xdr:to>
    <xdr:sp macro="" textlink="">
      <xdr:nvSpPr>
        <xdr:cNvPr id="526" name="楕円 525"/>
        <xdr:cNvSpPr/>
      </xdr:nvSpPr>
      <xdr:spPr>
        <a:xfrm>
          <a:off x="2127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68580</xdr:rowOff>
    </xdr:from>
    <xdr:to>
      <xdr:col>116</xdr:col>
      <xdr:colOff>63500</xdr:colOff>
      <xdr:row>83</xdr:row>
      <xdr:rowOff>76200</xdr:rowOff>
    </xdr:to>
    <xdr:cxnSp macro="">
      <xdr:nvCxnSpPr>
        <xdr:cNvPr id="527" name="直線コネクタ 526"/>
        <xdr:cNvCxnSpPr/>
      </xdr:nvCxnSpPr>
      <xdr:spPr>
        <a:xfrm flipV="1">
          <a:off x="21323300" y="14298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29211</xdr:rowOff>
    </xdr:from>
    <xdr:to>
      <xdr:col>107</xdr:col>
      <xdr:colOff>101600</xdr:colOff>
      <xdr:row>82</xdr:row>
      <xdr:rowOff>130811</xdr:rowOff>
    </xdr:to>
    <xdr:sp macro="" textlink="">
      <xdr:nvSpPr>
        <xdr:cNvPr id="528" name="楕円 527"/>
        <xdr:cNvSpPr/>
      </xdr:nvSpPr>
      <xdr:spPr>
        <a:xfrm>
          <a:off x="20383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80011</xdr:rowOff>
    </xdr:from>
    <xdr:to>
      <xdr:col>111</xdr:col>
      <xdr:colOff>177800</xdr:colOff>
      <xdr:row>83</xdr:row>
      <xdr:rowOff>76200</xdr:rowOff>
    </xdr:to>
    <xdr:cxnSp macro="">
      <xdr:nvCxnSpPr>
        <xdr:cNvPr id="529" name="直線コネクタ 528"/>
        <xdr:cNvCxnSpPr/>
      </xdr:nvCxnSpPr>
      <xdr:spPr>
        <a:xfrm>
          <a:off x="20434300" y="1413891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530" name="n_1main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147338</xdr:rowOff>
    </xdr:from>
    <xdr:ext cx="469744" cy="259045"/>
    <xdr:sp macro="" textlink="">
      <xdr:nvSpPr>
        <xdr:cNvPr id="531" name="n_2mainValue【消防施設】&#10;一人当たり面積"/>
        <xdr:cNvSpPr txBox="1"/>
      </xdr:nvSpPr>
      <xdr:spPr>
        <a:xfrm>
          <a:off x="20199427"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2" name="直線コネクタ 5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3" name="テキスト ボックス 5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4" name="直線コネクタ 5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5" name="テキスト ボックス 5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6" name="直線コネクタ 5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7" name="テキスト ボックス 5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8" name="直線コネクタ 5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9" name="テキスト ボックス 5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0" name="直線コネクタ 5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1" name="テキスト ボックス 5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2" name="直線コネクタ 5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3" name="テキスト ボックス 5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5" name="テキスト ボックス 5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57" name="直線コネクタ 55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5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59" name="直線コネクタ 55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1" name="直線コネクタ 56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62"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63" name="フローチャート: 判断 56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64" name="フローチャート: 判断 56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565"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66" name="フローチャート: 判断 565"/>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567"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64588</xdr:rowOff>
    </xdr:from>
    <xdr:to>
      <xdr:col>85</xdr:col>
      <xdr:colOff>177800</xdr:colOff>
      <xdr:row>102</xdr:row>
      <xdr:rowOff>166188</xdr:rowOff>
    </xdr:to>
    <xdr:sp macro="" textlink="">
      <xdr:nvSpPr>
        <xdr:cNvPr id="573" name="楕円 572"/>
        <xdr:cNvSpPr/>
      </xdr:nvSpPr>
      <xdr:spPr>
        <a:xfrm>
          <a:off x="162687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87465</xdr:rowOff>
    </xdr:from>
    <xdr:ext cx="405111" cy="259045"/>
    <xdr:sp macro="" textlink="">
      <xdr:nvSpPr>
        <xdr:cNvPr id="574" name="【庁舎】&#10;有形固定資産減価償却率該当値テキスト"/>
        <xdr:cNvSpPr txBox="1"/>
      </xdr:nvSpPr>
      <xdr:spPr>
        <a:xfrm>
          <a:off x="16357600" y="1740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102144</xdr:rowOff>
    </xdr:from>
    <xdr:to>
      <xdr:col>81</xdr:col>
      <xdr:colOff>101600</xdr:colOff>
      <xdr:row>101</xdr:row>
      <xdr:rowOff>32294</xdr:rowOff>
    </xdr:to>
    <xdr:sp macro="" textlink="">
      <xdr:nvSpPr>
        <xdr:cNvPr id="575" name="楕円 574"/>
        <xdr:cNvSpPr/>
      </xdr:nvSpPr>
      <xdr:spPr>
        <a:xfrm>
          <a:off x="15430500" y="172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152944</xdr:rowOff>
    </xdr:from>
    <xdr:to>
      <xdr:col>85</xdr:col>
      <xdr:colOff>127000</xdr:colOff>
      <xdr:row>102</xdr:row>
      <xdr:rowOff>115388</xdr:rowOff>
    </xdr:to>
    <xdr:cxnSp macro="">
      <xdr:nvCxnSpPr>
        <xdr:cNvPr id="576" name="直線コネクタ 575"/>
        <xdr:cNvCxnSpPr/>
      </xdr:nvCxnSpPr>
      <xdr:spPr>
        <a:xfrm>
          <a:off x="15481300" y="17297944"/>
          <a:ext cx="8382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128270</xdr:rowOff>
    </xdr:from>
    <xdr:to>
      <xdr:col>76</xdr:col>
      <xdr:colOff>165100</xdr:colOff>
      <xdr:row>101</xdr:row>
      <xdr:rowOff>58420</xdr:rowOff>
    </xdr:to>
    <xdr:sp macro="" textlink="">
      <xdr:nvSpPr>
        <xdr:cNvPr id="577" name="楕円 576"/>
        <xdr:cNvSpPr/>
      </xdr:nvSpPr>
      <xdr:spPr>
        <a:xfrm>
          <a:off x="14541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152944</xdr:rowOff>
    </xdr:from>
    <xdr:to>
      <xdr:col>81</xdr:col>
      <xdr:colOff>50800</xdr:colOff>
      <xdr:row>101</xdr:row>
      <xdr:rowOff>7620</xdr:rowOff>
    </xdr:to>
    <xdr:cxnSp macro="">
      <xdr:nvCxnSpPr>
        <xdr:cNvPr id="578" name="直線コネクタ 577"/>
        <xdr:cNvCxnSpPr/>
      </xdr:nvCxnSpPr>
      <xdr:spPr>
        <a:xfrm flipV="1">
          <a:off x="14592300" y="172979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48821</xdr:rowOff>
    </xdr:from>
    <xdr:ext cx="405111" cy="259045"/>
    <xdr:sp macro="" textlink="">
      <xdr:nvSpPr>
        <xdr:cNvPr id="579" name="n_1mainValue【庁舎】&#10;有形固定資産減価償却率"/>
        <xdr:cNvSpPr txBox="1"/>
      </xdr:nvSpPr>
      <xdr:spPr>
        <a:xfrm>
          <a:off x="15266044" y="1702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74947</xdr:rowOff>
    </xdr:from>
    <xdr:ext cx="405111" cy="259045"/>
    <xdr:sp macro="" textlink="">
      <xdr:nvSpPr>
        <xdr:cNvPr id="580" name="n_2mainValue【庁舎】&#10;有形固定資産減価償却率"/>
        <xdr:cNvSpPr txBox="1"/>
      </xdr:nvSpPr>
      <xdr:spPr>
        <a:xfrm>
          <a:off x="14389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1" name="直線コネクタ 5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2" name="テキスト ボックス 5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3" name="直線コネクタ 5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4" name="テキスト ボックス 5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5" name="直線コネクタ 5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6" name="テキスト ボックス 5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7" name="直線コネクタ 5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8" name="テキスト ボックス 5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9" name="直線コネクタ 5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0" name="テキスト ボックス 5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04" name="直線コネクタ 603"/>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05"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06" name="直線コネクタ 605"/>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07"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08" name="直線コネクタ 607"/>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09"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10" name="フローチャート: 判断 609"/>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11" name="フローチャート: 判断 610"/>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612"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13" name="フローチャート: 判断 612"/>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14"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620" name="楕円 619"/>
        <xdr:cNvSpPr/>
      </xdr:nvSpPr>
      <xdr:spPr>
        <a:xfrm>
          <a:off x="22110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32402</xdr:rowOff>
    </xdr:from>
    <xdr:ext cx="469744" cy="259045"/>
    <xdr:sp macro="" textlink="">
      <xdr:nvSpPr>
        <xdr:cNvPr id="621" name="【庁舎】&#10;一人当たり面積該当値テキスト"/>
        <xdr:cNvSpPr txBox="1"/>
      </xdr:nvSpPr>
      <xdr:spPr>
        <a:xfrm>
          <a:off x="22199600"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622" name="楕円 621"/>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104775</xdr:rowOff>
    </xdr:from>
    <xdr:to>
      <xdr:col>116</xdr:col>
      <xdr:colOff>63500</xdr:colOff>
      <xdr:row>106</xdr:row>
      <xdr:rowOff>167639</xdr:rowOff>
    </xdr:to>
    <xdr:cxnSp macro="">
      <xdr:nvCxnSpPr>
        <xdr:cNvPr id="623" name="直線コネクタ 622"/>
        <xdr:cNvCxnSpPr/>
      </xdr:nvCxnSpPr>
      <xdr:spPr>
        <a:xfrm flipV="1">
          <a:off x="21323300" y="18278475"/>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130175</xdr:rowOff>
    </xdr:from>
    <xdr:to>
      <xdr:col>107</xdr:col>
      <xdr:colOff>101600</xdr:colOff>
      <xdr:row>107</xdr:row>
      <xdr:rowOff>60325</xdr:rowOff>
    </xdr:to>
    <xdr:sp macro="" textlink="">
      <xdr:nvSpPr>
        <xdr:cNvPr id="624" name="楕円 623"/>
        <xdr:cNvSpPr/>
      </xdr:nvSpPr>
      <xdr:spPr>
        <a:xfrm>
          <a:off x="2038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9525</xdr:rowOff>
    </xdr:to>
    <xdr:cxnSp macro="">
      <xdr:nvCxnSpPr>
        <xdr:cNvPr id="625" name="直線コネクタ 624"/>
        <xdr:cNvCxnSpPr/>
      </xdr:nvCxnSpPr>
      <xdr:spPr>
        <a:xfrm flipV="1">
          <a:off x="20434300" y="183413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38116</xdr:rowOff>
    </xdr:from>
    <xdr:ext cx="469744" cy="259045"/>
    <xdr:sp macro="" textlink="">
      <xdr:nvSpPr>
        <xdr:cNvPr id="626" name="n_1mainValue【庁舎】&#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51452</xdr:rowOff>
    </xdr:from>
    <xdr:ext cx="469744" cy="259045"/>
    <xdr:sp macro="" textlink="">
      <xdr:nvSpPr>
        <xdr:cNvPr id="627" name="n_2mainValue【庁舎】&#10;一人当たり面積"/>
        <xdr:cNvSpPr txBox="1"/>
      </xdr:nvSpPr>
      <xdr:spPr>
        <a:xfrm>
          <a:off x="20199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全体的に償却率は類似団体より高くなっているが、現在それぞれの施設の個別施設計画を策定中であり、その中で老朽化状況を調査し、取り組んでいく。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34,045
33,935
217.05
15,670,548
15,369,317
287,527
8,952,812
12,799,942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20.1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伸び幅は小さいが微増の傾向にある。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市税収入が堅調な一方、継続的な建設事業の抑制により地方債に係る需要額が減少していることが反映されている。</a:t>
          </a:r>
        </a:p>
        <a:p>
          <a:r>
            <a:rPr kumimoji="1" lang="ja-JP" altLang="en-US" sz="1300">
              <a:latin typeface="ＭＳ Ｐゴシック" panose="020B0600070205080204" pitchFamily="50" charset="-128"/>
              <a:ea typeface="ＭＳ Ｐゴシック" panose="020B0600070205080204" pitchFamily="50" charset="-128"/>
            </a:rPr>
            <a:t>自主財源が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割を下回ることから税源涵養・税収確保に今後とも努める。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緊縮財政を反映し類似団体平均よりも高い。義務的経費のうち、公債費の減少が見込まれるため少しずつ改善されるものと思われる。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16298</xdr:rowOff>
    </xdr:from>
    <xdr:to>
      <xdr:col>23</xdr:col>
      <xdr:colOff>133350</xdr:colOff>
      <xdr:row>62</xdr:row>
      <xdr:rowOff>104775</xdr:rowOff>
    </xdr:to>
    <xdr:cxnSp macro="">
      <xdr:nvCxnSpPr>
        <xdr:cNvPr id="132" name="直線コネクタ 131"/>
        <xdr:cNvCxnSpPr/>
      </xdr:nvCxnSpPr>
      <xdr:spPr>
        <a:xfrm flipV="1">
          <a:off x="4114800" y="10646198"/>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163619</xdr:rowOff>
    </xdr:from>
    <xdr:to>
      <xdr:col>19</xdr:col>
      <xdr:colOff>133350</xdr:colOff>
      <xdr:row>62</xdr:row>
      <xdr:rowOff>104775</xdr:rowOff>
    </xdr:to>
    <xdr:cxnSp macro="">
      <xdr:nvCxnSpPr>
        <xdr:cNvPr id="135" name="直線コネクタ 134"/>
        <xdr:cNvCxnSpPr/>
      </xdr:nvCxnSpPr>
      <xdr:spPr>
        <a:xfrm>
          <a:off x="3225800" y="10622069"/>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163619</xdr:rowOff>
    </xdr:from>
    <xdr:to>
      <xdr:col>15</xdr:col>
      <xdr:colOff>82550</xdr:colOff>
      <xdr:row>63</xdr:row>
      <xdr:rowOff>25823</xdr:rowOff>
    </xdr:to>
    <xdr:cxnSp macro="">
      <xdr:nvCxnSpPr>
        <xdr:cNvPr id="138" name="直線コネクタ 137"/>
        <xdr:cNvCxnSpPr/>
      </xdr:nvCxnSpPr>
      <xdr:spPr>
        <a:xfrm flipV="1">
          <a:off x="2336800" y="10622069"/>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63</xdr:row>
      <xdr:rowOff>25823</xdr:rowOff>
    </xdr:to>
    <xdr:cxnSp macro="">
      <xdr:nvCxnSpPr>
        <xdr:cNvPr id="141" name="直線コネクタ 140"/>
        <xdr:cNvCxnSpPr/>
      </xdr:nvCxnSpPr>
      <xdr:spPr>
        <a:xfrm>
          <a:off x="1447800" y="106582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136948</xdr:rowOff>
    </xdr:from>
    <xdr:to>
      <xdr:col>23</xdr:col>
      <xdr:colOff>184150</xdr:colOff>
      <xdr:row>62</xdr:row>
      <xdr:rowOff>67098</xdr:rowOff>
    </xdr:to>
    <xdr:sp macro="" textlink="">
      <xdr:nvSpPr>
        <xdr:cNvPr id="151" name="楕円 150"/>
        <xdr:cNvSpPr/>
      </xdr:nvSpPr>
      <xdr:spPr>
        <a:xfrm>
          <a:off x="4902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109025</xdr:rowOff>
    </xdr:from>
    <xdr:ext cx="762000" cy="259045"/>
    <xdr:sp macro="" textlink="">
      <xdr:nvSpPr>
        <xdr:cNvPr id="152" name="財政構造の弾力性該当値テキスト"/>
        <xdr:cNvSpPr txBox="1"/>
      </xdr:nvSpPr>
      <xdr:spPr>
        <a:xfrm>
          <a:off x="5041900" y="1056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53" name="楕円 152"/>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140352</xdr:rowOff>
    </xdr:from>
    <xdr:ext cx="736600" cy="259045"/>
    <xdr:sp macro="" textlink="">
      <xdr:nvSpPr>
        <xdr:cNvPr id="154" name="テキスト ボックス 153"/>
        <xdr:cNvSpPr txBox="1"/>
      </xdr:nvSpPr>
      <xdr:spPr>
        <a:xfrm>
          <a:off x="3733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112819</xdr:rowOff>
    </xdr:from>
    <xdr:to>
      <xdr:col>15</xdr:col>
      <xdr:colOff>133350</xdr:colOff>
      <xdr:row>62</xdr:row>
      <xdr:rowOff>42969</xdr:rowOff>
    </xdr:to>
    <xdr:sp macro="" textlink="">
      <xdr:nvSpPr>
        <xdr:cNvPr id="155" name="楕円 154"/>
        <xdr:cNvSpPr/>
      </xdr:nvSpPr>
      <xdr:spPr>
        <a:xfrm>
          <a:off x="3175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27746</xdr:rowOff>
    </xdr:from>
    <xdr:ext cx="762000" cy="259045"/>
    <xdr:sp macro="" textlink="">
      <xdr:nvSpPr>
        <xdr:cNvPr id="156" name="テキスト ボックス 155"/>
        <xdr:cNvSpPr txBox="1"/>
      </xdr:nvSpPr>
      <xdr:spPr>
        <a:xfrm>
          <a:off x="2844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7" name="楕円 156"/>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58" name="テキスト ボックス 157"/>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59" name="楕円 158"/>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60" name="テキスト ボックス 159"/>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人件費は、財政再建の一環として給与削減を行っているが、その率を緩和した影響で若干増加している。（対前年</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百万円増）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物件費は電子計算機保守等委託料の減などにより、前年度より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百万円の減となっている。</a:t>
          </a:r>
        </a:p>
        <a:p>
          <a:r>
            <a:rPr kumimoji="1" lang="ja-JP" altLang="en-US" sz="1300">
              <a:latin typeface="ＭＳ Ｐゴシック" panose="020B0600070205080204" pitchFamily="50" charset="-128"/>
              <a:ea typeface="ＭＳ Ｐゴシック" panose="020B0600070205080204" pitchFamily="50" charset="-128"/>
            </a:rPr>
            <a:t>今後も過大な住民負担とならないよう努めたい。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135372</xdr:rowOff>
    </xdr:from>
    <xdr:to>
      <xdr:col>23</xdr:col>
      <xdr:colOff>133350</xdr:colOff>
      <xdr:row>80</xdr:row>
      <xdr:rowOff>135742</xdr:rowOff>
    </xdr:to>
    <xdr:cxnSp macro="">
      <xdr:nvCxnSpPr>
        <xdr:cNvPr id="195" name="直線コネクタ 194"/>
        <xdr:cNvCxnSpPr/>
      </xdr:nvCxnSpPr>
      <xdr:spPr>
        <a:xfrm flipV="1">
          <a:off x="4114800" y="13851372"/>
          <a:ext cx="8382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89146</xdr:rowOff>
    </xdr:from>
    <xdr:to>
      <xdr:col>19</xdr:col>
      <xdr:colOff>133350</xdr:colOff>
      <xdr:row>80</xdr:row>
      <xdr:rowOff>135742</xdr:rowOff>
    </xdr:to>
    <xdr:cxnSp macro="">
      <xdr:nvCxnSpPr>
        <xdr:cNvPr id="198" name="直線コネクタ 197"/>
        <xdr:cNvCxnSpPr/>
      </xdr:nvCxnSpPr>
      <xdr:spPr>
        <a:xfrm>
          <a:off x="3225800" y="13805146"/>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89146</xdr:rowOff>
    </xdr:from>
    <xdr:to>
      <xdr:col>15</xdr:col>
      <xdr:colOff>82550</xdr:colOff>
      <xdr:row>80</xdr:row>
      <xdr:rowOff>91954</xdr:rowOff>
    </xdr:to>
    <xdr:cxnSp macro="">
      <xdr:nvCxnSpPr>
        <xdr:cNvPr id="201" name="直線コネクタ 200"/>
        <xdr:cNvCxnSpPr/>
      </xdr:nvCxnSpPr>
      <xdr:spPr>
        <a:xfrm flipV="1">
          <a:off x="2336800" y="13805146"/>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91954</xdr:rowOff>
    </xdr:from>
    <xdr:to>
      <xdr:col>11</xdr:col>
      <xdr:colOff>31750</xdr:colOff>
      <xdr:row>80</xdr:row>
      <xdr:rowOff>93635</xdr:rowOff>
    </xdr:to>
    <xdr:cxnSp macro="">
      <xdr:nvCxnSpPr>
        <xdr:cNvPr id="204" name="直線コネクタ 203"/>
        <xdr:cNvCxnSpPr/>
      </xdr:nvCxnSpPr>
      <xdr:spPr>
        <a:xfrm flipV="1">
          <a:off x="1447800" y="13807954"/>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84572</xdr:rowOff>
    </xdr:from>
    <xdr:to>
      <xdr:col>23</xdr:col>
      <xdr:colOff>184150</xdr:colOff>
      <xdr:row>81</xdr:row>
      <xdr:rowOff>14722</xdr:rowOff>
    </xdr:to>
    <xdr:sp macro="" textlink="">
      <xdr:nvSpPr>
        <xdr:cNvPr id="214" name="楕円 213"/>
        <xdr:cNvSpPr/>
      </xdr:nvSpPr>
      <xdr:spPr>
        <a:xfrm>
          <a:off x="4902200" y="138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5849</xdr:rowOff>
    </xdr:from>
    <xdr:ext cx="762000" cy="259045"/>
    <xdr:sp macro="" textlink="">
      <xdr:nvSpPr>
        <xdr:cNvPr id="215" name="人件費・物件費等の状況該当値テキスト"/>
        <xdr:cNvSpPr txBox="1"/>
      </xdr:nvSpPr>
      <xdr:spPr>
        <a:xfrm>
          <a:off x="5041900" y="137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84942</xdr:rowOff>
    </xdr:from>
    <xdr:to>
      <xdr:col>19</xdr:col>
      <xdr:colOff>184150</xdr:colOff>
      <xdr:row>81</xdr:row>
      <xdr:rowOff>15092</xdr:rowOff>
    </xdr:to>
    <xdr:sp macro="" textlink="">
      <xdr:nvSpPr>
        <xdr:cNvPr id="216" name="楕円 215"/>
        <xdr:cNvSpPr/>
      </xdr:nvSpPr>
      <xdr:spPr>
        <a:xfrm>
          <a:off x="4064000" y="138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25269</xdr:rowOff>
    </xdr:from>
    <xdr:ext cx="736600" cy="259045"/>
    <xdr:sp macro="" textlink="">
      <xdr:nvSpPr>
        <xdr:cNvPr id="217" name="テキスト ボックス 216"/>
        <xdr:cNvSpPr txBox="1"/>
      </xdr:nvSpPr>
      <xdr:spPr>
        <a:xfrm>
          <a:off x="3733800" y="1356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38346</xdr:rowOff>
    </xdr:from>
    <xdr:to>
      <xdr:col>15</xdr:col>
      <xdr:colOff>133350</xdr:colOff>
      <xdr:row>80</xdr:row>
      <xdr:rowOff>139946</xdr:rowOff>
    </xdr:to>
    <xdr:sp macro="" textlink="">
      <xdr:nvSpPr>
        <xdr:cNvPr id="218" name="楕円 217"/>
        <xdr:cNvSpPr/>
      </xdr:nvSpPr>
      <xdr:spPr>
        <a:xfrm>
          <a:off x="3175000" y="137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150123</xdr:rowOff>
    </xdr:from>
    <xdr:ext cx="762000" cy="259045"/>
    <xdr:sp macro="" textlink="">
      <xdr:nvSpPr>
        <xdr:cNvPr id="219" name="テキスト ボックス 218"/>
        <xdr:cNvSpPr txBox="1"/>
      </xdr:nvSpPr>
      <xdr:spPr>
        <a:xfrm>
          <a:off x="2844800" y="1352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41154</xdr:rowOff>
    </xdr:from>
    <xdr:to>
      <xdr:col>11</xdr:col>
      <xdr:colOff>82550</xdr:colOff>
      <xdr:row>80</xdr:row>
      <xdr:rowOff>142754</xdr:rowOff>
    </xdr:to>
    <xdr:sp macro="" textlink="">
      <xdr:nvSpPr>
        <xdr:cNvPr id="220" name="楕円 219"/>
        <xdr:cNvSpPr/>
      </xdr:nvSpPr>
      <xdr:spPr>
        <a:xfrm>
          <a:off x="2286000" y="137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152931</xdr:rowOff>
    </xdr:from>
    <xdr:ext cx="762000" cy="259045"/>
    <xdr:sp macro="" textlink="">
      <xdr:nvSpPr>
        <xdr:cNvPr id="221" name="テキスト ボックス 220"/>
        <xdr:cNvSpPr txBox="1"/>
      </xdr:nvSpPr>
      <xdr:spPr>
        <a:xfrm>
          <a:off x="1955800" y="1352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42835</xdr:rowOff>
    </xdr:from>
    <xdr:to>
      <xdr:col>7</xdr:col>
      <xdr:colOff>31750</xdr:colOff>
      <xdr:row>80</xdr:row>
      <xdr:rowOff>144435</xdr:rowOff>
    </xdr:to>
    <xdr:sp macro="" textlink="">
      <xdr:nvSpPr>
        <xdr:cNvPr id="222" name="楕円 221"/>
        <xdr:cNvSpPr/>
      </xdr:nvSpPr>
      <xdr:spPr>
        <a:xfrm>
          <a:off x="1397000" y="137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154612</xdr:rowOff>
    </xdr:from>
    <xdr:ext cx="762000" cy="259045"/>
    <xdr:sp macro="" textlink="">
      <xdr:nvSpPr>
        <xdr:cNvPr id="223" name="テキスト ボックス 222"/>
        <xdr:cNvSpPr txBox="1"/>
      </xdr:nvSpPr>
      <xdr:spPr>
        <a:xfrm>
          <a:off x="1066800" y="1352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財政再建対策の一環として平成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年度の職員給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％削減を実施以来、継続的に給与削減を行っている。平成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年度も給料表の級区分に応じ</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％の給与削減を行っており、ラスパイレス指数は類似団体中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番目の低さとなっている。給与削減率は前年度より各級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％緩和しており、今後も財政状況を踏まえた上で適正な給与水準を維持していく。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95673</xdr:rowOff>
    </xdr:from>
    <xdr:to>
      <xdr:col>81</xdr:col>
      <xdr:colOff>44450</xdr:colOff>
      <xdr:row>82</xdr:row>
      <xdr:rowOff>95673</xdr:rowOff>
    </xdr:to>
    <xdr:cxnSp macro="">
      <xdr:nvCxnSpPr>
        <xdr:cNvPr id="257" name="直線コネクタ 256"/>
        <xdr:cNvCxnSpPr/>
      </xdr:nvCxnSpPr>
      <xdr:spPr>
        <a:xfrm>
          <a:off x="16179800" y="141545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47413</xdr:rowOff>
    </xdr:from>
    <xdr:to>
      <xdr:col>77</xdr:col>
      <xdr:colOff>44450</xdr:colOff>
      <xdr:row>82</xdr:row>
      <xdr:rowOff>95673</xdr:rowOff>
    </xdr:to>
    <xdr:cxnSp macro="">
      <xdr:nvCxnSpPr>
        <xdr:cNvPr id="260" name="直線コネクタ 259"/>
        <xdr:cNvCxnSpPr/>
      </xdr:nvCxnSpPr>
      <xdr:spPr>
        <a:xfrm>
          <a:off x="15290800" y="141063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146473</xdr:rowOff>
    </xdr:from>
    <xdr:to>
      <xdr:col>72</xdr:col>
      <xdr:colOff>203200</xdr:colOff>
      <xdr:row>82</xdr:row>
      <xdr:rowOff>47413</xdr:rowOff>
    </xdr:to>
    <xdr:cxnSp macro="">
      <xdr:nvCxnSpPr>
        <xdr:cNvPr id="263" name="直線コネクタ 262"/>
        <xdr:cNvCxnSpPr/>
      </xdr:nvCxnSpPr>
      <xdr:spPr>
        <a:xfrm>
          <a:off x="14401800" y="140339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146473</xdr:rowOff>
    </xdr:from>
    <xdr:to>
      <xdr:col>68</xdr:col>
      <xdr:colOff>152400</xdr:colOff>
      <xdr:row>81</xdr:row>
      <xdr:rowOff>146473</xdr:rowOff>
    </xdr:to>
    <xdr:cxnSp macro="">
      <xdr:nvCxnSpPr>
        <xdr:cNvPr id="266" name="直線コネクタ 265"/>
        <xdr:cNvCxnSpPr/>
      </xdr:nvCxnSpPr>
      <xdr:spPr>
        <a:xfrm>
          <a:off x="13512800" y="14033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44873</xdr:rowOff>
    </xdr:from>
    <xdr:to>
      <xdr:col>81</xdr:col>
      <xdr:colOff>95250</xdr:colOff>
      <xdr:row>82</xdr:row>
      <xdr:rowOff>146473</xdr:rowOff>
    </xdr:to>
    <xdr:sp macro="" textlink="">
      <xdr:nvSpPr>
        <xdr:cNvPr id="276" name="楕円 275"/>
        <xdr:cNvSpPr/>
      </xdr:nvSpPr>
      <xdr:spPr>
        <a:xfrm>
          <a:off x="16967200" y="141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61400</xdr:rowOff>
    </xdr:from>
    <xdr:ext cx="762000" cy="259045"/>
    <xdr:sp macro="" textlink="">
      <xdr:nvSpPr>
        <xdr:cNvPr id="277" name="給与水準   （国との比較）該当値テキスト"/>
        <xdr:cNvSpPr txBox="1"/>
      </xdr:nvSpPr>
      <xdr:spPr>
        <a:xfrm>
          <a:off x="17106900" y="1394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44873</xdr:rowOff>
    </xdr:from>
    <xdr:to>
      <xdr:col>77</xdr:col>
      <xdr:colOff>95250</xdr:colOff>
      <xdr:row>82</xdr:row>
      <xdr:rowOff>146473</xdr:rowOff>
    </xdr:to>
    <xdr:sp macro="" textlink="">
      <xdr:nvSpPr>
        <xdr:cNvPr id="278" name="楕円 277"/>
        <xdr:cNvSpPr/>
      </xdr:nvSpPr>
      <xdr:spPr>
        <a:xfrm>
          <a:off x="16129000" y="141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156650</xdr:rowOff>
    </xdr:from>
    <xdr:ext cx="736600" cy="259045"/>
    <xdr:sp macro="" textlink="">
      <xdr:nvSpPr>
        <xdr:cNvPr id="279" name="テキスト ボックス 278"/>
        <xdr:cNvSpPr txBox="1"/>
      </xdr:nvSpPr>
      <xdr:spPr>
        <a:xfrm>
          <a:off x="15798800" y="1387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168063</xdr:rowOff>
    </xdr:from>
    <xdr:to>
      <xdr:col>73</xdr:col>
      <xdr:colOff>44450</xdr:colOff>
      <xdr:row>82</xdr:row>
      <xdr:rowOff>98213</xdr:rowOff>
    </xdr:to>
    <xdr:sp macro="" textlink="">
      <xdr:nvSpPr>
        <xdr:cNvPr id="280" name="楕円 279"/>
        <xdr:cNvSpPr/>
      </xdr:nvSpPr>
      <xdr:spPr>
        <a:xfrm>
          <a:off x="15240000" y="140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108390</xdr:rowOff>
    </xdr:from>
    <xdr:ext cx="762000" cy="259045"/>
    <xdr:sp macro="" textlink="">
      <xdr:nvSpPr>
        <xdr:cNvPr id="281" name="テキスト ボックス 280"/>
        <xdr:cNvSpPr txBox="1"/>
      </xdr:nvSpPr>
      <xdr:spPr>
        <a:xfrm>
          <a:off x="14909800" y="1382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95673</xdr:rowOff>
    </xdr:from>
    <xdr:to>
      <xdr:col>68</xdr:col>
      <xdr:colOff>203200</xdr:colOff>
      <xdr:row>82</xdr:row>
      <xdr:rowOff>25823</xdr:rowOff>
    </xdr:to>
    <xdr:sp macro="" textlink="">
      <xdr:nvSpPr>
        <xdr:cNvPr id="282" name="楕円 281"/>
        <xdr:cNvSpPr/>
      </xdr:nvSpPr>
      <xdr:spPr>
        <a:xfrm>
          <a:off x="14351000" y="139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36000</xdr:rowOff>
    </xdr:from>
    <xdr:ext cx="762000" cy="259045"/>
    <xdr:sp macro="" textlink="">
      <xdr:nvSpPr>
        <xdr:cNvPr id="283" name="テキスト ボックス 282"/>
        <xdr:cNvSpPr txBox="1"/>
      </xdr:nvSpPr>
      <xdr:spPr>
        <a:xfrm>
          <a:off x="14020800" y="1375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95673</xdr:rowOff>
    </xdr:from>
    <xdr:to>
      <xdr:col>64</xdr:col>
      <xdr:colOff>152400</xdr:colOff>
      <xdr:row>82</xdr:row>
      <xdr:rowOff>25823</xdr:rowOff>
    </xdr:to>
    <xdr:sp macro="" textlink="">
      <xdr:nvSpPr>
        <xdr:cNvPr id="284" name="楕円 283"/>
        <xdr:cNvSpPr/>
      </xdr:nvSpPr>
      <xdr:spPr>
        <a:xfrm>
          <a:off x="13462000" y="139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36000</xdr:rowOff>
    </xdr:from>
    <xdr:ext cx="762000" cy="259045"/>
    <xdr:sp macro="" textlink="">
      <xdr:nvSpPr>
        <xdr:cNvPr id="285" name="テキスト ボックス 284"/>
        <xdr:cNvSpPr txBox="1"/>
      </xdr:nvSpPr>
      <xdr:spPr>
        <a:xfrm>
          <a:off x="13131800" y="1375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市町村合併を行っていないため、類似団体と比較して効率的な人員配置になっている。平成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月策定の「黒石市定員管理計画」に基づき、今後は技能労務職の退職者不補充を行い、平成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年度までに現在より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名削減することを目標とする。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人口減少に歯止めをかけるため、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黒石市まち・ひと・しごと創生総合戦略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の各施策を確実に実行するよう努めたい。</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135709</xdr:rowOff>
    </xdr:from>
    <xdr:to>
      <xdr:col>81</xdr:col>
      <xdr:colOff>44450</xdr:colOff>
      <xdr:row>60</xdr:row>
      <xdr:rowOff>148348</xdr:rowOff>
    </xdr:to>
    <xdr:cxnSp macro="">
      <xdr:nvCxnSpPr>
        <xdr:cNvPr id="322" name="直線コネクタ 321"/>
        <xdr:cNvCxnSpPr/>
      </xdr:nvCxnSpPr>
      <xdr:spPr>
        <a:xfrm>
          <a:off x="16179800" y="10422709"/>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135709</xdr:rowOff>
    </xdr:from>
    <xdr:to>
      <xdr:col>77</xdr:col>
      <xdr:colOff>44450</xdr:colOff>
      <xdr:row>60</xdr:row>
      <xdr:rowOff>139156</xdr:rowOff>
    </xdr:to>
    <xdr:cxnSp macro="">
      <xdr:nvCxnSpPr>
        <xdr:cNvPr id="325" name="直線コネクタ 324"/>
        <xdr:cNvCxnSpPr/>
      </xdr:nvCxnSpPr>
      <xdr:spPr>
        <a:xfrm flipV="1">
          <a:off x="15290800" y="104227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128815</xdr:rowOff>
    </xdr:from>
    <xdr:to>
      <xdr:col>72</xdr:col>
      <xdr:colOff>203200</xdr:colOff>
      <xdr:row>60</xdr:row>
      <xdr:rowOff>139156</xdr:rowOff>
    </xdr:to>
    <xdr:cxnSp macro="">
      <xdr:nvCxnSpPr>
        <xdr:cNvPr id="328" name="直線コネクタ 327"/>
        <xdr:cNvCxnSpPr/>
      </xdr:nvCxnSpPr>
      <xdr:spPr>
        <a:xfrm>
          <a:off x="14401800" y="1041581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109280</xdr:rowOff>
    </xdr:from>
    <xdr:to>
      <xdr:col>68</xdr:col>
      <xdr:colOff>152400</xdr:colOff>
      <xdr:row>60</xdr:row>
      <xdr:rowOff>128815</xdr:rowOff>
    </xdr:to>
    <xdr:cxnSp macro="">
      <xdr:nvCxnSpPr>
        <xdr:cNvPr id="331" name="直線コネクタ 330"/>
        <xdr:cNvCxnSpPr/>
      </xdr:nvCxnSpPr>
      <xdr:spPr>
        <a:xfrm>
          <a:off x="13512800" y="10396280"/>
          <a:ext cx="889000" cy="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97548</xdr:rowOff>
    </xdr:from>
    <xdr:to>
      <xdr:col>81</xdr:col>
      <xdr:colOff>95250</xdr:colOff>
      <xdr:row>61</xdr:row>
      <xdr:rowOff>27698</xdr:rowOff>
    </xdr:to>
    <xdr:sp macro="" textlink="">
      <xdr:nvSpPr>
        <xdr:cNvPr id="341" name="楕円 340"/>
        <xdr:cNvSpPr/>
      </xdr:nvSpPr>
      <xdr:spPr>
        <a:xfrm>
          <a:off x="169672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114075</xdr:rowOff>
    </xdr:from>
    <xdr:ext cx="762000" cy="259045"/>
    <xdr:sp macro="" textlink="">
      <xdr:nvSpPr>
        <xdr:cNvPr id="342" name="定員管理の状況該当値テキスト"/>
        <xdr:cNvSpPr txBox="1"/>
      </xdr:nvSpPr>
      <xdr:spPr>
        <a:xfrm>
          <a:off x="17106900" y="1022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84909</xdr:rowOff>
    </xdr:from>
    <xdr:to>
      <xdr:col>77</xdr:col>
      <xdr:colOff>95250</xdr:colOff>
      <xdr:row>61</xdr:row>
      <xdr:rowOff>15059</xdr:rowOff>
    </xdr:to>
    <xdr:sp macro="" textlink="">
      <xdr:nvSpPr>
        <xdr:cNvPr id="343" name="楕円 342"/>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44" name="テキスト ボックス 34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88356</xdr:rowOff>
    </xdr:from>
    <xdr:to>
      <xdr:col>73</xdr:col>
      <xdr:colOff>44450</xdr:colOff>
      <xdr:row>61</xdr:row>
      <xdr:rowOff>18506</xdr:rowOff>
    </xdr:to>
    <xdr:sp macro="" textlink="">
      <xdr:nvSpPr>
        <xdr:cNvPr id="345" name="楕円 344"/>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28683</xdr:rowOff>
    </xdr:from>
    <xdr:ext cx="762000" cy="259045"/>
    <xdr:sp macro="" textlink="">
      <xdr:nvSpPr>
        <xdr:cNvPr id="346" name="テキスト ボックス 345"/>
        <xdr:cNvSpPr txBox="1"/>
      </xdr:nvSpPr>
      <xdr:spPr>
        <a:xfrm>
          <a:off x="14909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78015</xdr:rowOff>
    </xdr:from>
    <xdr:to>
      <xdr:col>68</xdr:col>
      <xdr:colOff>203200</xdr:colOff>
      <xdr:row>61</xdr:row>
      <xdr:rowOff>8165</xdr:rowOff>
    </xdr:to>
    <xdr:sp macro="" textlink="">
      <xdr:nvSpPr>
        <xdr:cNvPr id="347" name="楕円 346"/>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18342</xdr:rowOff>
    </xdr:from>
    <xdr:ext cx="762000" cy="259045"/>
    <xdr:sp macro="" textlink="">
      <xdr:nvSpPr>
        <xdr:cNvPr id="348" name="テキスト ボックス 347"/>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58480</xdr:rowOff>
    </xdr:from>
    <xdr:to>
      <xdr:col>64</xdr:col>
      <xdr:colOff>152400</xdr:colOff>
      <xdr:row>60</xdr:row>
      <xdr:rowOff>160080</xdr:rowOff>
    </xdr:to>
    <xdr:sp macro="" textlink="">
      <xdr:nvSpPr>
        <xdr:cNvPr id="349" name="楕円 348"/>
        <xdr:cNvSpPr/>
      </xdr:nvSpPr>
      <xdr:spPr>
        <a:xfrm>
          <a:off x="13462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170257</xdr:rowOff>
    </xdr:from>
    <xdr:ext cx="762000" cy="259045"/>
    <xdr:sp macro="" textlink="">
      <xdr:nvSpPr>
        <xdr:cNvPr id="350" name="テキスト ボックス 349"/>
        <xdr:cNvSpPr txBox="1"/>
      </xdr:nvSpPr>
      <xdr:spPr>
        <a:xfrm>
          <a:off x="13131800" y="101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過去の大型事業に対する償還が順次終了するため、平成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年度決算では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％を下回る予定である。施設の老朽化対策や統廃合に対応するため、普通建設事業のニーズは高いが、実質公債費比率は漸減するよう計画的な財政運営に努める。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69744</xdr:rowOff>
    </xdr:from>
    <xdr:to>
      <xdr:col>81</xdr:col>
      <xdr:colOff>44450</xdr:colOff>
      <xdr:row>38</xdr:row>
      <xdr:rowOff>107950</xdr:rowOff>
    </xdr:to>
    <xdr:cxnSp macro="">
      <xdr:nvCxnSpPr>
        <xdr:cNvPr id="384" name="直線コネクタ 383"/>
        <xdr:cNvCxnSpPr/>
      </xdr:nvCxnSpPr>
      <xdr:spPr>
        <a:xfrm flipV="1">
          <a:off x="16179800" y="6584844"/>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115994</xdr:rowOff>
    </xdr:to>
    <xdr:cxnSp macro="">
      <xdr:nvCxnSpPr>
        <xdr:cNvPr id="387" name="直線コネクタ 386"/>
        <xdr:cNvCxnSpPr/>
      </xdr:nvCxnSpPr>
      <xdr:spPr>
        <a:xfrm flipV="1">
          <a:off x="15290800" y="66230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38</xdr:row>
      <xdr:rowOff>115994</xdr:rowOff>
    </xdr:to>
    <xdr:cxnSp macro="">
      <xdr:nvCxnSpPr>
        <xdr:cNvPr id="390" name="直線コネクタ 389"/>
        <xdr:cNvCxnSpPr/>
      </xdr:nvCxnSpPr>
      <xdr:spPr>
        <a:xfrm>
          <a:off x="14401800" y="6631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38</xdr:row>
      <xdr:rowOff>118004</xdr:rowOff>
    </xdr:to>
    <xdr:cxnSp macro="">
      <xdr:nvCxnSpPr>
        <xdr:cNvPr id="393" name="直線コネクタ 392"/>
        <xdr:cNvCxnSpPr/>
      </xdr:nvCxnSpPr>
      <xdr:spPr>
        <a:xfrm flipV="1">
          <a:off x="13512800" y="663109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18944</xdr:rowOff>
    </xdr:from>
    <xdr:to>
      <xdr:col>81</xdr:col>
      <xdr:colOff>95250</xdr:colOff>
      <xdr:row>38</xdr:row>
      <xdr:rowOff>120544</xdr:rowOff>
    </xdr:to>
    <xdr:sp macro="" textlink="">
      <xdr:nvSpPr>
        <xdr:cNvPr id="403" name="楕円 402"/>
        <xdr:cNvSpPr/>
      </xdr:nvSpPr>
      <xdr:spPr>
        <a:xfrm>
          <a:off x="16967200" y="65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162471</xdr:rowOff>
    </xdr:from>
    <xdr:ext cx="762000" cy="259045"/>
    <xdr:sp macro="" textlink="">
      <xdr:nvSpPr>
        <xdr:cNvPr id="404" name="公債費負担の状況該当値テキスト"/>
        <xdr:cNvSpPr txBox="1"/>
      </xdr:nvSpPr>
      <xdr:spPr>
        <a:xfrm>
          <a:off x="17106900" y="650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5" name="楕円 404"/>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143527</xdr:rowOff>
    </xdr:from>
    <xdr:ext cx="736600" cy="259045"/>
    <xdr:sp macro="" textlink="">
      <xdr:nvSpPr>
        <xdr:cNvPr id="406" name="テキスト ボックス 405"/>
        <xdr:cNvSpPr txBox="1"/>
      </xdr:nvSpPr>
      <xdr:spPr>
        <a:xfrm>
          <a:off x="15798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407" name="楕円 406"/>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151571</xdr:rowOff>
    </xdr:from>
    <xdr:ext cx="762000" cy="259045"/>
    <xdr:sp macro="" textlink="">
      <xdr:nvSpPr>
        <xdr:cNvPr id="408" name="テキスト ボックス 407"/>
        <xdr:cNvSpPr txBox="1"/>
      </xdr:nvSpPr>
      <xdr:spPr>
        <a:xfrm>
          <a:off x="149098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409" name="楕円 408"/>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151571</xdr:rowOff>
    </xdr:from>
    <xdr:ext cx="762000" cy="259045"/>
    <xdr:sp macro="" textlink="">
      <xdr:nvSpPr>
        <xdr:cNvPr id="410" name="テキスト ボックス 409"/>
        <xdr:cNvSpPr txBox="1"/>
      </xdr:nvSpPr>
      <xdr:spPr>
        <a:xfrm>
          <a:off x="140208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67204</xdr:rowOff>
    </xdr:from>
    <xdr:to>
      <xdr:col>64</xdr:col>
      <xdr:colOff>152400</xdr:colOff>
      <xdr:row>38</xdr:row>
      <xdr:rowOff>168804</xdr:rowOff>
    </xdr:to>
    <xdr:sp macro="" textlink="">
      <xdr:nvSpPr>
        <xdr:cNvPr id="411" name="楕円 410"/>
        <xdr:cNvSpPr/>
      </xdr:nvSpPr>
      <xdr:spPr>
        <a:xfrm>
          <a:off x="13462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153581</xdr:rowOff>
    </xdr:from>
    <xdr:ext cx="762000" cy="259045"/>
    <xdr:sp macro="" textlink="">
      <xdr:nvSpPr>
        <xdr:cNvPr id="412" name="テキスト ボックス 411"/>
        <xdr:cNvSpPr txBox="1"/>
      </xdr:nvSpPr>
      <xdr:spPr>
        <a:xfrm>
          <a:off x="13131800" y="666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主に地方債残高の減により前年度から</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類似団体との比較において以前として高い比率ではあるが、継続した歳出抑制により公債費は減少傾向にあるため、新発債の発行を抑制することで今後とも数値改善を期したい。</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130543</xdr:rowOff>
    </xdr:from>
    <xdr:to>
      <xdr:col>81</xdr:col>
      <xdr:colOff>44450</xdr:colOff>
      <xdr:row>15</xdr:row>
      <xdr:rowOff>167221</xdr:rowOff>
    </xdr:to>
    <xdr:cxnSp macro="">
      <xdr:nvCxnSpPr>
        <xdr:cNvPr id="444" name="直線コネクタ 443"/>
        <xdr:cNvCxnSpPr/>
      </xdr:nvCxnSpPr>
      <xdr:spPr>
        <a:xfrm flipV="1">
          <a:off x="16179800" y="2702293"/>
          <a:ext cx="8382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167221</xdr:rowOff>
    </xdr:from>
    <xdr:to>
      <xdr:col>77</xdr:col>
      <xdr:colOff>44450</xdr:colOff>
      <xdr:row>16</xdr:row>
      <xdr:rowOff>65748</xdr:rowOff>
    </xdr:to>
    <xdr:cxnSp macro="">
      <xdr:nvCxnSpPr>
        <xdr:cNvPr id="447" name="直線コネクタ 446"/>
        <xdr:cNvCxnSpPr/>
      </xdr:nvCxnSpPr>
      <xdr:spPr>
        <a:xfrm flipV="1">
          <a:off x="15290800" y="2738971"/>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65748</xdr:rowOff>
    </xdr:from>
    <xdr:to>
      <xdr:col>72</xdr:col>
      <xdr:colOff>203200</xdr:colOff>
      <xdr:row>16</xdr:row>
      <xdr:rowOff>119799</xdr:rowOff>
    </xdr:to>
    <xdr:cxnSp macro="">
      <xdr:nvCxnSpPr>
        <xdr:cNvPr id="450" name="直線コネクタ 449"/>
        <xdr:cNvCxnSpPr/>
      </xdr:nvCxnSpPr>
      <xdr:spPr>
        <a:xfrm flipV="1">
          <a:off x="14401800" y="2808948"/>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119799</xdr:rowOff>
    </xdr:from>
    <xdr:to>
      <xdr:col>68</xdr:col>
      <xdr:colOff>152400</xdr:colOff>
      <xdr:row>16</xdr:row>
      <xdr:rowOff>137897</xdr:rowOff>
    </xdr:to>
    <xdr:cxnSp macro="">
      <xdr:nvCxnSpPr>
        <xdr:cNvPr id="453" name="直線コネクタ 452"/>
        <xdr:cNvCxnSpPr/>
      </xdr:nvCxnSpPr>
      <xdr:spPr>
        <a:xfrm flipV="1">
          <a:off x="13512800" y="286299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79743</xdr:rowOff>
    </xdr:from>
    <xdr:to>
      <xdr:col>81</xdr:col>
      <xdr:colOff>95250</xdr:colOff>
      <xdr:row>16</xdr:row>
      <xdr:rowOff>9893</xdr:rowOff>
    </xdr:to>
    <xdr:sp macro="" textlink="">
      <xdr:nvSpPr>
        <xdr:cNvPr id="463" name="楕円 462"/>
        <xdr:cNvSpPr/>
      </xdr:nvSpPr>
      <xdr:spPr>
        <a:xfrm>
          <a:off x="16967200" y="26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51820</xdr:rowOff>
    </xdr:from>
    <xdr:ext cx="762000" cy="259045"/>
    <xdr:sp macro="" textlink="">
      <xdr:nvSpPr>
        <xdr:cNvPr id="464" name="将来負担の状況該当値テキスト"/>
        <xdr:cNvSpPr txBox="1"/>
      </xdr:nvSpPr>
      <xdr:spPr>
        <a:xfrm>
          <a:off x="17106900" y="262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116421</xdr:rowOff>
    </xdr:from>
    <xdr:to>
      <xdr:col>77</xdr:col>
      <xdr:colOff>95250</xdr:colOff>
      <xdr:row>16</xdr:row>
      <xdr:rowOff>46571</xdr:rowOff>
    </xdr:to>
    <xdr:sp macro="" textlink="">
      <xdr:nvSpPr>
        <xdr:cNvPr id="465" name="楕円 464"/>
        <xdr:cNvSpPr/>
      </xdr:nvSpPr>
      <xdr:spPr>
        <a:xfrm>
          <a:off x="16129000" y="268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31348</xdr:rowOff>
    </xdr:from>
    <xdr:ext cx="736600" cy="259045"/>
    <xdr:sp macro="" textlink="">
      <xdr:nvSpPr>
        <xdr:cNvPr id="466" name="テキスト ボックス 465"/>
        <xdr:cNvSpPr txBox="1"/>
      </xdr:nvSpPr>
      <xdr:spPr>
        <a:xfrm>
          <a:off x="15798800" y="2774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14948</xdr:rowOff>
    </xdr:from>
    <xdr:to>
      <xdr:col>73</xdr:col>
      <xdr:colOff>44450</xdr:colOff>
      <xdr:row>16</xdr:row>
      <xdr:rowOff>116548</xdr:rowOff>
    </xdr:to>
    <xdr:sp macro="" textlink="">
      <xdr:nvSpPr>
        <xdr:cNvPr id="467" name="楕円 466"/>
        <xdr:cNvSpPr/>
      </xdr:nvSpPr>
      <xdr:spPr>
        <a:xfrm>
          <a:off x="15240000" y="275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101325</xdr:rowOff>
    </xdr:from>
    <xdr:ext cx="762000" cy="259045"/>
    <xdr:sp macro="" textlink="">
      <xdr:nvSpPr>
        <xdr:cNvPr id="468" name="テキスト ボックス 467"/>
        <xdr:cNvSpPr txBox="1"/>
      </xdr:nvSpPr>
      <xdr:spPr>
        <a:xfrm>
          <a:off x="14909800" y="28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68999</xdr:rowOff>
    </xdr:from>
    <xdr:to>
      <xdr:col>68</xdr:col>
      <xdr:colOff>203200</xdr:colOff>
      <xdr:row>16</xdr:row>
      <xdr:rowOff>170599</xdr:rowOff>
    </xdr:to>
    <xdr:sp macro="" textlink="">
      <xdr:nvSpPr>
        <xdr:cNvPr id="469" name="楕円 468"/>
        <xdr:cNvSpPr/>
      </xdr:nvSpPr>
      <xdr:spPr>
        <a:xfrm>
          <a:off x="14351000" y="281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155376</xdr:rowOff>
    </xdr:from>
    <xdr:ext cx="762000" cy="259045"/>
    <xdr:sp macro="" textlink="">
      <xdr:nvSpPr>
        <xdr:cNvPr id="470" name="テキスト ボックス 469"/>
        <xdr:cNvSpPr txBox="1"/>
      </xdr:nvSpPr>
      <xdr:spPr>
        <a:xfrm>
          <a:off x="14020800" y="289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87097</xdr:rowOff>
    </xdr:from>
    <xdr:to>
      <xdr:col>64</xdr:col>
      <xdr:colOff>152400</xdr:colOff>
      <xdr:row>17</xdr:row>
      <xdr:rowOff>17247</xdr:rowOff>
    </xdr:to>
    <xdr:sp macro="" textlink="">
      <xdr:nvSpPr>
        <xdr:cNvPr id="471" name="楕円 470"/>
        <xdr:cNvSpPr/>
      </xdr:nvSpPr>
      <xdr:spPr>
        <a:xfrm>
          <a:off x="13462000" y="28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2024</xdr:rowOff>
    </xdr:from>
    <xdr:ext cx="762000" cy="259045"/>
    <xdr:sp macro="" textlink="">
      <xdr:nvSpPr>
        <xdr:cNvPr id="472" name="テキスト ボックス 471"/>
        <xdr:cNvSpPr txBox="1"/>
      </xdr:nvSpPr>
      <xdr:spPr>
        <a:xfrm>
          <a:off x="13131800" y="291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34,045
33,935
217.05
15,670,548
15,369,317
287,527
8,952,812
12,799,942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20.1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財政再建の一環として給与削減を行っている。また、市町村合併を行っていないので、行った団体よりも職員数が少ない。これらの理由により類似団体内順位は上位となっている。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今後ともシステム導入による組織の効率化や更なる民間活用などの行政改革に努める。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53848</xdr:rowOff>
    </xdr:from>
    <xdr:to>
      <xdr:col>24</xdr:col>
      <xdr:colOff>25400</xdr:colOff>
      <xdr:row>36</xdr:row>
      <xdr:rowOff>76708</xdr:rowOff>
    </xdr:to>
    <xdr:cxnSp macro="">
      <xdr:nvCxnSpPr>
        <xdr:cNvPr id="64" name="直線コネクタ 63"/>
        <xdr:cNvCxnSpPr/>
      </xdr:nvCxnSpPr>
      <xdr:spPr>
        <a:xfrm flipV="1">
          <a:off x="3987800" y="62260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76708</xdr:rowOff>
    </xdr:to>
    <xdr:cxnSp macro="">
      <xdr:nvCxnSpPr>
        <xdr:cNvPr id="67" name="直線コネクタ 66"/>
        <xdr:cNvCxnSpPr/>
      </xdr:nvCxnSpPr>
      <xdr:spPr>
        <a:xfrm>
          <a:off x="3098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108712</xdr:rowOff>
    </xdr:to>
    <xdr:cxnSp macro="">
      <xdr:nvCxnSpPr>
        <xdr:cNvPr id="70" name="直線コネクタ 69"/>
        <xdr:cNvCxnSpPr/>
      </xdr:nvCxnSpPr>
      <xdr:spPr>
        <a:xfrm flipV="1">
          <a:off x="2209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37</xdr:row>
      <xdr:rowOff>1270</xdr:rowOff>
    </xdr:to>
    <xdr:cxnSp macro="">
      <xdr:nvCxnSpPr>
        <xdr:cNvPr id="73" name="直線コネクタ 72"/>
        <xdr:cNvCxnSpPr/>
      </xdr:nvCxnSpPr>
      <xdr:spPr>
        <a:xfrm flipV="1">
          <a:off x="1320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2" name="テキスト ボックス 91"/>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子計算システムの更新・新規導入にかかる経費が毎年度多額である。業務の高度化により外部委託せざるを得ない委託料も生じている。これらの経費が歳出の一方的な増加要因とならないよう、効率化による人件費抑制につなげる等、全体経費の抑制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16</xdr:row>
      <xdr:rowOff>23586</xdr:rowOff>
    </xdr:to>
    <xdr:cxnSp macro="">
      <xdr:nvCxnSpPr>
        <xdr:cNvPr id="127" name="直線コネクタ 126"/>
        <xdr:cNvCxnSpPr/>
      </xdr:nvCxnSpPr>
      <xdr:spPr>
        <a:xfrm flipV="1">
          <a:off x="15671800" y="26143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16</xdr:row>
      <xdr:rowOff>23586</xdr:rowOff>
    </xdr:to>
    <xdr:cxnSp macro="">
      <xdr:nvCxnSpPr>
        <xdr:cNvPr id="130" name="直線コネクタ 129"/>
        <xdr:cNvCxnSpPr/>
      </xdr:nvCxnSpPr>
      <xdr:spPr>
        <a:xfrm>
          <a:off x="14782800" y="25599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129721</xdr:rowOff>
    </xdr:to>
    <xdr:cxnSp macro="">
      <xdr:nvCxnSpPr>
        <xdr:cNvPr id="133" name="直線コネクタ 132"/>
        <xdr:cNvCxnSpPr/>
      </xdr:nvCxnSpPr>
      <xdr:spPr>
        <a:xfrm flipV="1">
          <a:off x="13893800" y="25599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129721</xdr:rowOff>
    </xdr:to>
    <xdr:cxnSp macro="">
      <xdr:nvCxnSpPr>
        <xdr:cNvPr id="136" name="直線コネクタ 135"/>
        <xdr:cNvCxnSpPr/>
      </xdr:nvCxnSpPr>
      <xdr:spPr>
        <a:xfrm>
          <a:off x="13004800" y="26143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6" name="楕円 145"/>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7"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48" name="楕円 147"/>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49" name="テキスト ボックス 148"/>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0" name="楕円 149"/>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1" name="テキスト ボックス 150"/>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2" name="楕円 151"/>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3" name="テキスト ボックス 152"/>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4" name="楕円 153"/>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5" name="テキスト ボックス 154"/>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事業と単独事業に区分けした際、単独事業の事業費は他団体に比べて少ない。補助事業も全国的なルールに従い生活保護行政や子育て行政を行っているが、緊縮財政を反映し歳出全体に占める割合は高く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121557</xdr:rowOff>
    </xdr:from>
    <xdr:to>
      <xdr:col>24</xdr:col>
      <xdr:colOff>25400</xdr:colOff>
      <xdr:row>60</xdr:row>
      <xdr:rowOff>121557</xdr:rowOff>
    </xdr:to>
    <xdr:cxnSp macro="">
      <xdr:nvCxnSpPr>
        <xdr:cNvPr id="189" name="直線コネクタ 188"/>
        <xdr:cNvCxnSpPr/>
      </xdr:nvCxnSpPr>
      <xdr:spPr>
        <a:xfrm>
          <a:off x="3987800" y="10408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121557</xdr:rowOff>
    </xdr:to>
    <xdr:cxnSp macro="">
      <xdr:nvCxnSpPr>
        <xdr:cNvPr id="192" name="直線コネクタ 191"/>
        <xdr:cNvCxnSpPr/>
      </xdr:nvCxnSpPr>
      <xdr:spPr>
        <a:xfrm>
          <a:off x="3098800" y="10299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140607</xdr:rowOff>
    </xdr:from>
    <xdr:to>
      <xdr:col>15</xdr:col>
      <xdr:colOff>98425</xdr:colOff>
      <xdr:row>60</xdr:row>
      <xdr:rowOff>12700</xdr:rowOff>
    </xdr:to>
    <xdr:cxnSp macro="">
      <xdr:nvCxnSpPr>
        <xdr:cNvPr id="195" name="直線コネクタ 194"/>
        <xdr:cNvCxnSpPr/>
      </xdr:nvCxnSpPr>
      <xdr:spPr>
        <a:xfrm>
          <a:off x="2209800" y="1025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59</xdr:row>
      <xdr:rowOff>140607</xdr:rowOff>
    </xdr:to>
    <xdr:cxnSp macro="">
      <xdr:nvCxnSpPr>
        <xdr:cNvPr id="198" name="直線コネクタ 197"/>
        <xdr:cNvCxnSpPr/>
      </xdr:nvCxnSpPr>
      <xdr:spPr>
        <a:xfrm>
          <a:off x="1320800" y="10169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70757</xdr:rowOff>
    </xdr:from>
    <xdr:to>
      <xdr:col>24</xdr:col>
      <xdr:colOff>76200</xdr:colOff>
      <xdr:row>61</xdr:row>
      <xdr:rowOff>907</xdr:rowOff>
    </xdr:to>
    <xdr:sp macro="" textlink="">
      <xdr:nvSpPr>
        <xdr:cNvPr id="208" name="楕円 207"/>
        <xdr:cNvSpPr/>
      </xdr:nvSpPr>
      <xdr:spPr>
        <a:xfrm>
          <a:off x="47752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42834</xdr:rowOff>
    </xdr:from>
    <xdr:ext cx="762000" cy="259045"/>
    <xdr:sp macro="" textlink="">
      <xdr:nvSpPr>
        <xdr:cNvPr id="209" name="扶助費該当値テキスト"/>
        <xdr:cNvSpPr txBox="1"/>
      </xdr:nvSpPr>
      <xdr:spPr>
        <a:xfrm>
          <a:off x="4914900" y="1032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70757</xdr:rowOff>
    </xdr:from>
    <xdr:to>
      <xdr:col>20</xdr:col>
      <xdr:colOff>38100</xdr:colOff>
      <xdr:row>61</xdr:row>
      <xdr:rowOff>907</xdr:rowOff>
    </xdr:to>
    <xdr:sp macro="" textlink="">
      <xdr:nvSpPr>
        <xdr:cNvPr id="210" name="楕円 209"/>
        <xdr:cNvSpPr/>
      </xdr:nvSpPr>
      <xdr:spPr>
        <a:xfrm>
          <a:off x="3937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157134</xdr:rowOff>
    </xdr:from>
    <xdr:ext cx="736600" cy="259045"/>
    <xdr:sp macro="" textlink="">
      <xdr:nvSpPr>
        <xdr:cNvPr id="211" name="テキスト ボックス 210"/>
        <xdr:cNvSpPr txBox="1"/>
      </xdr:nvSpPr>
      <xdr:spPr>
        <a:xfrm>
          <a:off x="3606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2" name="楕円 211"/>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3" name="テキスト ボックス 212"/>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89807</xdr:rowOff>
    </xdr:from>
    <xdr:to>
      <xdr:col>11</xdr:col>
      <xdr:colOff>60325</xdr:colOff>
      <xdr:row>60</xdr:row>
      <xdr:rowOff>19957</xdr:rowOff>
    </xdr:to>
    <xdr:sp macro="" textlink="">
      <xdr:nvSpPr>
        <xdr:cNvPr id="214" name="楕円 213"/>
        <xdr:cNvSpPr/>
      </xdr:nvSpPr>
      <xdr:spPr>
        <a:xfrm>
          <a:off x="2159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4734</xdr:rowOff>
    </xdr:from>
    <xdr:ext cx="762000" cy="259045"/>
    <xdr:sp macro="" textlink="">
      <xdr:nvSpPr>
        <xdr:cNvPr id="215" name="テキスト ボックス 214"/>
        <xdr:cNvSpPr txBox="1"/>
      </xdr:nvSpPr>
      <xdr:spPr>
        <a:xfrm>
          <a:off x="1828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6" name="楕円 215"/>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7" name="テキスト ボックス 216"/>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各特別会計への繰出し金が主な項目であるが、ほぼ横ばいである。各特別会計においては赤字も発生しておらず、補てん的な繰り出し金もない。今後とも適正な運営に努める。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32294</xdr:rowOff>
    </xdr:to>
    <xdr:cxnSp macro="">
      <xdr:nvCxnSpPr>
        <xdr:cNvPr id="252" name="直線コネクタ 251"/>
        <xdr:cNvCxnSpPr/>
      </xdr:nvCxnSpPr>
      <xdr:spPr>
        <a:xfrm>
          <a:off x="15671800" y="96139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56</xdr:row>
      <xdr:rowOff>12700</xdr:rowOff>
    </xdr:to>
    <xdr:cxnSp macro="">
      <xdr:nvCxnSpPr>
        <xdr:cNvPr id="255" name="直線コネクタ 254"/>
        <xdr:cNvCxnSpPr/>
      </xdr:nvCxnSpPr>
      <xdr:spPr>
        <a:xfrm>
          <a:off x="14782800" y="952899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55</xdr:row>
      <xdr:rowOff>164556</xdr:rowOff>
    </xdr:to>
    <xdr:cxnSp macro="">
      <xdr:nvCxnSpPr>
        <xdr:cNvPr id="258" name="直線コネクタ 257"/>
        <xdr:cNvCxnSpPr/>
      </xdr:nvCxnSpPr>
      <xdr:spPr>
        <a:xfrm flipV="1">
          <a:off x="13893800" y="95289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125367</xdr:rowOff>
    </xdr:from>
    <xdr:to>
      <xdr:col>69</xdr:col>
      <xdr:colOff>92075</xdr:colOff>
      <xdr:row>55</xdr:row>
      <xdr:rowOff>164556</xdr:rowOff>
    </xdr:to>
    <xdr:cxnSp macro="">
      <xdr:nvCxnSpPr>
        <xdr:cNvPr id="261" name="直線コネクタ 260"/>
        <xdr:cNvCxnSpPr/>
      </xdr:nvCxnSpPr>
      <xdr:spPr>
        <a:xfrm>
          <a:off x="13004800" y="9555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152944</xdr:rowOff>
    </xdr:from>
    <xdr:to>
      <xdr:col>82</xdr:col>
      <xdr:colOff>158750</xdr:colOff>
      <xdr:row>56</xdr:row>
      <xdr:rowOff>83094</xdr:rowOff>
    </xdr:to>
    <xdr:sp macro="" textlink="">
      <xdr:nvSpPr>
        <xdr:cNvPr id="271" name="楕円 270"/>
        <xdr:cNvSpPr/>
      </xdr:nvSpPr>
      <xdr:spPr>
        <a:xfrm>
          <a:off x="164592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169471</xdr:rowOff>
    </xdr:from>
    <xdr:ext cx="762000" cy="259045"/>
    <xdr:sp macro="" textlink="">
      <xdr:nvSpPr>
        <xdr:cNvPr id="272" name="その他該当値テキスト"/>
        <xdr:cNvSpPr txBox="1"/>
      </xdr:nvSpPr>
      <xdr:spPr>
        <a:xfrm>
          <a:off x="16598900" y="94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3" name="楕円 272"/>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4" name="テキスト ボックス 27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48441</xdr:rowOff>
    </xdr:from>
    <xdr:to>
      <xdr:col>74</xdr:col>
      <xdr:colOff>31750</xdr:colOff>
      <xdr:row>55</xdr:row>
      <xdr:rowOff>150041</xdr:rowOff>
    </xdr:to>
    <xdr:sp macro="" textlink="">
      <xdr:nvSpPr>
        <xdr:cNvPr id="275" name="楕円 274"/>
        <xdr:cNvSpPr/>
      </xdr:nvSpPr>
      <xdr:spPr>
        <a:xfrm>
          <a:off x="14732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160218</xdr:rowOff>
    </xdr:from>
    <xdr:ext cx="762000" cy="259045"/>
    <xdr:sp macro="" textlink="">
      <xdr:nvSpPr>
        <xdr:cNvPr id="276" name="テキスト ボックス 275"/>
        <xdr:cNvSpPr txBox="1"/>
      </xdr:nvSpPr>
      <xdr:spPr>
        <a:xfrm>
          <a:off x="14401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113756</xdr:rowOff>
    </xdr:from>
    <xdr:to>
      <xdr:col>69</xdr:col>
      <xdr:colOff>142875</xdr:colOff>
      <xdr:row>56</xdr:row>
      <xdr:rowOff>43906</xdr:rowOff>
    </xdr:to>
    <xdr:sp macro="" textlink="">
      <xdr:nvSpPr>
        <xdr:cNvPr id="277" name="楕円 276"/>
        <xdr:cNvSpPr/>
      </xdr:nvSpPr>
      <xdr:spPr>
        <a:xfrm>
          <a:off x="13843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54083</xdr:rowOff>
    </xdr:from>
    <xdr:ext cx="762000" cy="259045"/>
    <xdr:sp macro="" textlink="">
      <xdr:nvSpPr>
        <xdr:cNvPr id="278" name="テキスト ボックス 277"/>
        <xdr:cNvSpPr txBox="1"/>
      </xdr:nvSpPr>
      <xdr:spPr>
        <a:xfrm>
          <a:off x="13512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74567</xdr:rowOff>
    </xdr:from>
    <xdr:to>
      <xdr:col>65</xdr:col>
      <xdr:colOff>53975</xdr:colOff>
      <xdr:row>56</xdr:row>
      <xdr:rowOff>4717</xdr:rowOff>
    </xdr:to>
    <xdr:sp macro="" textlink="">
      <xdr:nvSpPr>
        <xdr:cNvPr id="279" name="楕円 278"/>
        <xdr:cNvSpPr/>
      </xdr:nvSpPr>
      <xdr:spPr>
        <a:xfrm>
          <a:off x="12954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14894</xdr:rowOff>
    </xdr:from>
    <xdr:ext cx="762000" cy="259045"/>
    <xdr:sp macro="" textlink="">
      <xdr:nvSpPr>
        <xdr:cNvPr id="280" name="テキスト ボックス 279"/>
        <xdr:cNvSpPr txBox="1"/>
      </xdr:nvSpPr>
      <xdr:spPr>
        <a:xfrm>
          <a:off x="12623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ごみ処理業務や消防業務を一部事務組合で行っているため負担金支出が多額であるほか、公営企業に対する補助金も必要となっている。</a:t>
          </a:r>
        </a:p>
        <a:p>
          <a:r>
            <a:rPr kumimoji="1" lang="ja-JP" altLang="en-US" sz="1300">
              <a:latin typeface="ＭＳ Ｐゴシック" panose="020B0600070205080204" pitchFamily="50" charset="-128"/>
              <a:ea typeface="ＭＳ Ｐゴシック" panose="020B0600070205080204" pitchFamily="50" charset="-128"/>
            </a:rPr>
            <a:t>今後は公営企業会計の建設事業に係る地方債償還が進み、繰出基準額も減少する見込みである。下水道事業会計における老朽管の更新や病院事業会計における施設の更新など計画的に行うことで負担軽減を図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85852</xdr:rowOff>
    </xdr:to>
    <xdr:cxnSp macro="">
      <xdr:nvCxnSpPr>
        <xdr:cNvPr id="310" name="直線コネクタ 309"/>
        <xdr:cNvCxnSpPr/>
      </xdr:nvCxnSpPr>
      <xdr:spPr>
        <a:xfrm>
          <a:off x="15671800" y="647293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26416</xdr:rowOff>
    </xdr:to>
    <xdr:cxnSp macro="">
      <xdr:nvCxnSpPr>
        <xdr:cNvPr id="313" name="直線コネクタ 312"/>
        <xdr:cNvCxnSpPr/>
      </xdr:nvCxnSpPr>
      <xdr:spPr>
        <a:xfrm flipV="1">
          <a:off x="14782800" y="64729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76708</xdr:rowOff>
    </xdr:to>
    <xdr:cxnSp macro="">
      <xdr:nvCxnSpPr>
        <xdr:cNvPr id="316" name="直線コネクタ 315"/>
        <xdr:cNvCxnSpPr/>
      </xdr:nvCxnSpPr>
      <xdr:spPr>
        <a:xfrm flipV="1">
          <a:off x="13893800" y="6541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76708</xdr:rowOff>
    </xdr:to>
    <xdr:cxnSp macro="">
      <xdr:nvCxnSpPr>
        <xdr:cNvPr id="319" name="直線コネクタ 318"/>
        <xdr:cNvCxnSpPr/>
      </xdr:nvCxnSpPr>
      <xdr:spPr>
        <a:xfrm>
          <a:off x="13004800" y="65049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9" name="楕円 328"/>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30" name="補助費等該当値テキスト"/>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31" name="楕円 330"/>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32" name="テキスト ボックス 331"/>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3" name="楕円 332"/>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4" name="テキスト ボックス 333"/>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35" name="楕円 334"/>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36" name="テキスト ボックス 335"/>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7" name="楕円 336"/>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8" name="テキスト ボックス 337"/>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過去の大型事業に対する償還が順次終了するため、実質公債費比率は徐々に改善し、平成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年度決算において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％を下回る予定である。建設事業は計画的に着手し、将来負担の軽減に努める。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81280</xdr:rowOff>
    </xdr:to>
    <xdr:cxnSp macro="">
      <xdr:nvCxnSpPr>
        <xdr:cNvPr id="370" name="直線コネクタ 369"/>
        <xdr:cNvCxnSpPr/>
      </xdr:nvCxnSpPr>
      <xdr:spPr>
        <a:xfrm flipV="1">
          <a:off x="3987800" y="128752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81280</xdr:rowOff>
    </xdr:from>
    <xdr:to>
      <xdr:col>19</xdr:col>
      <xdr:colOff>187325</xdr:colOff>
      <xdr:row>75</xdr:row>
      <xdr:rowOff>83185</xdr:rowOff>
    </xdr:to>
    <xdr:cxnSp macro="">
      <xdr:nvCxnSpPr>
        <xdr:cNvPr id="373" name="直線コネクタ 372"/>
        <xdr:cNvCxnSpPr/>
      </xdr:nvCxnSpPr>
      <xdr:spPr>
        <a:xfrm flipV="1">
          <a:off x="3098800" y="129400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83185</xdr:rowOff>
    </xdr:from>
    <xdr:to>
      <xdr:col>15</xdr:col>
      <xdr:colOff>98425</xdr:colOff>
      <xdr:row>75</xdr:row>
      <xdr:rowOff>106045</xdr:rowOff>
    </xdr:to>
    <xdr:cxnSp macro="">
      <xdr:nvCxnSpPr>
        <xdr:cNvPr id="376" name="直線コネクタ 375"/>
        <xdr:cNvCxnSpPr/>
      </xdr:nvCxnSpPr>
      <xdr:spPr>
        <a:xfrm flipV="1">
          <a:off x="2209800" y="129419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106045</xdr:rowOff>
    </xdr:to>
    <xdr:cxnSp macro="">
      <xdr:nvCxnSpPr>
        <xdr:cNvPr id="379" name="直線コネクタ 378"/>
        <xdr:cNvCxnSpPr/>
      </xdr:nvCxnSpPr>
      <xdr:spPr>
        <a:xfrm>
          <a:off x="1320800" y="129362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89" name="楕円 388"/>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0"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30480</xdr:rowOff>
    </xdr:from>
    <xdr:to>
      <xdr:col>20</xdr:col>
      <xdr:colOff>38100</xdr:colOff>
      <xdr:row>75</xdr:row>
      <xdr:rowOff>132080</xdr:rowOff>
    </xdr:to>
    <xdr:sp macro="" textlink="">
      <xdr:nvSpPr>
        <xdr:cNvPr id="391" name="楕円 390"/>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116857</xdr:rowOff>
    </xdr:from>
    <xdr:ext cx="736600" cy="259045"/>
    <xdr:sp macro="" textlink="">
      <xdr:nvSpPr>
        <xdr:cNvPr id="392" name="テキスト ボックス 391"/>
        <xdr:cNvSpPr txBox="1"/>
      </xdr:nvSpPr>
      <xdr:spPr>
        <a:xfrm>
          <a:off x="3606800" y="1297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32385</xdr:rowOff>
    </xdr:from>
    <xdr:to>
      <xdr:col>15</xdr:col>
      <xdr:colOff>149225</xdr:colOff>
      <xdr:row>75</xdr:row>
      <xdr:rowOff>133985</xdr:rowOff>
    </xdr:to>
    <xdr:sp macro="" textlink="">
      <xdr:nvSpPr>
        <xdr:cNvPr id="393" name="楕円 392"/>
        <xdr:cNvSpPr/>
      </xdr:nvSpPr>
      <xdr:spPr>
        <a:xfrm>
          <a:off x="3048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118763</xdr:rowOff>
    </xdr:from>
    <xdr:ext cx="762000" cy="259045"/>
    <xdr:sp macro="" textlink="">
      <xdr:nvSpPr>
        <xdr:cNvPr id="394" name="テキスト ボックス 393"/>
        <xdr:cNvSpPr txBox="1"/>
      </xdr:nvSpPr>
      <xdr:spPr>
        <a:xfrm>
          <a:off x="2717800" y="129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55245</xdr:rowOff>
    </xdr:from>
    <xdr:to>
      <xdr:col>11</xdr:col>
      <xdr:colOff>60325</xdr:colOff>
      <xdr:row>75</xdr:row>
      <xdr:rowOff>156845</xdr:rowOff>
    </xdr:to>
    <xdr:sp macro="" textlink="">
      <xdr:nvSpPr>
        <xdr:cNvPr id="395" name="楕円 394"/>
        <xdr:cNvSpPr/>
      </xdr:nvSpPr>
      <xdr:spPr>
        <a:xfrm>
          <a:off x="2159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141622</xdr:rowOff>
    </xdr:from>
    <xdr:ext cx="762000" cy="259045"/>
    <xdr:sp macro="" textlink="">
      <xdr:nvSpPr>
        <xdr:cNvPr id="396" name="テキスト ボックス 395"/>
        <xdr:cNvSpPr txBox="1"/>
      </xdr:nvSpPr>
      <xdr:spPr>
        <a:xfrm>
          <a:off x="1828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7" name="楕円 396"/>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113047</xdr:rowOff>
    </xdr:from>
    <xdr:ext cx="762000" cy="259045"/>
    <xdr:sp macro="" textlink="">
      <xdr:nvSpPr>
        <xdr:cNvPr id="398" name="テキスト ボックス 397"/>
        <xdr:cNvSpPr txBox="1"/>
      </xdr:nvSpPr>
      <xdr:spPr>
        <a:xfrm>
          <a:off x="939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単独事業を抑制し、補助事業の比率が高いため、経常収支比率は高くなる。今後も経費圧縮に努め住民負担軽減に努めたい。</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78</xdr:row>
      <xdr:rowOff>168911</xdr:rowOff>
    </xdr:to>
    <xdr:cxnSp macro="">
      <xdr:nvCxnSpPr>
        <xdr:cNvPr id="431" name="直線コネクタ 430"/>
        <xdr:cNvCxnSpPr/>
      </xdr:nvCxnSpPr>
      <xdr:spPr>
        <a:xfrm>
          <a:off x="15671800" y="134962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123189</xdr:rowOff>
    </xdr:to>
    <xdr:cxnSp macro="">
      <xdr:nvCxnSpPr>
        <xdr:cNvPr id="434" name="直線コネクタ 433"/>
        <xdr:cNvCxnSpPr/>
      </xdr:nvCxnSpPr>
      <xdr:spPr>
        <a:xfrm>
          <a:off x="14782800" y="133858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161289</xdr:rowOff>
    </xdr:to>
    <xdr:cxnSp macro="">
      <xdr:nvCxnSpPr>
        <xdr:cNvPr id="437" name="直線コネクタ 436"/>
        <xdr:cNvCxnSpPr/>
      </xdr:nvCxnSpPr>
      <xdr:spPr>
        <a:xfrm flipV="1">
          <a:off x="13893800" y="133858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161289</xdr:rowOff>
    </xdr:to>
    <xdr:cxnSp macro="">
      <xdr:nvCxnSpPr>
        <xdr:cNvPr id="440" name="直線コネクタ 439"/>
        <xdr:cNvCxnSpPr/>
      </xdr:nvCxnSpPr>
      <xdr:spPr>
        <a:xfrm>
          <a:off x="13004800" y="134315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118111</xdr:rowOff>
    </xdr:from>
    <xdr:to>
      <xdr:col>82</xdr:col>
      <xdr:colOff>158750</xdr:colOff>
      <xdr:row>79</xdr:row>
      <xdr:rowOff>48261</xdr:rowOff>
    </xdr:to>
    <xdr:sp macro="" textlink="">
      <xdr:nvSpPr>
        <xdr:cNvPr id="450" name="楕円 449"/>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90188</xdr:rowOff>
    </xdr:from>
    <xdr:ext cx="762000" cy="259045"/>
    <xdr:sp macro="" textlink="">
      <xdr:nvSpPr>
        <xdr:cNvPr id="451"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macro="" textlink="">
      <xdr:nvSpPr>
        <xdr:cNvPr id="452" name="楕円 451"/>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158766</xdr:rowOff>
    </xdr:from>
    <xdr:ext cx="736600" cy="259045"/>
    <xdr:sp macro="" textlink="">
      <xdr:nvSpPr>
        <xdr:cNvPr id="453" name="テキスト ボックス 452"/>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4" name="楕円 453"/>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5" name="テキスト ボックス 45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110489</xdr:rowOff>
    </xdr:from>
    <xdr:to>
      <xdr:col>69</xdr:col>
      <xdr:colOff>142875</xdr:colOff>
      <xdr:row>79</xdr:row>
      <xdr:rowOff>40639</xdr:rowOff>
    </xdr:to>
    <xdr:sp macro="" textlink="">
      <xdr:nvSpPr>
        <xdr:cNvPr id="456" name="楕円 455"/>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25416</xdr:rowOff>
    </xdr:from>
    <xdr:ext cx="762000" cy="259045"/>
    <xdr:sp macro="" textlink="">
      <xdr:nvSpPr>
        <xdr:cNvPr id="457" name="テキスト ボックス 456"/>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8" name="楕円 457"/>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9" name="テキスト ボックス 458"/>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121894</xdr:rowOff>
    </xdr:from>
    <xdr:to>
      <xdr:col>29</xdr:col>
      <xdr:colOff>127000</xdr:colOff>
      <xdr:row>18</xdr:row>
      <xdr:rowOff>137516</xdr:rowOff>
    </xdr:to>
    <xdr:cxnSp macro="">
      <xdr:nvCxnSpPr>
        <xdr:cNvPr id="50" name="直線コネクタ 49"/>
        <xdr:cNvCxnSpPr/>
      </xdr:nvCxnSpPr>
      <xdr:spPr bwMode="auto">
        <a:xfrm flipV="1">
          <a:off x="5003800" y="3255619"/>
          <a:ext cx="647700" cy="1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137516</xdr:rowOff>
    </xdr:from>
    <xdr:to>
      <xdr:col>26</xdr:col>
      <xdr:colOff>50800</xdr:colOff>
      <xdr:row>18</xdr:row>
      <xdr:rowOff>139700</xdr:rowOff>
    </xdr:to>
    <xdr:cxnSp macro="">
      <xdr:nvCxnSpPr>
        <xdr:cNvPr id="53" name="直線コネクタ 52"/>
        <xdr:cNvCxnSpPr/>
      </xdr:nvCxnSpPr>
      <xdr:spPr bwMode="auto">
        <a:xfrm flipV="1">
          <a:off x="4305300" y="3271241"/>
          <a:ext cx="698500" cy="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139700</xdr:rowOff>
    </xdr:from>
    <xdr:to>
      <xdr:col>22</xdr:col>
      <xdr:colOff>114300</xdr:colOff>
      <xdr:row>18</xdr:row>
      <xdr:rowOff>156731</xdr:rowOff>
    </xdr:to>
    <xdr:cxnSp macro="">
      <xdr:nvCxnSpPr>
        <xdr:cNvPr id="56" name="直線コネクタ 55"/>
        <xdr:cNvCxnSpPr/>
      </xdr:nvCxnSpPr>
      <xdr:spPr bwMode="auto">
        <a:xfrm flipV="1">
          <a:off x="3606800" y="3273425"/>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156731</xdr:rowOff>
    </xdr:from>
    <xdr:to>
      <xdr:col>18</xdr:col>
      <xdr:colOff>177800</xdr:colOff>
      <xdr:row>19</xdr:row>
      <xdr:rowOff>5385</xdr:rowOff>
    </xdr:to>
    <xdr:cxnSp macro="">
      <xdr:nvCxnSpPr>
        <xdr:cNvPr id="59" name="直線コネクタ 58"/>
        <xdr:cNvCxnSpPr/>
      </xdr:nvCxnSpPr>
      <xdr:spPr bwMode="auto">
        <a:xfrm flipV="1">
          <a:off x="2908300" y="3290456"/>
          <a:ext cx="698500" cy="2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71095</xdr:rowOff>
    </xdr:from>
    <xdr:to>
      <xdr:col>29</xdr:col>
      <xdr:colOff>177800</xdr:colOff>
      <xdr:row>19</xdr:row>
      <xdr:rowOff>1245</xdr:rowOff>
    </xdr:to>
    <xdr:sp macro="" textlink="">
      <xdr:nvSpPr>
        <xdr:cNvPr id="69" name="楕円 68"/>
        <xdr:cNvSpPr/>
      </xdr:nvSpPr>
      <xdr:spPr bwMode="auto">
        <a:xfrm>
          <a:off x="5600700" y="32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43172</xdr:rowOff>
    </xdr:from>
    <xdr:ext cx="762000" cy="259045"/>
    <xdr:sp macro="" textlink="">
      <xdr:nvSpPr>
        <xdr:cNvPr id="70" name="人口1人当たり決算額の推移該当値テキスト130"/>
        <xdr:cNvSpPr txBox="1"/>
      </xdr:nvSpPr>
      <xdr:spPr>
        <a:xfrm>
          <a:off x="5740400" y="317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86716</xdr:rowOff>
    </xdr:from>
    <xdr:to>
      <xdr:col>26</xdr:col>
      <xdr:colOff>101600</xdr:colOff>
      <xdr:row>19</xdr:row>
      <xdr:rowOff>16866</xdr:rowOff>
    </xdr:to>
    <xdr:sp macro="" textlink="">
      <xdr:nvSpPr>
        <xdr:cNvPr id="71" name="楕円 70"/>
        <xdr:cNvSpPr/>
      </xdr:nvSpPr>
      <xdr:spPr bwMode="auto">
        <a:xfrm>
          <a:off x="4953000" y="322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1643</xdr:rowOff>
    </xdr:from>
    <xdr:ext cx="736600" cy="259045"/>
    <xdr:sp macro="" textlink="">
      <xdr:nvSpPr>
        <xdr:cNvPr id="72" name="テキスト ボックス 71"/>
        <xdr:cNvSpPr txBox="1"/>
      </xdr:nvSpPr>
      <xdr:spPr>
        <a:xfrm>
          <a:off x="4622800" y="330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88900</xdr:rowOff>
    </xdr:from>
    <xdr:to>
      <xdr:col>22</xdr:col>
      <xdr:colOff>165100</xdr:colOff>
      <xdr:row>19</xdr:row>
      <xdr:rowOff>19050</xdr:rowOff>
    </xdr:to>
    <xdr:sp macro="" textlink="">
      <xdr:nvSpPr>
        <xdr:cNvPr id="73" name="楕円 72"/>
        <xdr:cNvSpPr/>
      </xdr:nvSpPr>
      <xdr:spPr bwMode="auto">
        <a:xfrm>
          <a:off x="4254500" y="322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3827</xdr:rowOff>
    </xdr:from>
    <xdr:ext cx="762000" cy="259045"/>
    <xdr:sp macro="" textlink="">
      <xdr:nvSpPr>
        <xdr:cNvPr id="74" name="テキスト ボックス 73"/>
        <xdr:cNvSpPr txBox="1"/>
      </xdr:nvSpPr>
      <xdr:spPr>
        <a:xfrm>
          <a:off x="3924300" y="330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105931</xdr:rowOff>
    </xdr:from>
    <xdr:to>
      <xdr:col>19</xdr:col>
      <xdr:colOff>38100</xdr:colOff>
      <xdr:row>19</xdr:row>
      <xdr:rowOff>36081</xdr:rowOff>
    </xdr:to>
    <xdr:sp macro="" textlink="">
      <xdr:nvSpPr>
        <xdr:cNvPr id="75" name="楕円 74"/>
        <xdr:cNvSpPr/>
      </xdr:nvSpPr>
      <xdr:spPr bwMode="auto">
        <a:xfrm>
          <a:off x="3556000" y="323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20858</xdr:rowOff>
    </xdr:from>
    <xdr:ext cx="762000" cy="259045"/>
    <xdr:sp macro="" textlink="">
      <xdr:nvSpPr>
        <xdr:cNvPr id="76" name="テキスト ボックス 75"/>
        <xdr:cNvSpPr txBox="1"/>
      </xdr:nvSpPr>
      <xdr:spPr>
        <a:xfrm>
          <a:off x="3225800" y="332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126035</xdr:rowOff>
    </xdr:from>
    <xdr:to>
      <xdr:col>15</xdr:col>
      <xdr:colOff>101600</xdr:colOff>
      <xdr:row>19</xdr:row>
      <xdr:rowOff>56185</xdr:rowOff>
    </xdr:to>
    <xdr:sp macro="" textlink="">
      <xdr:nvSpPr>
        <xdr:cNvPr id="77" name="楕円 76"/>
        <xdr:cNvSpPr/>
      </xdr:nvSpPr>
      <xdr:spPr bwMode="auto">
        <a:xfrm>
          <a:off x="2857500" y="325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40962</xdr:rowOff>
    </xdr:from>
    <xdr:ext cx="762000" cy="259045"/>
    <xdr:sp macro="" textlink="">
      <xdr:nvSpPr>
        <xdr:cNvPr id="78" name="テキスト ボックス 77"/>
        <xdr:cNvSpPr txBox="1"/>
      </xdr:nvSpPr>
      <xdr:spPr>
        <a:xfrm>
          <a:off x="2527300" y="334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144913</xdr:rowOff>
    </xdr:from>
    <xdr:to>
      <xdr:col>29</xdr:col>
      <xdr:colOff>127000</xdr:colOff>
      <xdr:row>37</xdr:row>
      <xdr:rowOff>170544</xdr:rowOff>
    </xdr:to>
    <xdr:cxnSp macro="">
      <xdr:nvCxnSpPr>
        <xdr:cNvPr id="110" name="直線コネクタ 109"/>
        <xdr:cNvCxnSpPr/>
      </xdr:nvCxnSpPr>
      <xdr:spPr bwMode="auto">
        <a:xfrm>
          <a:off x="5003800" y="7269613"/>
          <a:ext cx="647700" cy="2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155320</xdr:rowOff>
    </xdr:from>
    <xdr:ext cx="762000" cy="259045"/>
    <xdr:sp macro="" textlink="">
      <xdr:nvSpPr>
        <xdr:cNvPr id="111" name="人口1人当たり決算額の推移平均値テキスト445"/>
        <xdr:cNvSpPr txBox="1"/>
      </xdr:nvSpPr>
      <xdr:spPr>
        <a:xfrm>
          <a:off x="5740400" y="7280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127110</xdr:rowOff>
    </xdr:from>
    <xdr:to>
      <xdr:col>26</xdr:col>
      <xdr:colOff>50800</xdr:colOff>
      <xdr:row>37</xdr:row>
      <xdr:rowOff>144913</xdr:rowOff>
    </xdr:to>
    <xdr:cxnSp macro="">
      <xdr:nvCxnSpPr>
        <xdr:cNvPr id="113" name="直線コネクタ 112"/>
        <xdr:cNvCxnSpPr/>
      </xdr:nvCxnSpPr>
      <xdr:spPr bwMode="auto">
        <a:xfrm>
          <a:off x="4305300" y="7251810"/>
          <a:ext cx="698500" cy="1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125011</xdr:rowOff>
    </xdr:from>
    <xdr:to>
      <xdr:col>22</xdr:col>
      <xdr:colOff>114300</xdr:colOff>
      <xdr:row>37</xdr:row>
      <xdr:rowOff>127110</xdr:rowOff>
    </xdr:to>
    <xdr:cxnSp macro="">
      <xdr:nvCxnSpPr>
        <xdr:cNvPr id="116" name="直線コネクタ 115"/>
        <xdr:cNvCxnSpPr/>
      </xdr:nvCxnSpPr>
      <xdr:spPr bwMode="auto">
        <a:xfrm>
          <a:off x="3606800" y="7249711"/>
          <a:ext cx="698500" cy="2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125011</xdr:rowOff>
    </xdr:from>
    <xdr:to>
      <xdr:col>18</xdr:col>
      <xdr:colOff>177800</xdr:colOff>
      <xdr:row>37</xdr:row>
      <xdr:rowOff>136885</xdr:rowOff>
    </xdr:to>
    <xdr:cxnSp macro="">
      <xdr:nvCxnSpPr>
        <xdr:cNvPr id="119" name="直線コネクタ 118"/>
        <xdr:cNvCxnSpPr/>
      </xdr:nvCxnSpPr>
      <xdr:spPr bwMode="auto">
        <a:xfrm flipV="1">
          <a:off x="2908300" y="7249711"/>
          <a:ext cx="698500" cy="1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119744</xdr:rowOff>
    </xdr:from>
    <xdr:to>
      <xdr:col>29</xdr:col>
      <xdr:colOff>177800</xdr:colOff>
      <xdr:row>37</xdr:row>
      <xdr:rowOff>221344</xdr:rowOff>
    </xdr:to>
    <xdr:sp macro="" textlink="">
      <xdr:nvSpPr>
        <xdr:cNvPr id="129" name="楕円 128"/>
        <xdr:cNvSpPr/>
      </xdr:nvSpPr>
      <xdr:spPr bwMode="auto">
        <a:xfrm>
          <a:off x="5600700" y="724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136271</xdr:rowOff>
    </xdr:from>
    <xdr:ext cx="762000" cy="259045"/>
    <xdr:sp macro="" textlink="">
      <xdr:nvSpPr>
        <xdr:cNvPr id="130" name="人口1人当たり決算額の推移該当値テキスト445"/>
        <xdr:cNvSpPr txBox="1"/>
      </xdr:nvSpPr>
      <xdr:spPr>
        <a:xfrm>
          <a:off x="5740400" y="708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94113</xdr:rowOff>
    </xdr:from>
    <xdr:to>
      <xdr:col>26</xdr:col>
      <xdr:colOff>101600</xdr:colOff>
      <xdr:row>37</xdr:row>
      <xdr:rowOff>195713</xdr:rowOff>
    </xdr:to>
    <xdr:sp macro="" textlink="">
      <xdr:nvSpPr>
        <xdr:cNvPr id="131" name="楕円 130"/>
        <xdr:cNvSpPr/>
      </xdr:nvSpPr>
      <xdr:spPr bwMode="auto">
        <a:xfrm>
          <a:off x="4953000" y="721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34440</xdr:rowOff>
    </xdr:from>
    <xdr:ext cx="736600" cy="259045"/>
    <xdr:sp macro="" textlink="">
      <xdr:nvSpPr>
        <xdr:cNvPr id="132" name="テキスト ボックス 131"/>
        <xdr:cNvSpPr txBox="1"/>
      </xdr:nvSpPr>
      <xdr:spPr>
        <a:xfrm>
          <a:off x="4622800" y="698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76310</xdr:rowOff>
    </xdr:from>
    <xdr:to>
      <xdr:col>22</xdr:col>
      <xdr:colOff>165100</xdr:colOff>
      <xdr:row>37</xdr:row>
      <xdr:rowOff>177910</xdr:rowOff>
    </xdr:to>
    <xdr:sp macro="" textlink="">
      <xdr:nvSpPr>
        <xdr:cNvPr id="133" name="楕円 132"/>
        <xdr:cNvSpPr/>
      </xdr:nvSpPr>
      <xdr:spPr bwMode="auto">
        <a:xfrm>
          <a:off x="4254500" y="720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16637</xdr:rowOff>
    </xdr:from>
    <xdr:ext cx="762000" cy="259045"/>
    <xdr:sp macro="" textlink="">
      <xdr:nvSpPr>
        <xdr:cNvPr id="134" name="テキスト ボックス 133"/>
        <xdr:cNvSpPr txBox="1"/>
      </xdr:nvSpPr>
      <xdr:spPr>
        <a:xfrm>
          <a:off x="3924300" y="696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74211</xdr:rowOff>
    </xdr:from>
    <xdr:to>
      <xdr:col>19</xdr:col>
      <xdr:colOff>38100</xdr:colOff>
      <xdr:row>37</xdr:row>
      <xdr:rowOff>175811</xdr:rowOff>
    </xdr:to>
    <xdr:sp macro="" textlink="">
      <xdr:nvSpPr>
        <xdr:cNvPr id="135" name="楕円 134"/>
        <xdr:cNvSpPr/>
      </xdr:nvSpPr>
      <xdr:spPr bwMode="auto">
        <a:xfrm>
          <a:off x="3556000" y="7198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14538</xdr:rowOff>
    </xdr:from>
    <xdr:ext cx="762000" cy="259045"/>
    <xdr:sp macro="" textlink="">
      <xdr:nvSpPr>
        <xdr:cNvPr id="136" name="テキスト ボックス 135"/>
        <xdr:cNvSpPr txBox="1"/>
      </xdr:nvSpPr>
      <xdr:spPr>
        <a:xfrm>
          <a:off x="3225800" y="696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86085</xdr:rowOff>
    </xdr:from>
    <xdr:to>
      <xdr:col>15</xdr:col>
      <xdr:colOff>101600</xdr:colOff>
      <xdr:row>37</xdr:row>
      <xdr:rowOff>187685</xdr:rowOff>
    </xdr:to>
    <xdr:sp macro="" textlink="">
      <xdr:nvSpPr>
        <xdr:cNvPr id="137" name="楕円 136"/>
        <xdr:cNvSpPr/>
      </xdr:nvSpPr>
      <xdr:spPr bwMode="auto">
        <a:xfrm>
          <a:off x="2857500" y="7210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26412</xdr:rowOff>
    </xdr:from>
    <xdr:ext cx="762000" cy="259045"/>
    <xdr:sp macro="" textlink="">
      <xdr:nvSpPr>
        <xdr:cNvPr id="138" name="テキスト ボックス 137"/>
        <xdr:cNvSpPr txBox="1"/>
      </xdr:nvSpPr>
      <xdr:spPr>
        <a:xfrm>
          <a:off x="2527300" y="697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34,045
33,935
217.05
15,670,548
15,369,317
287,527
8,952,812
12,799,942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20.1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169469</xdr:rowOff>
    </xdr:from>
    <xdr:to>
      <xdr:col>24</xdr:col>
      <xdr:colOff>63500</xdr:colOff>
      <xdr:row>37</xdr:row>
      <xdr:rowOff>3442</xdr:rowOff>
    </xdr:to>
    <xdr:cxnSp macro="">
      <xdr:nvCxnSpPr>
        <xdr:cNvPr id="61" name="直線コネクタ 60"/>
        <xdr:cNvCxnSpPr/>
      </xdr:nvCxnSpPr>
      <xdr:spPr>
        <a:xfrm flipV="1">
          <a:off x="3797300" y="6341669"/>
          <a:ext cx="8382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164198</xdr:rowOff>
    </xdr:from>
    <xdr:to>
      <xdr:col>19</xdr:col>
      <xdr:colOff>177800</xdr:colOff>
      <xdr:row>37</xdr:row>
      <xdr:rowOff>3442</xdr:rowOff>
    </xdr:to>
    <xdr:cxnSp macro="">
      <xdr:nvCxnSpPr>
        <xdr:cNvPr id="64" name="直線コネクタ 63"/>
        <xdr:cNvCxnSpPr/>
      </xdr:nvCxnSpPr>
      <xdr:spPr>
        <a:xfrm>
          <a:off x="2908300" y="6336398"/>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164198</xdr:rowOff>
    </xdr:from>
    <xdr:to>
      <xdr:col>15</xdr:col>
      <xdr:colOff>50800</xdr:colOff>
      <xdr:row>36</xdr:row>
      <xdr:rowOff>167208</xdr:rowOff>
    </xdr:to>
    <xdr:cxnSp macro="">
      <xdr:nvCxnSpPr>
        <xdr:cNvPr id="67" name="直線コネクタ 66"/>
        <xdr:cNvCxnSpPr/>
      </xdr:nvCxnSpPr>
      <xdr:spPr>
        <a:xfrm flipV="1">
          <a:off x="2019300" y="6336398"/>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112446</xdr:rowOff>
    </xdr:from>
    <xdr:to>
      <xdr:col>10</xdr:col>
      <xdr:colOff>114300</xdr:colOff>
      <xdr:row>36</xdr:row>
      <xdr:rowOff>167208</xdr:rowOff>
    </xdr:to>
    <xdr:cxnSp macro="">
      <xdr:nvCxnSpPr>
        <xdr:cNvPr id="70" name="直線コネクタ 69"/>
        <xdr:cNvCxnSpPr/>
      </xdr:nvCxnSpPr>
      <xdr:spPr>
        <a:xfrm>
          <a:off x="1130300" y="6284646"/>
          <a:ext cx="889000" cy="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118669</xdr:rowOff>
    </xdr:from>
    <xdr:to>
      <xdr:col>24</xdr:col>
      <xdr:colOff>114300</xdr:colOff>
      <xdr:row>37</xdr:row>
      <xdr:rowOff>48819</xdr:rowOff>
    </xdr:to>
    <xdr:sp macro="" textlink="">
      <xdr:nvSpPr>
        <xdr:cNvPr id="80" name="楕円 79"/>
        <xdr:cNvSpPr/>
      </xdr:nvSpPr>
      <xdr:spPr>
        <a:xfrm>
          <a:off x="4584700" y="62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97096</xdr:rowOff>
    </xdr:from>
    <xdr:ext cx="534377" cy="259045"/>
    <xdr:sp macro="" textlink="">
      <xdr:nvSpPr>
        <xdr:cNvPr id="81" name="人件費該当値テキスト"/>
        <xdr:cNvSpPr txBox="1"/>
      </xdr:nvSpPr>
      <xdr:spPr>
        <a:xfrm>
          <a:off x="4686300" y="626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124092</xdr:rowOff>
    </xdr:from>
    <xdr:to>
      <xdr:col>20</xdr:col>
      <xdr:colOff>38100</xdr:colOff>
      <xdr:row>37</xdr:row>
      <xdr:rowOff>54242</xdr:rowOff>
    </xdr:to>
    <xdr:sp macro="" textlink="">
      <xdr:nvSpPr>
        <xdr:cNvPr id="82" name="楕円 81"/>
        <xdr:cNvSpPr/>
      </xdr:nvSpPr>
      <xdr:spPr>
        <a:xfrm>
          <a:off x="3746500" y="62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45369</xdr:rowOff>
    </xdr:from>
    <xdr:ext cx="534377" cy="259045"/>
    <xdr:sp macro="" textlink="">
      <xdr:nvSpPr>
        <xdr:cNvPr id="83" name="テキスト ボックス 82"/>
        <xdr:cNvSpPr txBox="1"/>
      </xdr:nvSpPr>
      <xdr:spPr>
        <a:xfrm>
          <a:off x="3530111" y="63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113398</xdr:rowOff>
    </xdr:from>
    <xdr:to>
      <xdr:col>15</xdr:col>
      <xdr:colOff>101600</xdr:colOff>
      <xdr:row>37</xdr:row>
      <xdr:rowOff>43548</xdr:rowOff>
    </xdr:to>
    <xdr:sp macro="" textlink="">
      <xdr:nvSpPr>
        <xdr:cNvPr id="84" name="楕円 83"/>
        <xdr:cNvSpPr/>
      </xdr:nvSpPr>
      <xdr:spPr>
        <a:xfrm>
          <a:off x="2857500" y="62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34675</xdr:rowOff>
    </xdr:from>
    <xdr:ext cx="534377" cy="259045"/>
    <xdr:sp macro="" textlink="">
      <xdr:nvSpPr>
        <xdr:cNvPr id="85" name="テキスト ボックス 84"/>
        <xdr:cNvSpPr txBox="1"/>
      </xdr:nvSpPr>
      <xdr:spPr>
        <a:xfrm>
          <a:off x="2641111" y="63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116408</xdr:rowOff>
    </xdr:from>
    <xdr:to>
      <xdr:col>10</xdr:col>
      <xdr:colOff>165100</xdr:colOff>
      <xdr:row>37</xdr:row>
      <xdr:rowOff>46558</xdr:rowOff>
    </xdr:to>
    <xdr:sp macro="" textlink="">
      <xdr:nvSpPr>
        <xdr:cNvPr id="86" name="楕円 85"/>
        <xdr:cNvSpPr/>
      </xdr:nvSpPr>
      <xdr:spPr>
        <a:xfrm>
          <a:off x="1968500" y="62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37685</xdr:rowOff>
    </xdr:from>
    <xdr:ext cx="534377" cy="259045"/>
    <xdr:sp macro="" textlink="">
      <xdr:nvSpPr>
        <xdr:cNvPr id="87" name="テキスト ボックス 86"/>
        <xdr:cNvSpPr txBox="1"/>
      </xdr:nvSpPr>
      <xdr:spPr>
        <a:xfrm>
          <a:off x="1752111" y="63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61646</xdr:rowOff>
    </xdr:from>
    <xdr:to>
      <xdr:col>6</xdr:col>
      <xdr:colOff>38100</xdr:colOff>
      <xdr:row>36</xdr:row>
      <xdr:rowOff>163246</xdr:rowOff>
    </xdr:to>
    <xdr:sp macro="" textlink="">
      <xdr:nvSpPr>
        <xdr:cNvPr id="88" name="楕円 87"/>
        <xdr:cNvSpPr/>
      </xdr:nvSpPr>
      <xdr:spPr>
        <a:xfrm>
          <a:off x="1079500" y="62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154373</xdr:rowOff>
    </xdr:from>
    <xdr:ext cx="534377" cy="259045"/>
    <xdr:sp macro="" textlink="">
      <xdr:nvSpPr>
        <xdr:cNvPr id="89" name="テキスト ボックス 88"/>
        <xdr:cNvSpPr txBox="1"/>
      </xdr:nvSpPr>
      <xdr:spPr>
        <a:xfrm>
          <a:off x="863111" y="632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24536</xdr:rowOff>
    </xdr:from>
    <xdr:to>
      <xdr:col>24</xdr:col>
      <xdr:colOff>63500</xdr:colOff>
      <xdr:row>58</xdr:row>
      <xdr:rowOff>24816</xdr:rowOff>
    </xdr:to>
    <xdr:cxnSp macro="">
      <xdr:nvCxnSpPr>
        <xdr:cNvPr id="119" name="直線コネクタ 118"/>
        <xdr:cNvCxnSpPr/>
      </xdr:nvCxnSpPr>
      <xdr:spPr>
        <a:xfrm flipV="1">
          <a:off x="3797300" y="9968636"/>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24816</xdr:rowOff>
    </xdr:from>
    <xdr:to>
      <xdr:col>19</xdr:col>
      <xdr:colOff>177800</xdr:colOff>
      <xdr:row>58</xdr:row>
      <xdr:rowOff>59525</xdr:rowOff>
    </xdr:to>
    <xdr:cxnSp macro="">
      <xdr:nvCxnSpPr>
        <xdr:cNvPr id="122" name="直線コネクタ 121"/>
        <xdr:cNvCxnSpPr/>
      </xdr:nvCxnSpPr>
      <xdr:spPr>
        <a:xfrm flipV="1">
          <a:off x="2908300" y="9968916"/>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59525</xdr:rowOff>
    </xdr:from>
    <xdr:to>
      <xdr:col>15</xdr:col>
      <xdr:colOff>50800</xdr:colOff>
      <xdr:row>58</xdr:row>
      <xdr:rowOff>92863</xdr:rowOff>
    </xdr:to>
    <xdr:cxnSp macro="">
      <xdr:nvCxnSpPr>
        <xdr:cNvPr id="125" name="直線コネクタ 124"/>
        <xdr:cNvCxnSpPr/>
      </xdr:nvCxnSpPr>
      <xdr:spPr>
        <a:xfrm flipV="1">
          <a:off x="2019300" y="10003625"/>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92863</xdr:rowOff>
    </xdr:from>
    <xdr:to>
      <xdr:col>10</xdr:col>
      <xdr:colOff>114300</xdr:colOff>
      <xdr:row>58</xdr:row>
      <xdr:rowOff>106235</xdr:rowOff>
    </xdr:to>
    <xdr:cxnSp macro="">
      <xdr:nvCxnSpPr>
        <xdr:cNvPr id="128" name="直線コネクタ 127"/>
        <xdr:cNvCxnSpPr/>
      </xdr:nvCxnSpPr>
      <xdr:spPr>
        <a:xfrm flipV="1">
          <a:off x="1130300" y="10036963"/>
          <a:ext cx="889000" cy="1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145186</xdr:rowOff>
    </xdr:from>
    <xdr:to>
      <xdr:col>24</xdr:col>
      <xdr:colOff>114300</xdr:colOff>
      <xdr:row>58</xdr:row>
      <xdr:rowOff>75336</xdr:rowOff>
    </xdr:to>
    <xdr:sp macro="" textlink="">
      <xdr:nvSpPr>
        <xdr:cNvPr id="138" name="楕円 137"/>
        <xdr:cNvSpPr/>
      </xdr:nvSpPr>
      <xdr:spPr>
        <a:xfrm>
          <a:off x="4584700" y="991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123613</xdr:rowOff>
    </xdr:from>
    <xdr:ext cx="534377" cy="259045"/>
    <xdr:sp macro="" textlink="">
      <xdr:nvSpPr>
        <xdr:cNvPr id="139" name="物件費該当値テキスト"/>
        <xdr:cNvSpPr txBox="1"/>
      </xdr:nvSpPr>
      <xdr:spPr>
        <a:xfrm>
          <a:off x="4686300" y="989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145466</xdr:rowOff>
    </xdr:from>
    <xdr:to>
      <xdr:col>20</xdr:col>
      <xdr:colOff>38100</xdr:colOff>
      <xdr:row>58</xdr:row>
      <xdr:rowOff>75616</xdr:rowOff>
    </xdr:to>
    <xdr:sp macro="" textlink="">
      <xdr:nvSpPr>
        <xdr:cNvPr id="140" name="楕円 139"/>
        <xdr:cNvSpPr/>
      </xdr:nvSpPr>
      <xdr:spPr>
        <a:xfrm>
          <a:off x="3746500" y="99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66743</xdr:rowOff>
    </xdr:from>
    <xdr:ext cx="534377" cy="259045"/>
    <xdr:sp macro="" textlink="">
      <xdr:nvSpPr>
        <xdr:cNvPr id="141" name="テキスト ボックス 140"/>
        <xdr:cNvSpPr txBox="1"/>
      </xdr:nvSpPr>
      <xdr:spPr>
        <a:xfrm>
          <a:off x="3530111" y="100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8725</xdr:rowOff>
    </xdr:from>
    <xdr:to>
      <xdr:col>15</xdr:col>
      <xdr:colOff>101600</xdr:colOff>
      <xdr:row>58</xdr:row>
      <xdr:rowOff>110325</xdr:rowOff>
    </xdr:to>
    <xdr:sp macro="" textlink="">
      <xdr:nvSpPr>
        <xdr:cNvPr id="142" name="楕円 141"/>
        <xdr:cNvSpPr/>
      </xdr:nvSpPr>
      <xdr:spPr>
        <a:xfrm>
          <a:off x="2857500" y="99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101452</xdr:rowOff>
    </xdr:from>
    <xdr:ext cx="534377" cy="259045"/>
    <xdr:sp macro="" textlink="">
      <xdr:nvSpPr>
        <xdr:cNvPr id="143" name="テキスト ボックス 142"/>
        <xdr:cNvSpPr txBox="1"/>
      </xdr:nvSpPr>
      <xdr:spPr>
        <a:xfrm>
          <a:off x="2641111" y="100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42063</xdr:rowOff>
    </xdr:from>
    <xdr:to>
      <xdr:col>10</xdr:col>
      <xdr:colOff>165100</xdr:colOff>
      <xdr:row>58</xdr:row>
      <xdr:rowOff>143663</xdr:rowOff>
    </xdr:to>
    <xdr:sp macro="" textlink="">
      <xdr:nvSpPr>
        <xdr:cNvPr id="144" name="楕円 143"/>
        <xdr:cNvSpPr/>
      </xdr:nvSpPr>
      <xdr:spPr>
        <a:xfrm>
          <a:off x="1968500" y="99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134790</xdr:rowOff>
    </xdr:from>
    <xdr:ext cx="534377" cy="259045"/>
    <xdr:sp macro="" textlink="">
      <xdr:nvSpPr>
        <xdr:cNvPr id="145" name="テキスト ボックス 144"/>
        <xdr:cNvSpPr txBox="1"/>
      </xdr:nvSpPr>
      <xdr:spPr>
        <a:xfrm>
          <a:off x="1752111" y="1007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55435</xdr:rowOff>
    </xdr:from>
    <xdr:to>
      <xdr:col>6</xdr:col>
      <xdr:colOff>38100</xdr:colOff>
      <xdr:row>58</xdr:row>
      <xdr:rowOff>157035</xdr:rowOff>
    </xdr:to>
    <xdr:sp macro="" textlink="">
      <xdr:nvSpPr>
        <xdr:cNvPr id="146" name="楕円 145"/>
        <xdr:cNvSpPr/>
      </xdr:nvSpPr>
      <xdr:spPr>
        <a:xfrm>
          <a:off x="1079500" y="99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148162</xdr:rowOff>
    </xdr:from>
    <xdr:ext cx="534377" cy="259045"/>
    <xdr:sp macro="" textlink="">
      <xdr:nvSpPr>
        <xdr:cNvPr id="147" name="テキスト ボックス 146"/>
        <xdr:cNvSpPr txBox="1"/>
      </xdr:nvSpPr>
      <xdr:spPr>
        <a:xfrm>
          <a:off x="863111" y="1009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61404</xdr:rowOff>
    </xdr:from>
    <xdr:to>
      <xdr:col>24</xdr:col>
      <xdr:colOff>63500</xdr:colOff>
      <xdr:row>78</xdr:row>
      <xdr:rowOff>74797</xdr:rowOff>
    </xdr:to>
    <xdr:cxnSp macro="">
      <xdr:nvCxnSpPr>
        <xdr:cNvPr id="176" name="直線コネクタ 175"/>
        <xdr:cNvCxnSpPr/>
      </xdr:nvCxnSpPr>
      <xdr:spPr>
        <a:xfrm>
          <a:off x="3797300" y="13434504"/>
          <a:ext cx="8382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61404</xdr:rowOff>
    </xdr:from>
    <xdr:to>
      <xdr:col>19</xdr:col>
      <xdr:colOff>177800</xdr:colOff>
      <xdr:row>78</xdr:row>
      <xdr:rowOff>133586</xdr:rowOff>
    </xdr:to>
    <xdr:cxnSp macro="">
      <xdr:nvCxnSpPr>
        <xdr:cNvPr id="179" name="直線コネクタ 178"/>
        <xdr:cNvCxnSpPr/>
      </xdr:nvCxnSpPr>
      <xdr:spPr>
        <a:xfrm flipV="1">
          <a:off x="2908300" y="13434504"/>
          <a:ext cx="889000" cy="7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59195</xdr:rowOff>
    </xdr:from>
    <xdr:to>
      <xdr:col>15</xdr:col>
      <xdr:colOff>50800</xdr:colOff>
      <xdr:row>78</xdr:row>
      <xdr:rowOff>133586</xdr:rowOff>
    </xdr:to>
    <xdr:cxnSp macro="">
      <xdr:nvCxnSpPr>
        <xdr:cNvPr id="182" name="直線コネクタ 181"/>
        <xdr:cNvCxnSpPr/>
      </xdr:nvCxnSpPr>
      <xdr:spPr>
        <a:xfrm>
          <a:off x="2019300" y="13432295"/>
          <a:ext cx="889000" cy="7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59195</xdr:rowOff>
    </xdr:from>
    <xdr:to>
      <xdr:col>10</xdr:col>
      <xdr:colOff>114300</xdr:colOff>
      <xdr:row>78</xdr:row>
      <xdr:rowOff>86970</xdr:rowOff>
    </xdr:to>
    <xdr:cxnSp macro="">
      <xdr:nvCxnSpPr>
        <xdr:cNvPr id="185" name="直線コネクタ 184"/>
        <xdr:cNvCxnSpPr/>
      </xdr:nvCxnSpPr>
      <xdr:spPr>
        <a:xfrm flipV="1">
          <a:off x="1130300" y="13432295"/>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23997</xdr:rowOff>
    </xdr:from>
    <xdr:to>
      <xdr:col>24</xdr:col>
      <xdr:colOff>114300</xdr:colOff>
      <xdr:row>78</xdr:row>
      <xdr:rowOff>125597</xdr:rowOff>
    </xdr:to>
    <xdr:sp macro="" textlink="">
      <xdr:nvSpPr>
        <xdr:cNvPr id="195" name="楕円 194"/>
        <xdr:cNvSpPr/>
      </xdr:nvSpPr>
      <xdr:spPr>
        <a:xfrm>
          <a:off x="4584700" y="133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2424</xdr:rowOff>
    </xdr:from>
    <xdr:ext cx="469744" cy="259045"/>
    <xdr:sp macro="" textlink="">
      <xdr:nvSpPr>
        <xdr:cNvPr id="196" name="維持補修費該当値テキスト"/>
        <xdr:cNvSpPr txBox="1"/>
      </xdr:nvSpPr>
      <xdr:spPr>
        <a:xfrm>
          <a:off x="4686300" y="1337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10604</xdr:rowOff>
    </xdr:from>
    <xdr:to>
      <xdr:col>20</xdr:col>
      <xdr:colOff>38100</xdr:colOff>
      <xdr:row>78</xdr:row>
      <xdr:rowOff>112204</xdr:rowOff>
    </xdr:to>
    <xdr:sp macro="" textlink="">
      <xdr:nvSpPr>
        <xdr:cNvPr id="197" name="楕円 196"/>
        <xdr:cNvSpPr/>
      </xdr:nvSpPr>
      <xdr:spPr>
        <a:xfrm>
          <a:off x="3746500" y="133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128731</xdr:rowOff>
    </xdr:from>
    <xdr:ext cx="469744" cy="259045"/>
    <xdr:sp macro="" textlink="">
      <xdr:nvSpPr>
        <xdr:cNvPr id="198" name="テキスト ボックス 197"/>
        <xdr:cNvSpPr txBox="1"/>
      </xdr:nvSpPr>
      <xdr:spPr>
        <a:xfrm>
          <a:off x="3562428" y="1315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82786</xdr:rowOff>
    </xdr:from>
    <xdr:to>
      <xdr:col>15</xdr:col>
      <xdr:colOff>101600</xdr:colOff>
      <xdr:row>79</xdr:row>
      <xdr:rowOff>12936</xdr:rowOff>
    </xdr:to>
    <xdr:sp macro="" textlink="">
      <xdr:nvSpPr>
        <xdr:cNvPr id="199" name="楕円 198"/>
        <xdr:cNvSpPr/>
      </xdr:nvSpPr>
      <xdr:spPr>
        <a:xfrm>
          <a:off x="2857500" y="134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4063</xdr:rowOff>
    </xdr:from>
    <xdr:ext cx="469744" cy="259045"/>
    <xdr:sp macro="" textlink="">
      <xdr:nvSpPr>
        <xdr:cNvPr id="200" name="テキスト ボックス 199"/>
        <xdr:cNvSpPr txBox="1"/>
      </xdr:nvSpPr>
      <xdr:spPr>
        <a:xfrm>
          <a:off x="2673428" y="1354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8395</xdr:rowOff>
    </xdr:from>
    <xdr:to>
      <xdr:col>10</xdr:col>
      <xdr:colOff>165100</xdr:colOff>
      <xdr:row>78</xdr:row>
      <xdr:rowOff>109995</xdr:rowOff>
    </xdr:to>
    <xdr:sp macro="" textlink="">
      <xdr:nvSpPr>
        <xdr:cNvPr id="201" name="楕円 200"/>
        <xdr:cNvSpPr/>
      </xdr:nvSpPr>
      <xdr:spPr>
        <a:xfrm>
          <a:off x="1968500" y="133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126522</xdr:rowOff>
    </xdr:from>
    <xdr:ext cx="469744" cy="259045"/>
    <xdr:sp macro="" textlink="">
      <xdr:nvSpPr>
        <xdr:cNvPr id="202" name="テキスト ボックス 201"/>
        <xdr:cNvSpPr txBox="1"/>
      </xdr:nvSpPr>
      <xdr:spPr>
        <a:xfrm>
          <a:off x="1784428" y="131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36170</xdr:rowOff>
    </xdr:from>
    <xdr:to>
      <xdr:col>6</xdr:col>
      <xdr:colOff>38100</xdr:colOff>
      <xdr:row>78</xdr:row>
      <xdr:rowOff>137770</xdr:rowOff>
    </xdr:to>
    <xdr:sp macro="" textlink="">
      <xdr:nvSpPr>
        <xdr:cNvPr id="203" name="楕円 202"/>
        <xdr:cNvSpPr/>
      </xdr:nvSpPr>
      <xdr:spPr>
        <a:xfrm>
          <a:off x="1079500" y="134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154297</xdr:rowOff>
    </xdr:from>
    <xdr:ext cx="469744" cy="259045"/>
    <xdr:sp macro="" textlink="">
      <xdr:nvSpPr>
        <xdr:cNvPr id="204" name="テキスト ボックス 203"/>
        <xdr:cNvSpPr txBox="1"/>
      </xdr:nvSpPr>
      <xdr:spPr>
        <a:xfrm>
          <a:off x="895428" y="1318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164376</xdr:rowOff>
    </xdr:from>
    <xdr:to>
      <xdr:col>24</xdr:col>
      <xdr:colOff>63500</xdr:colOff>
      <xdr:row>94</xdr:row>
      <xdr:rowOff>48603</xdr:rowOff>
    </xdr:to>
    <xdr:cxnSp macro="">
      <xdr:nvCxnSpPr>
        <xdr:cNvPr id="234" name="直線コネクタ 233"/>
        <xdr:cNvCxnSpPr/>
      </xdr:nvCxnSpPr>
      <xdr:spPr>
        <a:xfrm>
          <a:off x="3797300" y="16109226"/>
          <a:ext cx="838200" cy="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164376</xdr:rowOff>
    </xdr:from>
    <xdr:to>
      <xdr:col>19</xdr:col>
      <xdr:colOff>177800</xdr:colOff>
      <xdr:row>94</xdr:row>
      <xdr:rowOff>101764</xdr:rowOff>
    </xdr:to>
    <xdr:cxnSp macro="">
      <xdr:nvCxnSpPr>
        <xdr:cNvPr id="237" name="直線コネクタ 236"/>
        <xdr:cNvCxnSpPr/>
      </xdr:nvCxnSpPr>
      <xdr:spPr>
        <a:xfrm flipV="1">
          <a:off x="2908300" y="16109226"/>
          <a:ext cx="889000" cy="10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101764</xdr:rowOff>
    </xdr:from>
    <xdr:to>
      <xdr:col>15</xdr:col>
      <xdr:colOff>50800</xdr:colOff>
      <xdr:row>95</xdr:row>
      <xdr:rowOff>2997</xdr:rowOff>
    </xdr:to>
    <xdr:cxnSp macro="">
      <xdr:nvCxnSpPr>
        <xdr:cNvPr id="240" name="直線コネクタ 239"/>
        <xdr:cNvCxnSpPr/>
      </xdr:nvCxnSpPr>
      <xdr:spPr>
        <a:xfrm flipV="1">
          <a:off x="2019300" y="16218064"/>
          <a:ext cx="889000" cy="7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2997</xdr:rowOff>
    </xdr:from>
    <xdr:to>
      <xdr:col>10</xdr:col>
      <xdr:colOff>114300</xdr:colOff>
      <xdr:row>95</xdr:row>
      <xdr:rowOff>93371</xdr:rowOff>
    </xdr:to>
    <xdr:cxnSp macro="">
      <xdr:nvCxnSpPr>
        <xdr:cNvPr id="243" name="直線コネクタ 242"/>
        <xdr:cNvCxnSpPr/>
      </xdr:nvCxnSpPr>
      <xdr:spPr>
        <a:xfrm flipV="1">
          <a:off x="1130300" y="16290747"/>
          <a:ext cx="889000" cy="9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169253</xdr:rowOff>
    </xdr:from>
    <xdr:to>
      <xdr:col>24</xdr:col>
      <xdr:colOff>114300</xdr:colOff>
      <xdr:row>94</xdr:row>
      <xdr:rowOff>99403</xdr:rowOff>
    </xdr:to>
    <xdr:sp macro="" textlink="">
      <xdr:nvSpPr>
        <xdr:cNvPr id="253" name="楕円 252"/>
        <xdr:cNvSpPr/>
      </xdr:nvSpPr>
      <xdr:spPr>
        <a:xfrm>
          <a:off x="4584700" y="161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20680</xdr:rowOff>
    </xdr:from>
    <xdr:ext cx="599010" cy="259045"/>
    <xdr:sp macro="" textlink="">
      <xdr:nvSpPr>
        <xdr:cNvPr id="254" name="扶助費該当値テキスト"/>
        <xdr:cNvSpPr txBox="1"/>
      </xdr:nvSpPr>
      <xdr:spPr>
        <a:xfrm>
          <a:off x="4686300" y="1596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113576</xdr:rowOff>
    </xdr:from>
    <xdr:to>
      <xdr:col>20</xdr:col>
      <xdr:colOff>38100</xdr:colOff>
      <xdr:row>94</xdr:row>
      <xdr:rowOff>43726</xdr:rowOff>
    </xdr:to>
    <xdr:sp macro="" textlink="">
      <xdr:nvSpPr>
        <xdr:cNvPr id="255" name="楕円 254"/>
        <xdr:cNvSpPr/>
      </xdr:nvSpPr>
      <xdr:spPr>
        <a:xfrm>
          <a:off x="3746500" y="160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60253</xdr:rowOff>
    </xdr:from>
    <xdr:ext cx="599010" cy="259045"/>
    <xdr:sp macro="" textlink="">
      <xdr:nvSpPr>
        <xdr:cNvPr id="256" name="テキスト ボックス 255"/>
        <xdr:cNvSpPr txBox="1"/>
      </xdr:nvSpPr>
      <xdr:spPr>
        <a:xfrm>
          <a:off x="3497795" y="1583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50964</xdr:rowOff>
    </xdr:from>
    <xdr:to>
      <xdr:col>15</xdr:col>
      <xdr:colOff>101600</xdr:colOff>
      <xdr:row>94</xdr:row>
      <xdr:rowOff>152564</xdr:rowOff>
    </xdr:to>
    <xdr:sp macro="" textlink="">
      <xdr:nvSpPr>
        <xdr:cNvPr id="257" name="楕円 256"/>
        <xdr:cNvSpPr/>
      </xdr:nvSpPr>
      <xdr:spPr>
        <a:xfrm>
          <a:off x="2857500" y="161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169091</xdr:rowOff>
    </xdr:from>
    <xdr:ext cx="599010" cy="259045"/>
    <xdr:sp macro="" textlink="">
      <xdr:nvSpPr>
        <xdr:cNvPr id="258" name="テキスト ボックス 257"/>
        <xdr:cNvSpPr txBox="1"/>
      </xdr:nvSpPr>
      <xdr:spPr>
        <a:xfrm>
          <a:off x="2608795" y="1594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123647</xdr:rowOff>
    </xdr:from>
    <xdr:to>
      <xdr:col>10</xdr:col>
      <xdr:colOff>165100</xdr:colOff>
      <xdr:row>95</xdr:row>
      <xdr:rowOff>53797</xdr:rowOff>
    </xdr:to>
    <xdr:sp macro="" textlink="">
      <xdr:nvSpPr>
        <xdr:cNvPr id="259" name="楕円 258"/>
        <xdr:cNvSpPr/>
      </xdr:nvSpPr>
      <xdr:spPr>
        <a:xfrm>
          <a:off x="1968500" y="162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70324</xdr:rowOff>
    </xdr:from>
    <xdr:ext cx="599010" cy="259045"/>
    <xdr:sp macro="" textlink="">
      <xdr:nvSpPr>
        <xdr:cNvPr id="260" name="テキスト ボックス 259"/>
        <xdr:cNvSpPr txBox="1"/>
      </xdr:nvSpPr>
      <xdr:spPr>
        <a:xfrm>
          <a:off x="1719795" y="1601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42571</xdr:rowOff>
    </xdr:from>
    <xdr:to>
      <xdr:col>6</xdr:col>
      <xdr:colOff>38100</xdr:colOff>
      <xdr:row>95</xdr:row>
      <xdr:rowOff>144171</xdr:rowOff>
    </xdr:to>
    <xdr:sp macro="" textlink="">
      <xdr:nvSpPr>
        <xdr:cNvPr id="261" name="楕円 260"/>
        <xdr:cNvSpPr/>
      </xdr:nvSpPr>
      <xdr:spPr>
        <a:xfrm>
          <a:off x="1079500" y="163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160698</xdr:rowOff>
    </xdr:from>
    <xdr:ext cx="599010" cy="259045"/>
    <xdr:sp macro="" textlink="">
      <xdr:nvSpPr>
        <xdr:cNvPr id="262" name="テキスト ボックス 261"/>
        <xdr:cNvSpPr txBox="1"/>
      </xdr:nvSpPr>
      <xdr:spPr>
        <a:xfrm>
          <a:off x="830795" y="1610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125694</xdr:rowOff>
    </xdr:from>
    <xdr:to>
      <xdr:col>55</xdr:col>
      <xdr:colOff>0</xdr:colOff>
      <xdr:row>35</xdr:row>
      <xdr:rowOff>126007</xdr:rowOff>
    </xdr:to>
    <xdr:cxnSp macro="">
      <xdr:nvCxnSpPr>
        <xdr:cNvPr id="291" name="直線コネクタ 290"/>
        <xdr:cNvCxnSpPr/>
      </xdr:nvCxnSpPr>
      <xdr:spPr>
        <a:xfrm>
          <a:off x="9639300" y="6126444"/>
          <a:ext cx="8382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89438</xdr:rowOff>
    </xdr:from>
    <xdr:to>
      <xdr:col>50</xdr:col>
      <xdr:colOff>114300</xdr:colOff>
      <xdr:row>35</xdr:row>
      <xdr:rowOff>125694</xdr:rowOff>
    </xdr:to>
    <xdr:cxnSp macro="">
      <xdr:nvCxnSpPr>
        <xdr:cNvPr id="294" name="直線コネクタ 293"/>
        <xdr:cNvCxnSpPr/>
      </xdr:nvCxnSpPr>
      <xdr:spPr>
        <a:xfrm>
          <a:off x="8750300" y="6090188"/>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37432</xdr:rowOff>
    </xdr:from>
    <xdr:to>
      <xdr:col>45</xdr:col>
      <xdr:colOff>177800</xdr:colOff>
      <xdr:row>35</xdr:row>
      <xdr:rowOff>89438</xdr:rowOff>
    </xdr:to>
    <xdr:cxnSp macro="">
      <xdr:nvCxnSpPr>
        <xdr:cNvPr id="297" name="直線コネクタ 296"/>
        <xdr:cNvCxnSpPr/>
      </xdr:nvCxnSpPr>
      <xdr:spPr>
        <a:xfrm>
          <a:off x="7861300" y="6038182"/>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44427</xdr:rowOff>
    </xdr:from>
    <xdr:to>
      <xdr:col>41</xdr:col>
      <xdr:colOff>50800</xdr:colOff>
      <xdr:row>35</xdr:row>
      <xdr:rowOff>37432</xdr:rowOff>
    </xdr:to>
    <xdr:cxnSp macro="">
      <xdr:nvCxnSpPr>
        <xdr:cNvPr id="300" name="直線コネクタ 299"/>
        <xdr:cNvCxnSpPr/>
      </xdr:nvCxnSpPr>
      <xdr:spPr>
        <a:xfrm>
          <a:off x="6972300" y="5873727"/>
          <a:ext cx="889000" cy="16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75207</xdr:rowOff>
    </xdr:from>
    <xdr:to>
      <xdr:col>55</xdr:col>
      <xdr:colOff>50800</xdr:colOff>
      <xdr:row>36</xdr:row>
      <xdr:rowOff>5357</xdr:rowOff>
    </xdr:to>
    <xdr:sp macro="" textlink="">
      <xdr:nvSpPr>
        <xdr:cNvPr id="310" name="楕円 309"/>
        <xdr:cNvSpPr/>
      </xdr:nvSpPr>
      <xdr:spPr>
        <a:xfrm>
          <a:off x="10426700" y="60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98084</xdr:rowOff>
    </xdr:from>
    <xdr:ext cx="534377" cy="259045"/>
    <xdr:sp macro="" textlink="">
      <xdr:nvSpPr>
        <xdr:cNvPr id="311" name="補助費等該当値テキスト"/>
        <xdr:cNvSpPr txBox="1"/>
      </xdr:nvSpPr>
      <xdr:spPr>
        <a:xfrm>
          <a:off x="10528300" y="592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74894</xdr:rowOff>
    </xdr:from>
    <xdr:to>
      <xdr:col>50</xdr:col>
      <xdr:colOff>165100</xdr:colOff>
      <xdr:row>36</xdr:row>
      <xdr:rowOff>5044</xdr:rowOff>
    </xdr:to>
    <xdr:sp macro="" textlink="">
      <xdr:nvSpPr>
        <xdr:cNvPr id="312" name="楕円 311"/>
        <xdr:cNvSpPr/>
      </xdr:nvSpPr>
      <xdr:spPr>
        <a:xfrm>
          <a:off x="9588500" y="60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21571</xdr:rowOff>
    </xdr:from>
    <xdr:ext cx="534377" cy="259045"/>
    <xdr:sp macro="" textlink="">
      <xdr:nvSpPr>
        <xdr:cNvPr id="313" name="テキスト ボックス 312"/>
        <xdr:cNvSpPr txBox="1"/>
      </xdr:nvSpPr>
      <xdr:spPr>
        <a:xfrm>
          <a:off x="9372111" y="58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38638</xdr:rowOff>
    </xdr:from>
    <xdr:to>
      <xdr:col>46</xdr:col>
      <xdr:colOff>38100</xdr:colOff>
      <xdr:row>35</xdr:row>
      <xdr:rowOff>140238</xdr:rowOff>
    </xdr:to>
    <xdr:sp macro="" textlink="">
      <xdr:nvSpPr>
        <xdr:cNvPr id="314" name="楕円 313"/>
        <xdr:cNvSpPr/>
      </xdr:nvSpPr>
      <xdr:spPr>
        <a:xfrm>
          <a:off x="8699500" y="603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156765</xdr:rowOff>
    </xdr:from>
    <xdr:ext cx="534377" cy="259045"/>
    <xdr:sp macro="" textlink="">
      <xdr:nvSpPr>
        <xdr:cNvPr id="315" name="テキスト ボックス 314"/>
        <xdr:cNvSpPr txBox="1"/>
      </xdr:nvSpPr>
      <xdr:spPr>
        <a:xfrm>
          <a:off x="8483111" y="58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158082</xdr:rowOff>
    </xdr:from>
    <xdr:to>
      <xdr:col>41</xdr:col>
      <xdr:colOff>101600</xdr:colOff>
      <xdr:row>35</xdr:row>
      <xdr:rowOff>88232</xdr:rowOff>
    </xdr:to>
    <xdr:sp macro="" textlink="">
      <xdr:nvSpPr>
        <xdr:cNvPr id="316" name="楕円 315"/>
        <xdr:cNvSpPr/>
      </xdr:nvSpPr>
      <xdr:spPr>
        <a:xfrm>
          <a:off x="7810500" y="59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104759</xdr:rowOff>
    </xdr:from>
    <xdr:ext cx="534377" cy="259045"/>
    <xdr:sp macro="" textlink="">
      <xdr:nvSpPr>
        <xdr:cNvPr id="317" name="テキスト ボックス 316"/>
        <xdr:cNvSpPr txBox="1"/>
      </xdr:nvSpPr>
      <xdr:spPr>
        <a:xfrm>
          <a:off x="7594111" y="57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165077</xdr:rowOff>
    </xdr:from>
    <xdr:to>
      <xdr:col>36</xdr:col>
      <xdr:colOff>165100</xdr:colOff>
      <xdr:row>34</xdr:row>
      <xdr:rowOff>95227</xdr:rowOff>
    </xdr:to>
    <xdr:sp macro="" textlink="">
      <xdr:nvSpPr>
        <xdr:cNvPr id="318" name="楕円 317"/>
        <xdr:cNvSpPr/>
      </xdr:nvSpPr>
      <xdr:spPr>
        <a:xfrm>
          <a:off x="6921500" y="58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111754</xdr:rowOff>
    </xdr:from>
    <xdr:ext cx="599010" cy="259045"/>
    <xdr:sp macro="" textlink="">
      <xdr:nvSpPr>
        <xdr:cNvPr id="319" name="テキスト ボックス 318"/>
        <xdr:cNvSpPr txBox="1"/>
      </xdr:nvSpPr>
      <xdr:spPr>
        <a:xfrm>
          <a:off x="6672795" y="559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2425</xdr:rowOff>
    </xdr:from>
    <xdr:to>
      <xdr:col>55</xdr:col>
      <xdr:colOff>0</xdr:colOff>
      <xdr:row>58</xdr:row>
      <xdr:rowOff>24568</xdr:rowOff>
    </xdr:to>
    <xdr:cxnSp macro="">
      <xdr:nvCxnSpPr>
        <xdr:cNvPr id="346" name="直線コネクタ 345"/>
        <xdr:cNvCxnSpPr/>
      </xdr:nvCxnSpPr>
      <xdr:spPr>
        <a:xfrm flipV="1">
          <a:off x="9639300" y="9946525"/>
          <a:ext cx="8382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148744</xdr:rowOff>
    </xdr:from>
    <xdr:to>
      <xdr:col>50</xdr:col>
      <xdr:colOff>114300</xdr:colOff>
      <xdr:row>58</xdr:row>
      <xdr:rowOff>24568</xdr:rowOff>
    </xdr:to>
    <xdr:cxnSp macro="">
      <xdr:nvCxnSpPr>
        <xdr:cNvPr id="349" name="直線コネクタ 348"/>
        <xdr:cNvCxnSpPr/>
      </xdr:nvCxnSpPr>
      <xdr:spPr>
        <a:xfrm>
          <a:off x="8750300" y="9921394"/>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148744</xdr:rowOff>
    </xdr:from>
    <xdr:to>
      <xdr:col>45</xdr:col>
      <xdr:colOff>177800</xdr:colOff>
      <xdr:row>57</xdr:row>
      <xdr:rowOff>167086</xdr:rowOff>
    </xdr:to>
    <xdr:cxnSp macro="">
      <xdr:nvCxnSpPr>
        <xdr:cNvPr id="352" name="直線コネクタ 351"/>
        <xdr:cNvCxnSpPr/>
      </xdr:nvCxnSpPr>
      <xdr:spPr>
        <a:xfrm flipV="1">
          <a:off x="7861300" y="9921394"/>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167086</xdr:rowOff>
    </xdr:from>
    <xdr:to>
      <xdr:col>41</xdr:col>
      <xdr:colOff>50800</xdr:colOff>
      <xdr:row>58</xdr:row>
      <xdr:rowOff>35307</xdr:rowOff>
    </xdr:to>
    <xdr:cxnSp macro="">
      <xdr:nvCxnSpPr>
        <xdr:cNvPr id="355" name="直線コネクタ 354"/>
        <xdr:cNvCxnSpPr/>
      </xdr:nvCxnSpPr>
      <xdr:spPr>
        <a:xfrm flipV="1">
          <a:off x="6972300" y="9939736"/>
          <a:ext cx="889000" cy="3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123075</xdr:rowOff>
    </xdr:from>
    <xdr:to>
      <xdr:col>55</xdr:col>
      <xdr:colOff>50800</xdr:colOff>
      <xdr:row>58</xdr:row>
      <xdr:rowOff>53225</xdr:rowOff>
    </xdr:to>
    <xdr:sp macro="" textlink="">
      <xdr:nvSpPr>
        <xdr:cNvPr id="365" name="楕円 364"/>
        <xdr:cNvSpPr/>
      </xdr:nvSpPr>
      <xdr:spPr>
        <a:xfrm>
          <a:off x="10426700" y="98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38002</xdr:rowOff>
    </xdr:from>
    <xdr:ext cx="534377" cy="259045"/>
    <xdr:sp macro="" textlink="">
      <xdr:nvSpPr>
        <xdr:cNvPr id="366" name="普通建設事業費該当値テキスト"/>
        <xdr:cNvSpPr txBox="1"/>
      </xdr:nvSpPr>
      <xdr:spPr>
        <a:xfrm>
          <a:off x="10528300" y="98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145218</xdr:rowOff>
    </xdr:from>
    <xdr:to>
      <xdr:col>50</xdr:col>
      <xdr:colOff>165100</xdr:colOff>
      <xdr:row>58</xdr:row>
      <xdr:rowOff>75368</xdr:rowOff>
    </xdr:to>
    <xdr:sp macro="" textlink="">
      <xdr:nvSpPr>
        <xdr:cNvPr id="367" name="楕円 366"/>
        <xdr:cNvSpPr/>
      </xdr:nvSpPr>
      <xdr:spPr>
        <a:xfrm>
          <a:off x="9588500" y="99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66495</xdr:rowOff>
    </xdr:from>
    <xdr:ext cx="534377" cy="259045"/>
    <xdr:sp macro="" textlink="">
      <xdr:nvSpPr>
        <xdr:cNvPr id="368" name="テキスト ボックス 367"/>
        <xdr:cNvSpPr txBox="1"/>
      </xdr:nvSpPr>
      <xdr:spPr>
        <a:xfrm>
          <a:off x="9372111" y="1001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97944</xdr:rowOff>
    </xdr:from>
    <xdr:to>
      <xdr:col>46</xdr:col>
      <xdr:colOff>38100</xdr:colOff>
      <xdr:row>58</xdr:row>
      <xdr:rowOff>28094</xdr:rowOff>
    </xdr:to>
    <xdr:sp macro="" textlink="">
      <xdr:nvSpPr>
        <xdr:cNvPr id="369" name="楕円 368"/>
        <xdr:cNvSpPr/>
      </xdr:nvSpPr>
      <xdr:spPr>
        <a:xfrm>
          <a:off x="8699500" y="98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19221</xdr:rowOff>
    </xdr:from>
    <xdr:ext cx="534377" cy="259045"/>
    <xdr:sp macro="" textlink="">
      <xdr:nvSpPr>
        <xdr:cNvPr id="370" name="テキスト ボックス 369"/>
        <xdr:cNvSpPr txBox="1"/>
      </xdr:nvSpPr>
      <xdr:spPr>
        <a:xfrm>
          <a:off x="8483111" y="996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116286</xdr:rowOff>
    </xdr:from>
    <xdr:to>
      <xdr:col>41</xdr:col>
      <xdr:colOff>101600</xdr:colOff>
      <xdr:row>58</xdr:row>
      <xdr:rowOff>46436</xdr:rowOff>
    </xdr:to>
    <xdr:sp macro="" textlink="">
      <xdr:nvSpPr>
        <xdr:cNvPr id="371" name="楕円 370"/>
        <xdr:cNvSpPr/>
      </xdr:nvSpPr>
      <xdr:spPr>
        <a:xfrm>
          <a:off x="7810500" y="98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37563</xdr:rowOff>
    </xdr:from>
    <xdr:ext cx="534377" cy="259045"/>
    <xdr:sp macro="" textlink="">
      <xdr:nvSpPr>
        <xdr:cNvPr id="372" name="テキスト ボックス 371"/>
        <xdr:cNvSpPr txBox="1"/>
      </xdr:nvSpPr>
      <xdr:spPr>
        <a:xfrm>
          <a:off x="7594111" y="998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155957</xdr:rowOff>
    </xdr:from>
    <xdr:to>
      <xdr:col>36</xdr:col>
      <xdr:colOff>165100</xdr:colOff>
      <xdr:row>58</xdr:row>
      <xdr:rowOff>86107</xdr:rowOff>
    </xdr:to>
    <xdr:sp macro="" textlink="">
      <xdr:nvSpPr>
        <xdr:cNvPr id="373" name="楕円 372"/>
        <xdr:cNvSpPr/>
      </xdr:nvSpPr>
      <xdr:spPr>
        <a:xfrm>
          <a:off x="6921500" y="99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77234</xdr:rowOff>
    </xdr:from>
    <xdr:ext cx="534377" cy="259045"/>
    <xdr:sp macro="" textlink="">
      <xdr:nvSpPr>
        <xdr:cNvPr id="374" name="テキスト ボックス 373"/>
        <xdr:cNvSpPr txBox="1"/>
      </xdr:nvSpPr>
      <xdr:spPr>
        <a:xfrm>
          <a:off x="6705111" y="100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107403</xdr:rowOff>
    </xdr:from>
    <xdr:to>
      <xdr:col>55</xdr:col>
      <xdr:colOff>0</xdr:colOff>
      <xdr:row>79</xdr:row>
      <xdr:rowOff>88886</xdr:rowOff>
    </xdr:to>
    <xdr:cxnSp macro="">
      <xdr:nvCxnSpPr>
        <xdr:cNvPr id="405" name="直線コネクタ 404"/>
        <xdr:cNvCxnSpPr/>
      </xdr:nvCxnSpPr>
      <xdr:spPr>
        <a:xfrm>
          <a:off x="9639300" y="13480503"/>
          <a:ext cx="8382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32280</xdr:rowOff>
    </xdr:from>
    <xdr:to>
      <xdr:col>50</xdr:col>
      <xdr:colOff>114300</xdr:colOff>
      <xdr:row>78</xdr:row>
      <xdr:rowOff>107403</xdr:rowOff>
    </xdr:to>
    <xdr:cxnSp macro="">
      <xdr:nvCxnSpPr>
        <xdr:cNvPr id="408" name="直線コネクタ 407"/>
        <xdr:cNvCxnSpPr/>
      </xdr:nvCxnSpPr>
      <xdr:spPr>
        <a:xfrm>
          <a:off x="8750300" y="13405380"/>
          <a:ext cx="889000" cy="7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32280</xdr:rowOff>
    </xdr:from>
    <xdr:to>
      <xdr:col>45</xdr:col>
      <xdr:colOff>177800</xdr:colOff>
      <xdr:row>78</xdr:row>
      <xdr:rowOff>124361</xdr:rowOff>
    </xdr:to>
    <xdr:cxnSp macro="">
      <xdr:nvCxnSpPr>
        <xdr:cNvPr id="411" name="直線コネクタ 410"/>
        <xdr:cNvCxnSpPr/>
      </xdr:nvCxnSpPr>
      <xdr:spPr>
        <a:xfrm flipV="1">
          <a:off x="7861300" y="13405380"/>
          <a:ext cx="889000" cy="9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38086</xdr:rowOff>
    </xdr:from>
    <xdr:to>
      <xdr:col>55</xdr:col>
      <xdr:colOff>50800</xdr:colOff>
      <xdr:row>79</xdr:row>
      <xdr:rowOff>139686</xdr:rowOff>
    </xdr:to>
    <xdr:sp macro="" textlink="">
      <xdr:nvSpPr>
        <xdr:cNvPr id="421" name="楕円 420"/>
        <xdr:cNvSpPr/>
      </xdr:nvSpPr>
      <xdr:spPr>
        <a:xfrm>
          <a:off x="10426700" y="135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124463</xdr:rowOff>
    </xdr:from>
    <xdr:ext cx="378565" cy="259045"/>
    <xdr:sp macro="" textlink="">
      <xdr:nvSpPr>
        <xdr:cNvPr id="422" name="普通建設事業費 （ うち新規整備　）該当値テキスト"/>
        <xdr:cNvSpPr txBox="1"/>
      </xdr:nvSpPr>
      <xdr:spPr>
        <a:xfrm>
          <a:off x="10528300" y="1349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56603</xdr:rowOff>
    </xdr:from>
    <xdr:to>
      <xdr:col>50</xdr:col>
      <xdr:colOff>165100</xdr:colOff>
      <xdr:row>78</xdr:row>
      <xdr:rowOff>158203</xdr:rowOff>
    </xdr:to>
    <xdr:sp macro="" textlink="">
      <xdr:nvSpPr>
        <xdr:cNvPr id="423" name="楕円 422"/>
        <xdr:cNvSpPr/>
      </xdr:nvSpPr>
      <xdr:spPr>
        <a:xfrm>
          <a:off x="9588500" y="134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149330</xdr:rowOff>
    </xdr:from>
    <xdr:ext cx="534377" cy="259045"/>
    <xdr:sp macro="" textlink="">
      <xdr:nvSpPr>
        <xdr:cNvPr id="424" name="テキスト ボックス 423"/>
        <xdr:cNvSpPr txBox="1"/>
      </xdr:nvSpPr>
      <xdr:spPr>
        <a:xfrm>
          <a:off x="9372111" y="1352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152930</xdr:rowOff>
    </xdr:from>
    <xdr:to>
      <xdr:col>46</xdr:col>
      <xdr:colOff>38100</xdr:colOff>
      <xdr:row>78</xdr:row>
      <xdr:rowOff>83080</xdr:rowOff>
    </xdr:to>
    <xdr:sp macro="" textlink="">
      <xdr:nvSpPr>
        <xdr:cNvPr id="425" name="楕円 424"/>
        <xdr:cNvSpPr/>
      </xdr:nvSpPr>
      <xdr:spPr>
        <a:xfrm>
          <a:off x="8699500" y="13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74207</xdr:rowOff>
    </xdr:from>
    <xdr:ext cx="534377" cy="259045"/>
    <xdr:sp macro="" textlink="">
      <xdr:nvSpPr>
        <xdr:cNvPr id="426" name="テキスト ボックス 425"/>
        <xdr:cNvSpPr txBox="1"/>
      </xdr:nvSpPr>
      <xdr:spPr>
        <a:xfrm>
          <a:off x="8483111" y="1344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73561</xdr:rowOff>
    </xdr:from>
    <xdr:to>
      <xdr:col>41</xdr:col>
      <xdr:colOff>101600</xdr:colOff>
      <xdr:row>79</xdr:row>
      <xdr:rowOff>3711</xdr:rowOff>
    </xdr:to>
    <xdr:sp macro="" textlink="">
      <xdr:nvSpPr>
        <xdr:cNvPr id="427" name="楕円 426"/>
        <xdr:cNvSpPr/>
      </xdr:nvSpPr>
      <xdr:spPr>
        <a:xfrm>
          <a:off x="7810500" y="1344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166288</xdr:rowOff>
    </xdr:from>
    <xdr:ext cx="534377" cy="259045"/>
    <xdr:sp macro="" textlink="">
      <xdr:nvSpPr>
        <xdr:cNvPr id="428" name="テキスト ボックス 427"/>
        <xdr:cNvSpPr txBox="1"/>
      </xdr:nvSpPr>
      <xdr:spPr>
        <a:xfrm>
          <a:off x="7594111" y="1353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25065</xdr:rowOff>
    </xdr:from>
    <xdr:to>
      <xdr:col>55</xdr:col>
      <xdr:colOff>0</xdr:colOff>
      <xdr:row>98</xdr:row>
      <xdr:rowOff>167246</xdr:rowOff>
    </xdr:to>
    <xdr:cxnSp macro="">
      <xdr:nvCxnSpPr>
        <xdr:cNvPr id="457" name="直線コネクタ 456"/>
        <xdr:cNvCxnSpPr/>
      </xdr:nvCxnSpPr>
      <xdr:spPr>
        <a:xfrm flipV="1">
          <a:off x="9639300" y="16827165"/>
          <a:ext cx="838200" cy="14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147732</xdr:rowOff>
    </xdr:from>
    <xdr:to>
      <xdr:col>50</xdr:col>
      <xdr:colOff>114300</xdr:colOff>
      <xdr:row>98</xdr:row>
      <xdr:rowOff>167246</xdr:rowOff>
    </xdr:to>
    <xdr:cxnSp macro="">
      <xdr:nvCxnSpPr>
        <xdr:cNvPr id="460" name="直線コネクタ 459"/>
        <xdr:cNvCxnSpPr/>
      </xdr:nvCxnSpPr>
      <xdr:spPr>
        <a:xfrm>
          <a:off x="8750300" y="16949832"/>
          <a:ext cx="8890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128445</xdr:rowOff>
    </xdr:from>
    <xdr:to>
      <xdr:col>45</xdr:col>
      <xdr:colOff>177800</xdr:colOff>
      <xdr:row>98</xdr:row>
      <xdr:rowOff>147732</xdr:rowOff>
    </xdr:to>
    <xdr:cxnSp macro="">
      <xdr:nvCxnSpPr>
        <xdr:cNvPr id="463" name="直線コネクタ 462"/>
        <xdr:cNvCxnSpPr/>
      </xdr:nvCxnSpPr>
      <xdr:spPr>
        <a:xfrm>
          <a:off x="7861300" y="16930545"/>
          <a:ext cx="889000" cy="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145715</xdr:rowOff>
    </xdr:from>
    <xdr:to>
      <xdr:col>55</xdr:col>
      <xdr:colOff>50800</xdr:colOff>
      <xdr:row>98</xdr:row>
      <xdr:rowOff>75865</xdr:rowOff>
    </xdr:to>
    <xdr:sp macro="" textlink="">
      <xdr:nvSpPr>
        <xdr:cNvPr id="473" name="楕円 472"/>
        <xdr:cNvSpPr/>
      </xdr:nvSpPr>
      <xdr:spPr>
        <a:xfrm>
          <a:off x="10426700" y="167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124142</xdr:rowOff>
    </xdr:from>
    <xdr:ext cx="534377" cy="259045"/>
    <xdr:sp macro="" textlink="">
      <xdr:nvSpPr>
        <xdr:cNvPr id="474" name="普通建設事業費 （ うち更新整備　）該当値テキスト"/>
        <xdr:cNvSpPr txBox="1"/>
      </xdr:nvSpPr>
      <xdr:spPr>
        <a:xfrm>
          <a:off x="10528300" y="167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116446</xdr:rowOff>
    </xdr:from>
    <xdr:to>
      <xdr:col>50</xdr:col>
      <xdr:colOff>165100</xdr:colOff>
      <xdr:row>99</xdr:row>
      <xdr:rowOff>46596</xdr:rowOff>
    </xdr:to>
    <xdr:sp macro="" textlink="">
      <xdr:nvSpPr>
        <xdr:cNvPr id="475" name="楕円 474"/>
        <xdr:cNvSpPr/>
      </xdr:nvSpPr>
      <xdr:spPr>
        <a:xfrm>
          <a:off x="9588500" y="169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37723</xdr:rowOff>
    </xdr:from>
    <xdr:ext cx="469744" cy="259045"/>
    <xdr:sp macro="" textlink="">
      <xdr:nvSpPr>
        <xdr:cNvPr id="476" name="テキスト ボックス 475"/>
        <xdr:cNvSpPr txBox="1"/>
      </xdr:nvSpPr>
      <xdr:spPr>
        <a:xfrm>
          <a:off x="9404428" y="170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96932</xdr:rowOff>
    </xdr:from>
    <xdr:to>
      <xdr:col>46</xdr:col>
      <xdr:colOff>38100</xdr:colOff>
      <xdr:row>99</xdr:row>
      <xdr:rowOff>27082</xdr:rowOff>
    </xdr:to>
    <xdr:sp macro="" textlink="">
      <xdr:nvSpPr>
        <xdr:cNvPr id="477" name="楕円 476"/>
        <xdr:cNvSpPr/>
      </xdr:nvSpPr>
      <xdr:spPr>
        <a:xfrm>
          <a:off x="8699500" y="168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18209</xdr:rowOff>
    </xdr:from>
    <xdr:ext cx="469744" cy="259045"/>
    <xdr:sp macro="" textlink="">
      <xdr:nvSpPr>
        <xdr:cNvPr id="478" name="テキスト ボックス 477"/>
        <xdr:cNvSpPr txBox="1"/>
      </xdr:nvSpPr>
      <xdr:spPr>
        <a:xfrm>
          <a:off x="8515428" y="169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77645</xdr:rowOff>
    </xdr:from>
    <xdr:to>
      <xdr:col>41</xdr:col>
      <xdr:colOff>101600</xdr:colOff>
      <xdr:row>99</xdr:row>
      <xdr:rowOff>7795</xdr:rowOff>
    </xdr:to>
    <xdr:sp macro="" textlink="">
      <xdr:nvSpPr>
        <xdr:cNvPr id="479" name="楕円 478"/>
        <xdr:cNvSpPr/>
      </xdr:nvSpPr>
      <xdr:spPr>
        <a:xfrm>
          <a:off x="7810500" y="168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170372</xdr:rowOff>
    </xdr:from>
    <xdr:ext cx="534377" cy="259045"/>
    <xdr:sp macro="" textlink="">
      <xdr:nvSpPr>
        <xdr:cNvPr id="480" name="テキスト ボックス 479"/>
        <xdr:cNvSpPr txBox="1"/>
      </xdr:nvSpPr>
      <xdr:spPr>
        <a:xfrm>
          <a:off x="7594111" y="1697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41351</xdr:rowOff>
    </xdr:from>
    <xdr:to>
      <xdr:col>85</xdr:col>
      <xdr:colOff>127000</xdr:colOff>
      <xdr:row>39</xdr:row>
      <xdr:rowOff>42900</xdr:rowOff>
    </xdr:to>
    <xdr:cxnSp macro="">
      <xdr:nvCxnSpPr>
        <xdr:cNvPr id="509" name="直線コネクタ 508"/>
        <xdr:cNvCxnSpPr/>
      </xdr:nvCxnSpPr>
      <xdr:spPr>
        <a:xfrm>
          <a:off x="15481300" y="6727901"/>
          <a:ext cx="8382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36195</xdr:rowOff>
    </xdr:from>
    <xdr:to>
      <xdr:col>81</xdr:col>
      <xdr:colOff>50800</xdr:colOff>
      <xdr:row>39</xdr:row>
      <xdr:rowOff>41351</xdr:rowOff>
    </xdr:to>
    <xdr:cxnSp macro="">
      <xdr:nvCxnSpPr>
        <xdr:cNvPr id="512" name="直線コネクタ 511"/>
        <xdr:cNvCxnSpPr/>
      </xdr:nvCxnSpPr>
      <xdr:spPr>
        <a:xfrm>
          <a:off x="14592300" y="6722745"/>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168415</xdr:rowOff>
    </xdr:from>
    <xdr:to>
      <xdr:col>76</xdr:col>
      <xdr:colOff>114300</xdr:colOff>
      <xdr:row>39</xdr:row>
      <xdr:rowOff>36195</xdr:rowOff>
    </xdr:to>
    <xdr:cxnSp macro="">
      <xdr:nvCxnSpPr>
        <xdr:cNvPr id="515" name="直線コネクタ 514"/>
        <xdr:cNvCxnSpPr/>
      </xdr:nvCxnSpPr>
      <xdr:spPr>
        <a:xfrm>
          <a:off x="13703300" y="6683515"/>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168415</xdr:rowOff>
    </xdr:from>
    <xdr:to>
      <xdr:col>71</xdr:col>
      <xdr:colOff>177800</xdr:colOff>
      <xdr:row>39</xdr:row>
      <xdr:rowOff>18682</xdr:rowOff>
    </xdr:to>
    <xdr:cxnSp macro="">
      <xdr:nvCxnSpPr>
        <xdr:cNvPr id="518" name="直線コネクタ 517"/>
        <xdr:cNvCxnSpPr/>
      </xdr:nvCxnSpPr>
      <xdr:spPr>
        <a:xfrm flipV="1">
          <a:off x="12814300" y="668351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163550</xdr:rowOff>
    </xdr:from>
    <xdr:to>
      <xdr:col>85</xdr:col>
      <xdr:colOff>177800</xdr:colOff>
      <xdr:row>39</xdr:row>
      <xdr:rowOff>93700</xdr:rowOff>
    </xdr:to>
    <xdr:sp macro="" textlink="">
      <xdr:nvSpPr>
        <xdr:cNvPr id="528" name="楕円 527"/>
        <xdr:cNvSpPr/>
      </xdr:nvSpPr>
      <xdr:spPr>
        <a:xfrm>
          <a:off x="16268700" y="66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78477</xdr:rowOff>
    </xdr:from>
    <xdr:ext cx="378565" cy="259045"/>
    <xdr:sp macro="" textlink="">
      <xdr:nvSpPr>
        <xdr:cNvPr id="529" name="災害復旧事業費該当値テキスト"/>
        <xdr:cNvSpPr txBox="1"/>
      </xdr:nvSpPr>
      <xdr:spPr>
        <a:xfrm>
          <a:off x="16370300" y="6593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162001</xdr:rowOff>
    </xdr:from>
    <xdr:to>
      <xdr:col>81</xdr:col>
      <xdr:colOff>101600</xdr:colOff>
      <xdr:row>39</xdr:row>
      <xdr:rowOff>92151</xdr:rowOff>
    </xdr:to>
    <xdr:sp macro="" textlink="">
      <xdr:nvSpPr>
        <xdr:cNvPr id="530" name="楕円 529"/>
        <xdr:cNvSpPr/>
      </xdr:nvSpPr>
      <xdr:spPr>
        <a:xfrm>
          <a:off x="15430500" y="66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83278</xdr:rowOff>
    </xdr:from>
    <xdr:ext cx="378565" cy="259045"/>
    <xdr:sp macro="" textlink="">
      <xdr:nvSpPr>
        <xdr:cNvPr id="531" name="テキスト ボックス 530"/>
        <xdr:cNvSpPr txBox="1"/>
      </xdr:nvSpPr>
      <xdr:spPr>
        <a:xfrm>
          <a:off x="15292017" y="6769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156845</xdr:rowOff>
    </xdr:from>
    <xdr:to>
      <xdr:col>76</xdr:col>
      <xdr:colOff>165100</xdr:colOff>
      <xdr:row>39</xdr:row>
      <xdr:rowOff>86995</xdr:rowOff>
    </xdr:to>
    <xdr:sp macro="" textlink="">
      <xdr:nvSpPr>
        <xdr:cNvPr id="532" name="楕円 531"/>
        <xdr:cNvSpPr/>
      </xdr:nvSpPr>
      <xdr:spPr>
        <a:xfrm>
          <a:off x="14541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78122</xdr:rowOff>
    </xdr:from>
    <xdr:ext cx="378565" cy="259045"/>
    <xdr:sp macro="" textlink="">
      <xdr:nvSpPr>
        <xdr:cNvPr id="533" name="テキスト ボックス 532"/>
        <xdr:cNvSpPr txBox="1"/>
      </xdr:nvSpPr>
      <xdr:spPr>
        <a:xfrm>
          <a:off x="14403017" y="6764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117615</xdr:rowOff>
    </xdr:from>
    <xdr:to>
      <xdr:col>72</xdr:col>
      <xdr:colOff>38100</xdr:colOff>
      <xdr:row>39</xdr:row>
      <xdr:rowOff>47765</xdr:rowOff>
    </xdr:to>
    <xdr:sp macro="" textlink="">
      <xdr:nvSpPr>
        <xdr:cNvPr id="534" name="楕円 533"/>
        <xdr:cNvSpPr/>
      </xdr:nvSpPr>
      <xdr:spPr>
        <a:xfrm>
          <a:off x="13652500" y="66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38892</xdr:rowOff>
    </xdr:from>
    <xdr:ext cx="469744" cy="259045"/>
    <xdr:sp macro="" textlink="">
      <xdr:nvSpPr>
        <xdr:cNvPr id="535" name="テキスト ボックス 534"/>
        <xdr:cNvSpPr txBox="1"/>
      </xdr:nvSpPr>
      <xdr:spPr>
        <a:xfrm>
          <a:off x="13468428" y="67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139332</xdr:rowOff>
    </xdr:from>
    <xdr:to>
      <xdr:col>67</xdr:col>
      <xdr:colOff>101600</xdr:colOff>
      <xdr:row>39</xdr:row>
      <xdr:rowOff>69482</xdr:rowOff>
    </xdr:to>
    <xdr:sp macro="" textlink="">
      <xdr:nvSpPr>
        <xdr:cNvPr id="536" name="楕円 535"/>
        <xdr:cNvSpPr/>
      </xdr:nvSpPr>
      <xdr:spPr>
        <a:xfrm>
          <a:off x="12763500" y="665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60609</xdr:rowOff>
    </xdr:from>
    <xdr:ext cx="469744" cy="259045"/>
    <xdr:sp macro="" textlink="">
      <xdr:nvSpPr>
        <xdr:cNvPr id="537" name="テキスト ボックス 536"/>
        <xdr:cNvSpPr txBox="1"/>
      </xdr:nvSpPr>
      <xdr:spPr>
        <a:xfrm>
          <a:off x="12579428" y="67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154822</xdr:rowOff>
    </xdr:from>
    <xdr:to>
      <xdr:col>85</xdr:col>
      <xdr:colOff>127000</xdr:colOff>
      <xdr:row>78</xdr:row>
      <xdr:rowOff>15258</xdr:rowOff>
    </xdr:to>
    <xdr:cxnSp macro="">
      <xdr:nvCxnSpPr>
        <xdr:cNvPr id="623" name="直線コネクタ 622"/>
        <xdr:cNvCxnSpPr/>
      </xdr:nvCxnSpPr>
      <xdr:spPr>
        <a:xfrm>
          <a:off x="15481300" y="13356472"/>
          <a:ext cx="838200" cy="3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148951</xdr:rowOff>
    </xdr:from>
    <xdr:to>
      <xdr:col>81</xdr:col>
      <xdr:colOff>50800</xdr:colOff>
      <xdr:row>77</xdr:row>
      <xdr:rowOff>154822</xdr:rowOff>
    </xdr:to>
    <xdr:cxnSp macro="">
      <xdr:nvCxnSpPr>
        <xdr:cNvPr id="626" name="直線コネクタ 625"/>
        <xdr:cNvCxnSpPr/>
      </xdr:nvCxnSpPr>
      <xdr:spPr>
        <a:xfrm>
          <a:off x="14592300" y="13350601"/>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147312</xdr:rowOff>
    </xdr:from>
    <xdr:to>
      <xdr:col>76</xdr:col>
      <xdr:colOff>114300</xdr:colOff>
      <xdr:row>77</xdr:row>
      <xdr:rowOff>148951</xdr:rowOff>
    </xdr:to>
    <xdr:cxnSp macro="">
      <xdr:nvCxnSpPr>
        <xdr:cNvPr id="629" name="直線コネクタ 628"/>
        <xdr:cNvCxnSpPr/>
      </xdr:nvCxnSpPr>
      <xdr:spPr>
        <a:xfrm>
          <a:off x="13703300" y="1334896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147312</xdr:rowOff>
    </xdr:from>
    <xdr:to>
      <xdr:col>71</xdr:col>
      <xdr:colOff>177800</xdr:colOff>
      <xdr:row>77</xdr:row>
      <xdr:rowOff>157893</xdr:rowOff>
    </xdr:to>
    <xdr:cxnSp macro="">
      <xdr:nvCxnSpPr>
        <xdr:cNvPr id="632" name="直線コネクタ 631"/>
        <xdr:cNvCxnSpPr/>
      </xdr:nvCxnSpPr>
      <xdr:spPr>
        <a:xfrm flipV="1">
          <a:off x="12814300" y="13348962"/>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135908</xdr:rowOff>
    </xdr:from>
    <xdr:to>
      <xdr:col>85</xdr:col>
      <xdr:colOff>177800</xdr:colOff>
      <xdr:row>78</xdr:row>
      <xdr:rowOff>66058</xdr:rowOff>
    </xdr:to>
    <xdr:sp macro="" textlink="">
      <xdr:nvSpPr>
        <xdr:cNvPr id="642" name="楕円 641"/>
        <xdr:cNvSpPr/>
      </xdr:nvSpPr>
      <xdr:spPr>
        <a:xfrm>
          <a:off x="16268700" y="133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50835</xdr:rowOff>
    </xdr:from>
    <xdr:ext cx="534377" cy="259045"/>
    <xdr:sp macro="" textlink="">
      <xdr:nvSpPr>
        <xdr:cNvPr id="643" name="公債費該当値テキスト"/>
        <xdr:cNvSpPr txBox="1"/>
      </xdr:nvSpPr>
      <xdr:spPr>
        <a:xfrm>
          <a:off x="16370300" y="132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104022</xdr:rowOff>
    </xdr:from>
    <xdr:to>
      <xdr:col>81</xdr:col>
      <xdr:colOff>101600</xdr:colOff>
      <xdr:row>78</xdr:row>
      <xdr:rowOff>34172</xdr:rowOff>
    </xdr:to>
    <xdr:sp macro="" textlink="">
      <xdr:nvSpPr>
        <xdr:cNvPr id="644" name="楕円 643"/>
        <xdr:cNvSpPr/>
      </xdr:nvSpPr>
      <xdr:spPr>
        <a:xfrm>
          <a:off x="15430500" y="133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25299</xdr:rowOff>
    </xdr:from>
    <xdr:ext cx="534377" cy="259045"/>
    <xdr:sp macro="" textlink="">
      <xdr:nvSpPr>
        <xdr:cNvPr id="645" name="テキスト ボックス 644"/>
        <xdr:cNvSpPr txBox="1"/>
      </xdr:nvSpPr>
      <xdr:spPr>
        <a:xfrm>
          <a:off x="15214111" y="1339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98151</xdr:rowOff>
    </xdr:from>
    <xdr:to>
      <xdr:col>76</xdr:col>
      <xdr:colOff>165100</xdr:colOff>
      <xdr:row>78</xdr:row>
      <xdr:rowOff>28301</xdr:rowOff>
    </xdr:to>
    <xdr:sp macro="" textlink="">
      <xdr:nvSpPr>
        <xdr:cNvPr id="646" name="楕円 645"/>
        <xdr:cNvSpPr/>
      </xdr:nvSpPr>
      <xdr:spPr>
        <a:xfrm>
          <a:off x="14541500" y="132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19428</xdr:rowOff>
    </xdr:from>
    <xdr:ext cx="534377" cy="259045"/>
    <xdr:sp macro="" textlink="">
      <xdr:nvSpPr>
        <xdr:cNvPr id="647" name="テキスト ボックス 646"/>
        <xdr:cNvSpPr txBox="1"/>
      </xdr:nvSpPr>
      <xdr:spPr>
        <a:xfrm>
          <a:off x="14325111" y="133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96512</xdr:rowOff>
    </xdr:from>
    <xdr:to>
      <xdr:col>72</xdr:col>
      <xdr:colOff>38100</xdr:colOff>
      <xdr:row>78</xdr:row>
      <xdr:rowOff>26662</xdr:rowOff>
    </xdr:to>
    <xdr:sp macro="" textlink="">
      <xdr:nvSpPr>
        <xdr:cNvPr id="648" name="楕円 647"/>
        <xdr:cNvSpPr/>
      </xdr:nvSpPr>
      <xdr:spPr>
        <a:xfrm>
          <a:off x="13652500" y="132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17789</xdr:rowOff>
    </xdr:from>
    <xdr:ext cx="534377" cy="259045"/>
    <xdr:sp macro="" textlink="">
      <xdr:nvSpPr>
        <xdr:cNvPr id="649" name="テキスト ボックス 648"/>
        <xdr:cNvSpPr txBox="1"/>
      </xdr:nvSpPr>
      <xdr:spPr>
        <a:xfrm>
          <a:off x="13436111" y="13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107093</xdr:rowOff>
    </xdr:from>
    <xdr:to>
      <xdr:col>67</xdr:col>
      <xdr:colOff>101600</xdr:colOff>
      <xdr:row>78</xdr:row>
      <xdr:rowOff>37243</xdr:rowOff>
    </xdr:to>
    <xdr:sp macro="" textlink="">
      <xdr:nvSpPr>
        <xdr:cNvPr id="650" name="楕円 649"/>
        <xdr:cNvSpPr/>
      </xdr:nvSpPr>
      <xdr:spPr>
        <a:xfrm>
          <a:off x="12763500" y="133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28370</xdr:rowOff>
    </xdr:from>
    <xdr:ext cx="534377" cy="259045"/>
    <xdr:sp macro="" textlink="">
      <xdr:nvSpPr>
        <xdr:cNvPr id="651" name="テキスト ボックス 650"/>
        <xdr:cNvSpPr txBox="1"/>
      </xdr:nvSpPr>
      <xdr:spPr>
        <a:xfrm>
          <a:off x="12547111" y="134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163086</xdr:rowOff>
    </xdr:from>
    <xdr:to>
      <xdr:col>85</xdr:col>
      <xdr:colOff>127000</xdr:colOff>
      <xdr:row>99</xdr:row>
      <xdr:rowOff>11371</xdr:rowOff>
    </xdr:to>
    <xdr:cxnSp macro="">
      <xdr:nvCxnSpPr>
        <xdr:cNvPr id="680" name="直線コネクタ 679"/>
        <xdr:cNvCxnSpPr/>
      </xdr:nvCxnSpPr>
      <xdr:spPr>
        <a:xfrm>
          <a:off x="15481300" y="16965186"/>
          <a:ext cx="8382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163086</xdr:rowOff>
    </xdr:from>
    <xdr:to>
      <xdr:col>81</xdr:col>
      <xdr:colOff>50800</xdr:colOff>
      <xdr:row>99</xdr:row>
      <xdr:rowOff>8148</xdr:rowOff>
    </xdr:to>
    <xdr:cxnSp macro="">
      <xdr:nvCxnSpPr>
        <xdr:cNvPr id="683" name="直線コネクタ 682"/>
        <xdr:cNvCxnSpPr/>
      </xdr:nvCxnSpPr>
      <xdr:spPr>
        <a:xfrm flipV="1">
          <a:off x="14592300" y="16965186"/>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139867</xdr:rowOff>
    </xdr:from>
    <xdr:to>
      <xdr:col>76</xdr:col>
      <xdr:colOff>114300</xdr:colOff>
      <xdr:row>99</xdr:row>
      <xdr:rowOff>8148</xdr:rowOff>
    </xdr:to>
    <xdr:cxnSp macro="">
      <xdr:nvCxnSpPr>
        <xdr:cNvPr id="686" name="直線コネクタ 685"/>
        <xdr:cNvCxnSpPr/>
      </xdr:nvCxnSpPr>
      <xdr:spPr>
        <a:xfrm>
          <a:off x="13703300" y="16941967"/>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139867</xdr:rowOff>
    </xdr:from>
    <xdr:to>
      <xdr:col>71</xdr:col>
      <xdr:colOff>177800</xdr:colOff>
      <xdr:row>99</xdr:row>
      <xdr:rowOff>1626</xdr:rowOff>
    </xdr:to>
    <xdr:cxnSp macro="">
      <xdr:nvCxnSpPr>
        <xdr:cNvPr id="689" name="直線コネクタ 688"/>
        <xdr:cNvCxnSpPr/>
      </xdr:nvCxnSpPr>
      <xdr:spPr>
        <a:xfrm flipV="1">
          <a:off x="12814300" y="16941967"/>
          <a:ext cx="889000" cy="3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132021</xdr:rowOff>
    </xdr:from>
    <xdr:to>
      <xdr:col>85</xdr:col>
      <xdr:colOff>177800</xdr:colOff>
      <xdr:row>99</xdr:row>
      <xdr:rowOff>62171</xdr:rowOff>
    </xdr:to>
    <xdr:sp macro="" textlink="">
      <xdr:nvSpPr>
        <xdr:cNvPr id="699" name="楕円 698"/>
        <xdr:cNvSpPr/>
      </xdr:nvSpPr>
      <xdr:spPr>
        <a:xfrm>
          <a:off x="16268700" y="169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46948</xdr:rowOff>
    </xdr:from>
    <xdr:ext cx="469744" cy="259045"/>
    <xdr:sp macro="" textlink="">
      <xdr:nvSpPr>
        <xdr:cNvPr id="700" name="積立金該当値テキスト"/>
        <xdr:cNvSpPr txBox="1"/>
      </xdr:nvSpPr>
      <xdr:spPr>
        <a:xfrm>
          <a:off x="16370300" y="168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112286</xdr:rowOff>
    </xdr:from>
    <xdr:to>
      <xdr:col>81</xdr:col>
      <xdr:colOff>101600</xdr:colOff>
      <xdr:row>99</xdr:row>
      <xdr:rowOff>42436</xdr:rowOff>
    </xdr:to>
    <xdr:sp macro="" textlink="">
      <xdr:nvSpPr>
        <xdr:cNvPr id="701" name="楕円 700"/>
        <xdr:cNvSpPr/>
      </xdr:nvSpPr>
      <xdr:spPr>
        <a:xfrm>
          <a:off x="15430500" y="169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33563</xdr:rowOff>
    </xdr:from>
    <xdr:ext cx="469744" cy="259045"/>
    <xdr:sp macro="" textlink="">
      <xdr:nvSpPr>
        <xdr:cNvPr id="702" name="テキスト ボックス 701"/>
        <xdr:cNvSpPr txBox="1"/>
      </xdr:nvSpPr>
      <xdr:spPr>
        <a:xfrm>
          <a:off x="15246428" y="1700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128798</xdr:rowOff>
    </xdr:from>
    <xdr:to>
      <xdr:col>76</xdr:col>
      <xdr:colOff>165100</xdr:colOff>
      <xdr:row>99</xdr:row>
      <xdr:rowOff>58948</xdr:rowOff>
    </xdr:to>
    <xdr:sp macro="" textlink="">
      <xdr:nvSpPr>
        <xdr:cNvPr id="703" name="楕円 702"/>
        <xdr:cNvSpPr/>
      </xdr:nvSpPr>
      <xdr:spPr>
        <a:xfrm>
          <a:off x="14541500" y="169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50075</xdr:rowOff>
    </xdr:from>
    <xdr:ext cx="469744" cy="259045"/>
    <xdr:sp macro="" textlink="">
      <xdr:nvSpPr>
        <xdr:cNvPr id="704" name="テキスト ボックス 703"/>
        <xdr:cNvSpPr txBox="1"/>
      </xdr:nvSpPr>
      <xdr:spPr>
        <a:xfrm>
          <a:off x="14357428" y="1702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89067</xdr:rowOff>
    </xdr:from>
    <xdr:to>
      <xdr:col>72</xdr:col>
      <xdr:colOff>38100</xdr:colOff>
      <xdr:row>99</xdr:row>
      <xdr:rowOff>19217</xdr:rowOff>
    </xdr:to>
    <xdr:sp macro="" textlink="">
      <xdr:nvSpPr>
        <xdr:cNvPr id="705" name="楕円 704"/>
        <xdr:cNvSpPr/>
      </xdr:nvSpPr>
      <xdr:spPr>
        <a:xfrm>
          <a:off x="13652500" y="168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10344</xdr:rowOff>
    </xdr:from>
    <xdr:ext cx="469744" cy="259045"/>
    <xdr:sp macro="" textlink="">
      <xdr:nvSpPr>
        <xdr:cNvPr id="706" name="テキスト ボックス 705"/>
        <xdr:cNvSpPr txBox="1"/>
      </xdr:nvSpPr>
      <xdr:spPr>
        <a:xfrm>
          <a:off x="13468428" y="1698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122276</xdr:rowOff>
    </xdr:from>
    <xdr:to>
      <xdr:col>67</xdr:col>
      <xdr:colOff>101600</xdr:colOff>
      <xdr:row>99</xdr:row>
      <xdr:rowOff>52426</xdr:rowOff>
    </xdr:to>
    <xdr:sp macro="" textlink="">
      <xdr:nvSpPr>
        <xdr:cNvPr id="707" name="楕円 706"/>
        <xdr:cNvSpPr/>
      </xdr:nvSpPr>
      <xdr:spPr>
        <a:xfrm>
          <a:off x="12763500" y="169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43553</xdr:rowOff>
    </xdr:from>
    <xdr:ext cx="469744" cy="259045"/>
    <xdr:sp macro="" textlink="">
      <xdr:nvSpPr>
        <xdr:cNvPr id="708" name="テキスト ボックス 707"/>
        <xdr:cNvSpPr txBox="1"/>
      </xdr:nvSpPr>
      <xdr:spPr>
        <a:xfrm>
          <a:off x="12579428" y="1701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43879</xdr:rowOff>
    </xdr:from>
    <xdr:to>
      <xdr:col>116</xdr:col>
      <xdr:colOff>63500</xdr:colOff>
      <xdr:row>39</xdr:row>
      <xdr:rowOff>43917</xdr:rowOff>
    </xdr:to>
    <xdr:cxnSp macro="">
      <xdr:nvCxnSpPr>
        <xdr:cNvPr id="737" name="直線コネクタ 736"/>
        <xdr:cNvCxnSpPr/>
      </xdr:nvCxnSpPr>
      <xdr:spPr>
        <a:xfrm flipV="1">
          <a:off x="21323300" y="673042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43917</xdr:rowOff>
    </xdr:from>
    <xdr:to>
      <xdr:col>111</xdr:col>
      <xdr:colOff>177800</xdr:colOff>
      <xdr:row>39</xdr:row>
      <xdr:rowOff>44374</xdr:rowOff>
    </xdr:to>
    <xdr:cxnSp macro="">
      <xdr:nvCxnSpPr>
        <xdr:cNvPr id="740" name="直線コネクタ 739"/>
        <xdr:cNvCxnSpPr/>
      </xdr:nvCxnSpPr>
      <xdr:spPr>
        <a:xfrm flipV="1">
          <a:off x="20434300" y="673046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43" name="直線コネクタ 742"/>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46" name="直線コネクタ 745"/>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164529</xdr:rowOff>
    </xdr:from>
    <xdr:to>
      <xdr:col>116</xdr:col>
      <xdr:colOff>114300</xdr:colOff>
      <xdr:row>39</xdr:row>
      <xdr:rowOff>94679</xdr:rowOff>
    </xdr:to>
    <xdr:sp macro="" textlink="">
      <xdr:nvSpPr>
        <xdr:cNvPr id="756" name="楕円 755"/>
        <xdr:cNvSpPr/>
      </xdr:nvSpPr>
      <xdr:spPr>
        <a:xfrm>
          <a:off x="22110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79456</xdr:rowOff>
    </xdr:from>
    <xdr:ext cx="313932" cy="259045"/>
    <xdr:sp macro="" textlink="">
      <xdr:nvSpPr>
        <xdr:cNvPr id="757" name="投資及び出資金該当値テキスト"/>
        <xdr:cNvSpPr txBox="1"/>
      </xdr:nvSpPr>
      <xdr:spPr>
        <a:xfrm>
          <a:off x="22212300" y="6594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164567</xdr:rowOff>
    </xdr:from>
    <xdr:to>
      <xdr:col>112</xdr:col>
      <xdr:colOff>38100</xdr:colOff>
      <xdr:row>39</xdr:row>
      <xdr:rowOff>94717</xdr:rowOff>
    </xdr:to>
    <xdr:sp macro="" textlink="">
      <xdr:nvSpPr>
        <xdr:cNvPr id="758" name="楕円 757"/>
        <xdr:cNvSpPr/>
      </xdr:nvSpPr>
      <xdr:spPr>
        <a:xfrm>
          <a:off x="21272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85844</xdr:rowOff>
    </xdr:from>
    <xdr:ext cx="313932" cy="259045"/>
    <xdr:sp macro="" textlink="">
      <xdr:nvSpPr>
        <xdr:cNvPr id="759" name="テキスト ボックス 758"/>
        <xdr:cNvSpPr txBox="1"/>
      </xdr:nvSpPr>
      <xdr:spPr>
        <a:xfrm>
          <a:off x="21166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60" name="楕円 759"/>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1" name="テキスト ボックス 760"/>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2" name="楕円 761"/>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3" name="テキスト ボックス 762"/>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4" name="楕円 763"/>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5" name="テキスト ボックス 764"/>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52123</xdr:rowOff>
    </xdr:from>
    <xdr:to>
      <xdr:col>116</xdr:col>
      <xdr:colOff>63500</xdr:colOff>
      <xdr:row>58</xdr:row>
      <xdr:rowOff>53449</xdr:rowOff>
    </xdr:to>
    <xdr:cxnSp macro="">
      <xdr:nvCxnSpPr>
        <xdr:cNvPr id="792" name="直線コネクタ 791"/>
        <xdr:cNvCxnSpPr/>
      </xdr:nvCxnSpPr>
      <xdr:spPr>
        <a:xfrm flipV="1">
          <a:off x="21323300" y="9996223"/>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53449</xdr:rowOff>
    </xdr:from>
    <xdr:to>
      <xdr:col>111</xdr:col>
      <xdr:colOff>177800</xdr:colOff>
      <xdr:row>58</xdr:row>
      <xdr:rowOff>54455</xdr:rowOff>
    </xdr:to>
    <xdr:cxnSp macro="">
      <xdr:nvCxnSpPr>
        <xdr:cNvPr id="795" name="直線コネクタ 794"/>
        <xdr:cNvCxnSpPr/>
      </xdr:nvCxnSpPr>
      <xdr:spPr>
        <a:xfrm flipV="1">
          <a:off x="20434300" y="999754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54455</xdr:rowOff>
    </xdr:from>
    <xdr:to>
      <xdr:col>107</xdr:col>
      <xdr:colOff>50800</xdr:colOff>
      <xdr:row>58</xdr:row>
      <xdr:rowOff>55369</xdr:rowOff>
    </xdr:to>
    <xdr:cxnSp macro="">
      <xdr:nvCxnSpPr>
        <xdr:cNvPr id="798" name="直線コネクタ 797"/>
        <xdr:cNvCxnSpPr/>
      </xdr:nvCxnSpPr>
      <xdr:spPr>
        <a:xfrm flipV="1">
          <a:off x="19545300" y="999855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55369</xdr:rowOff>
    </xdr:from>
    <xdr:to>
      <xdr:col>102</xdr:col>
      <xdr:colOff>114300</xdr:colOff>
      <xdr:row>58</xdr:row>
      <xdr:rowOff>56101</xdr:rowOff>
    </xdr:to>
    <xdr:cxnSp macro="">
      <xdr:nvCxnSpPr>
        <xdr:cNvPr id="801" name="直線コネクタ 800"/>
        <xdr:cNvCxnSpPr/>
      </xdr:nvCxnSpPr>
      <xdr:spPr>
        <a:xfrm flipV="1">
          <a:off x="18656300" y="9999469"/>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1323</xdr:rowOff>
    </xdr:from>
    <xdr:to>
      <xdr:col>116</xdr:col>
      <xdr:colOff>114300</xdr:colOff>
      <xdr:row>58</xdr:row>
      <xdr:rowOff>102923</xdr:rowOff>
    </xdr:to>
    <xdr:sp macro="" textlink="">
      <xdr:nvSpPr>
        <xdr:cNvPr id="811" name="楕円 810"/>
        <xdr:cNvSpPr/>
      </xdr:nvSpPr>
      <xdr:spPr>
        <a:xfrm>
          <a:off x="22110700" y="994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115767</xdr:rowOff>
    </xdr:from>
    <xdr:ext cx="469744" cy="259045"/>
    <xdr:sp macro="" textlink="">
      <xdr:nvSpPr>
        <xdr:cNvPr id="812" name="貸付金該当値テキスト"/>
        <xdr:cNvSpPr txBox="1"/>
      </xdr:nvSpPr>
      <xdr:spPr>
        <a:xfrm>
          <a:off x="22212300" y="98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2649</xdr:rowOff>
    </xdr:from>
    <xdr:to>
      <xdr:col>112</xdr:col>
      <xdr:colOff>38100</xdr:colOff>
      <xdr:row>58</xdr:row>
      <xdr:rowOff>104249</xdr:rowOff>
    </xdr:to>
    <xdr:sp macro="" textlink="">
      <xdr:nvSpPr>
        <xdr:cNvPr id="813" name="楕円 812"/>
        <xdr:cNvSpPr/>
      </xdr:nvSpPr>
      <xdr:spPr>
        <a:xfrm>
          <a:off x="21272500" y="99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95376</xdr:rowOff>
    </xdr:from>
    <xdr:ext cx="469744" cy="259045"/>
    <xdr:sp macro="" textlink="">
      <xdr:nvSpPr>
        <xdr:cNvPr id="814" name="テキスト ボックス 813"/>
        <xdr:cNvSpPr txBox="1"/>
      </xdr:nvSpPr>
      <xdr:spPr>
        <a:xfrm>
          <a:off x="21088428" y="100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3655</xdr:rowOff>
    </xdr:from>
    <xdr:to>
      <xdr:col>107</xdr:col>
      <xdr:colOff>101600</xdr:colOff>
      <xdr:row>58</xdr:row>
      <xdr:rowOff>105255</xdr:rowOff>
    </xdr:to>
    <xdr:sp macro="" textlink="">
      <xdr:nvSpPr>
        <xdr:cNvPr id="815" name="楕円 814"/>
        <xdr:cNvSpPr/>
      </xdr:nvSpPr>
      <xdr:spPr>
        <a:xfrm>
          <a:off x="20383500" y="99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96382</xdr:rowOff>
    </xdr:from>
    <xdr:ext cx="469744" cy="259045"/>
    <xdr:sp macro="" textlink="">
      <xdr:nvSpPr>
        <xdr:cNvPr id="816" name="テキスト ボックス 815"/>
        <xdr:cNvSpPr txBox="1"/>
      </xdr:nvSpPr>
      <xdr:spPr>
        <a:xfrm>
          <a:off x="20199428" y="1004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4569</xdr:rowOff>
    </xdr:from>
    <xdr:to>
      <xdr:col>102</xdr:col>
      <xdr:colOff>165100</xdr:colOff>
      <xdr:row>58</xdr:row>
      <xdr:rowOff>106169</xdr:rowOff>
    </xdr:to>
    <xdr:sp macro="" textlink="">
      <xdr:nvSpPr>
        <xdr:cNvPr id="817" name="楕円 816"/>
        <xdr:cNvSpPr/>
      </xdr:nvSpPr>
      <xdr:spPr>
        <a:xfrm>
          <a:off x="19494500" y="99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97296</xdr:rowOff>
    </xdr:from>
    <xdr:ext cx="469744" cy="259045"/>
    <xdr:sp macro="" textlink="">
      <xdr:nvSpPr>
        <xdr:cNvPr id="818" name="テキスト ボックス 817"/>
        <xdr:cNvSpPr txBox="1"/>
      </xdr:nvSpPr>
      <xdr:spPr>
        <a:xfrm>
          <a:off x="19310428" y="1004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5301</xdr:rowOff>
    </xdr:from>
    <xdr:to>
      <xdr:col>98</xdr:col>
      <xdr:colOff>38100</xdr:colOff>
      <xdr:row>58</xdr:row>
      <xdr:rowOff>106901</xdr:rowOff>
    </xdr:to>
    <xdr:sp macro="" textlink="">
      <xdr:nvSpPr>
        <xdr:cNvPr id="819" name="楕円 818"/>
        <xdr:cNvSpPr/>
      </xdr:nvSpPr>
      <xdr:spPr>
        <a:xfrm>
          <a:off x="18605500" y="99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98028</xdr:rowOff>
    </xdr:from>
    <xdr:ext cx="469744" cy="259045"/>
    <xdr:sp macro="" textlink="">
      <xdr:nvSpPr>
        <xdr:cNvPr id="820" name="テキスト ボックス 819"/>
        <xdr:cNvSpPr txBox="1"/>
      </xdr:nvSpPr>
      <xdr:spPr>
        <a:xfrm>
          <a:off x="18421428" y="100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101459</xdr:rowOff>
    </xdr:from>
    <xdr:to>
      <xdr:col>116</xdr:col>
      <xdr:colOff>63500</xdr:colOff>
      <xdr:row>77</xdr:row>
      <xdr:rowOff>124008</xdr:rowOff>
    </xdr:to>
    <xdr:cxnSp macro="">
      <xdr:nvCxnSpPr>
        <xdr:cNvPr id="852" name="直線コネクタ 851"/>
        <xdr:cNvCxnSpPr/>
      </xdr:nvCxnSpPr>
      <xdr:spPr>
        <a:xfrm flipV="1">
          <a:off x="21323300" y="13303109"/>
          <a:ext cx="8382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112120</xdr:rowOff>
    </xdr:from>
    <xdr:to>
      <xdr:col>111</xdr:col>
      <xdr:colOff>177800</xdr:colOff>
      <xdr:row>77</xdr:row>
      <xdr:rowOff>124008</xdr:rowOff>
    </xdr:to>
    <xdr:cxnSp macro="">
      <xdr:nvCxnSpPr>
        <xdr:cNvPr id="855" name="直線コネクタ 854"/>
        <xdr:cNvCxnSpPr/>
      </xdr:nvCxnSpPr>
      <xdr:spPr>
        <a:xfrm>
          <a:off x="20434300" y="1331377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112120</xdr:rowOff>
    </xdr:from>
    <xdr:to>
      <xdr:col>107</xdr:col>
      <xdr:colOff>50800</xdr:colOff>
      <xdr:row>77</xdr:row>
      <xdr:rowOff>152958</xdr:rowOff>
    </xdr:to>
    <xdr:cxnSp macro="">
      <xdr:nvCxnSpPr>
        <xdr:cNvPr id="858" name="直線コネクタ 857"/>
        <xdr:cNvCxnSpPr/>
      </xdr:nvCxnSpPr>
      <xdr:spPr>
        <a:xfrm flipV="1">
          <a:off x="19545300" y="13313770"/>
          <a:ext cx="889000" cy="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152958</xdr:rowOff>
    </xdr:from>
    <xdr:to>
      <xdr:col>102</xdr:col>
      <xdr:colOff>114300</xdr:colOff>
      <xdr:row>78</xdr:row>
      <xdr:rowOff>2294</xdr:rowOff>
    </xdr:to>
    <xdr:cxnSp macro="">
      <xdr:nvCxnSpPr>
        <xdr:cNvPr id="861" name="直線コネクタ 860"/>
        <xdr:cNvCxnSpPr/>
      </xdr:nvCxnSpPr>
      <xdr:spPr>
        <a:xfrm flipV="1">
          <a:off x="18656300" y="13354608"/>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50659</xdr:rowOff>
    </xdr:from>
    <xdr:to>
      <xdr:col>116</xdr:col>
      <xdr:colOff>114300</xdr:colOff>
      <xdr:row>77</xdr:row>
      <xdr:rowOff>152259</xdr:rowOff>
    </xdr:to>
    <xdr:sp macro="" textlink="">
      <xdr:nvSpPr>
        <xdr:cNvPr id="871" name="楕円 870"/>
        <xdr:cNvSpPr/>
      </xdr:nvSpPr>
      <xdr:spPr>
        <a:xfrm>
          <a:off x="22110700" y="132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29086</xdr:rowOff>
    </xdr:from>
    <xdr:ext cx="534377" cy="259045"/>
    <xdr:sp macro="" textlink="">
      <xdr:nvSpPr>
        <xdr:cNvPr id="872" name="繰出金該当値テキスト"/>
        <xdr:cNvSpPr txBox="1"/>
      </xdr:nvSpPr>
      <xdr:spPr>
        <a:xfrm>
          <a:off x="22212300" y="132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73208</xdr:rowOff>
    </xdr:from>
    <xdr:to>
      <xdr:col>112</xdr:col>
      <xdr:colOff>38100</xdr:colOff>
      <xdr:row>78</xdr:row>
      <xdr:rowOff>3358</xdr:rowOff>
    </xdr:to>
    <xdr:sp macro="" textlink="">
      <xdr:nvSpPr>
        <xdr:cNvPr id="873" name="楕円 872"/>
        <xdr:cNvSpPr/>
      </xdr:nvSpPr>
      <xdr:spPr>
        <a:xfrm>
          <a:off x="21272500" y="132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165935</xdr:rowOff>
    </xdr:from>
    <xdr:ext cx="534377" cy="259045"/>
    <xdr:sp macro="" textlink="">
      <xdr:nvSpPr>
        <xdr:cNvPr id="874" name="テキスト ボックス 873"/>
        <xdr:cNvSpPr txBox="1"/>
      </xdr:nvSpPr>
      <xdr:spPr>
        <a:xfrm>
          <a:off x="21056111" y="133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61320</xdr:rowOff>
    </xdr:from>
    <xdr:to>
      <xdr:col>107</xdr:col>
      <xdr:colOff>101600</xdr:colOff>
      <xdr:row>77</xdr:row>
      <xdr:rowOff>162920</xdr:rowOff>
    </xdr:to>
    <xdr:sp macro="" textlink="">
      <xdr:nvSpPr>
        <xdr:cNvPr id="875" name="楕円 874"/>
        <xdr:cNvSpPr/>
      </xdr:nvSpPr>
      <xdr:spPr>
        <a:xfrm>
          <a:off x="20383500" y="132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154047</xdr:rowOff>
    </xdr:from>
    <xdr:ext cx="534377" cy="259045"/>
    <xdr:sp macro="" textlink="">
      <xdr:nvSpPr>
        <xdr:cNvPr id="876" name="テキスト ボックス 875"/>
        <xdr:cNvSpPr txBox="1"/>
      </xdr:nvSpPr>
      <xdr:spPr>
        <a:xfrm>
          <a:off x="20167111" y="133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102158</xdr:rowOff>
    </xdr:from>
    <xdr:to>
      <xdr:col>102</xdr:col>
      <xdr:colOff>165100</xdr:colOff>
      <xdr:row>78</xdr:row>
      <xdr:rowOff>32308</xdr:rowOff>
    </xdr:to>
    <xdr:sp macro="" textlink="">
      <xdr:nvSpPr>
        <xdr:cNvPr id="877" name="楕円 876"/>
        <xdr:cNvSpPr/>
      </xdr:nvSpPr>
      <xdr:spPr>
        <a:xfrm>
          <a:off x="194945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23435</xdr:rowOff>
    </xdr:from>
    <xdr:ext cx="534377" cy="259045"/>
    <xdr:sp macro="" textlink="">
      <xdr:nvSpPr>
        <xdr:cNvPr id="878" name="テキスト ボックス 877"/>
        <xdr:cNvSpPr txBox="1"/>
      </xdr:nvSpPr>
      <xdr:spPr>
        <a:xfrm>
          <a:off x="19278111" y="133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122944</xdr:rowOff>
    </xdr:from>
    <xdr:to>
      <xdr:col>98</xdr:col>
      <xdr:colOff>38100</xdr:colOff>
      <xdr:row>78</xdr:row>
      <xdr:rowOff>53094</xdr:rowOff>
    </xdr:to>
    <xdr:sp macro="" textlink="">
      <xdr:nvSpPr>
        <xdr:cNvPr id="879" name="楕円 878"/>
        <xdr:cNvSpPr/>
      </xdr:nvSpPr>
      <xdr:spPr>
        <a:xfrm>
          <a:off x="18605500" y="133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44221</xdr:rowOff>
    </xdr:from>
    <xdr:ext cx="534377" cy="259045"/>
    <xdr:sp macro="" textlink="">
      <xdr:nvSpPr>
        <xdr:cNvPr id="880" name="テキスト ボックス 879"/>
        <xdr:cNvSpPr txBox="1"/>
      </xdr:nvSpPr>
      <xdr:spPr>
        <a:xfrm>
          <a:off x="18389111" y="134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削減により人件費は類似団体内平均値を大きく下回っている。また、普通建設事業費も抑制しており、他団体と比較しても低い水準となっている。建設事業の抑制は公債費抑制にも効果が徐々に出てきており、経常経費の伸びを抑制している。</a:t>
          </a:r>
        </a:p>
        <a:p>
          <a:r>
            <a:rPr kumimoji="1" lang="ja-JP" altLang="en-US" sz="1300">
              <a:latin typeface="ＭＳ Ｐゴシック" panose="020B0600070205080204" pitchFamily="50" charset="-128"/>
              <a:ea typeface="ＭＳ Ｐゴシック" panose="020B0600070205080204" pitchFamily="50" charset="-128"/>
            </a:rPr>
            <a:t>一方、補助事業に係る扶助費が全国平均を上回っており、特に児童福祉費に係る扶助費が大きい。施設が充足しており、待機児童が皆無であることと、児童扶養手当の受給率が反映されている。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34,045
33,935
217.05
15,670,548
15,369,317
287,527
8,952,812
12,799,942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20.1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5207</xdr:rowOff>
    </xdr:from>
    <xdr:to>
      <xdr:col>24</xdr:col>
      <xdr:colOff>63500</xdr:colOff>
      <xdr:row>37</xdr:row>
      <xdr:rowOff>26543</xdr:rowOff>
    </xdr:to>
    <xdr:cxnSp macro="">
      <xdr:nvCxnSpPr>
        <xdr:cNvPr id="61" name="直線コネクタ 60"/>
        <xdr:cNvCxnSpPr/>
      </xdr:nvCxnSpPr>
      <xdr:spPr>
        <a:xfrm flipV="1">
          <a:off x="3797300" y="6348857"/>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26543</xdr:rowOff>
    </xdr:from>
    <xdr:to>
      <xdr:col>19</xdr:col>
      <xdr:colOff>177800</xdr:colOff>
      <xdr:row>37</xdr:row>
      <xdr:rowOff>80264</xdr:rowOff>
    </xdr:to>
    <xdr:cxnSp macro="">
      <xdr:nvCxnSpPr>
        <xdr:cNvPr id="64" name="直線コネクタ 63"/>
        <xdr:cNvCxnSpPr/>
      </xdr:nvCxnSpPr>
      <xdr:spPr>
        <a:xfrm flipV="1">
          <a:off x="2908300" y="6370193"/>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80264</xdr:rowOff>
    </xdr:from>
    <xdr:to>
      <xdr:col>15</xdr:col>
      <xdr:colOff>50800</xdr:colOff>
      <xdr:row>37</xdr:row>
      <xdr:rowOff>80835</xdr:rowOff>
    </xdr:to>
    <xdr:cxnSp macro="">
      <xdr:nvCxnSpPr>
        <xdr:cNvPr id="67" name="直線コネクタ 66"/>
        <xdr:cNvCxnSpPr/>
      </xdr:nvCxnSpPr>
      <xdr:spPr>
        <a:xfrm flipV="1">
          <a:off x="2019300" y="642391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80835</xdr:rowOff>
    </xdr:from>
    <xdr:to>
      <xdr:col>10</xdr:col>
      <xdr:colOff>114300</xdr:colOff>
      <xdr:row>37</xdr:row>
      <xdr:rowOff>86551</xdr:rowOff>
    </xdr:to>
    <xdr:cxnSp macro="">
      <xdr:nvCxnSpPr>
        <xdr:cNvPr id="70" name="直線コネクタ 69"/>
        <xdr:cNvCxnSpPr/>
      </xdr:nvCxnSpPr>
      <xdr:spPr>
        <a:xfrm flipV="1">
          <a:off x="1130300" y="642448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125857</xdr:rowOff>
    </xdr:from>
    <xdr:to>
      <xdr:col>24</xdr:col>
      <xdr:colOff>114300</xdr:colOff>
      <xdr:row>37</xdr:row>
      <xdr:rowOff>56007</xdr:rowOff>
    </xdr:to>
    <xdr:sp macro="" textlink="">
      <xdr:nvSpPr>
        <xdr:cNvPr id="80" name="楕円 79"/>
        <xdr:cNvSpPr/>
      </xdr:nvSpPr>
      <xdr:spPr>
        <a:xfrm>
          <a:off x="45847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104284</xdr:rowOff>
    </xdr:from>
    <xdr:ext cx="469744" cy="259045"/>
    <xdr:sp macro="" textlink="">
      <xdr:nvSpPr>
        <xdr:cNvPr id="81" name="議会費該当値テキスト"/>
        <xdr:cNvSpPr txBox="1"/>
      </xdr:nvSpPr>
      <xdr:spPr>
        <a:xfrm>
          <a:off x="4686300" y="62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147193</xdr:rowOff>
    </xdr:from>
    <xdr:to>
      <xdr:col>20</xdr:col>
      <xdr:colOff>38100</xdr:colOff>
      <xdr:row>37</xdr:row>
      <xdr:rowOff>77343</xdr:rowOff>
    </xdr:to>
    <xdr:sp macro="" textlink="">
      <xdr:nvSpPr>
        <xdr:cNvPr id="82" name="楕円 81"/>
        <xdr:cNvSpPr/>
      </xdr:nvSpPr>
      <xdr:spPr>
        <a:xfrm>
          <a:off x="3746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68470</xdr:rowOff>
    </xdr:from>
    <xdr:ext cx="469744" cy="259045"/>
    <xdr:sp macro="" textlink="">
      <xdr:nvSpPr>
        <xdr:cNvPr id="83" name="テキスト ボックス 82"/>
        <xdr:cNvSpPr txBox="1"/>
      </xdr:nvSpPr>
      <xdr:spPr>
        <a:xfrm>
          <a:off x="3562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29464</xdr:rowOff>
    </xdr:from>
    <xdr:to>
      <xdr:col>15</xdr:col>
      <xdr:colOff>101600</xdr:colOff>
      <xdr:row>37</xdr:row>
      <xdr:rowOff>131064</xdr:rowOff>
    </xdr:to>
    <xdr:sp macro="" textlink="">
      <xdr:nvSpPr>
        <xdr:cNvPr id="84" name="楕円 83"/>
        <xdr:cNvSpPr/>
      </xdr:nvSpPr>
      <xdr:spPr>
        <a:xfrm>
          <a:off x="2857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122191</xdr:rowOff>
    </xdr:from>
    <xdr:ext cx="469744" cy="259045"/>
    <xdr:sp macro="" textlink="">
      <xdr:nvSpPr>
        <xdr:cNvPr id="85" name="テキスト ボックス 84"/>
        <xdr:cNvSpPr txBox="1"/>
      </xdr:nvSpPr>
      <xdr:spPr>
        <a:xfrm>
          <a:off x="2673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30035</xdr:rowOff>
    </xdr:from>
    <xdr:to>
      <xdr:col>10</xdr:col>
      <xdr:colOff>165100</xdr:colOff>
      <xdr:row>37</xdr:row>
      <xdr:rowOff>131635</xdr:rowOff>
    </xdr:to>
    <xdr:sp macro="" textlink="">
      <xdr:nvSpPr>
        <xdr:cNvPr id="86" name="楕円 85"/>
        <xdr:cNvSpPr/>
      </xdr:nvSpPr>
      <xdr:spPr>
        <a:xfrm>
          <a:off x="1968500" y="63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122762</xdr:rowOff>
    </xdr:from>
    <xdr:ext cx="469744" cy="259045"/>
    <xdr:sp macro="" textlink="">
      <xdr:nvSpPr>
        <xdr:cNvPr id="87" name="テキスト ボックス 86"/>
        <xdr:cNvSpPr txBox="1"/>
      </xdr:nvSpPr>
      <xdr:spPr>
        <a:xfrm>
          <a:off x="1784428"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35751</xdr:rowOff>
    </xdr:from>
    <xdr:to>
      <xdr:col>6</xdr:col>
      <xdr:colOff>38100</xdr:colOff>
      <xdr:row>37</xdr:row>
      <xdr:rowOff>137351</xdr:rowOff>
    </xdr:to>
    <xdr:sp macro="" textlink="">
      <xdr:nvSpPr>
        <xdr:cNvPr id="88" name="楕円 87"/>
        <xdr:cNvSpPr/>
      </xdr:nvSpPr>
      <xdr:spPr>
        <a:xfrm>
          <a:off x="1079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128478</xdr:rowOff>
    </xdr:from>
    <xdr:ext cx="469744" cy="259045"/>
    <xdr:sp macro="" textlink="">
      <xdr:nvSpPr>
        <xdr:cNvPr id="89" name="テキスト ボックス 88"/>
        <xdr:cNvSpPr txBox="1"/>
      </xdr:nvSpPr>
      <xdr:spPr>
        <a:xfrm>
          <a:off x="895428" y="647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79674</xdr:rowOff>
    </xdr:from>
    <xdr:to>
      <xdr:col>24</xdr:col>
      <xdr:colOff>63500</xdr:colOff>
      <xdr:row>57</xdr:row>
      <xdr:rowOff>101780</xdr:rowOff>
    </xdr:to>
    <xdr:cxnSp macro="">
      <xdr:nvCxnSpPr>
        <xdr:cNvPr id="116" name="直線コネクタ 115"/>
        <xdr:cNvCxnSpPr/>
      </xdr:nvCxnSpPr>
      <xdr:spPr>
        <a:xfrm>
          <a:off x="3797300" y="9852324"/>
          <a:ext cx="8382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79674</xdr:rowOff>
    </xdr:from>
    <xdr:to>
      <xdr:col>19</xdr:col>
      <xdr:colOff>177800</xdr:colOff>
      <xdr:row>57</xdr:row>
      <xdr:rowOff>93829</xdr:rowOff>
    </xdr:to>
    <xdr:cxnSp macro="">
      <xdr:nvCxnSpPr>
        <xdr:cNvPr id="119" name="直線コネクタ 118"/>
        <xdr:cNvCxnSpPr/>
      </xdr:nvCxnSpPr>
      <xdr:spPr>
        <a:xfrm flipV="1">
          <a:off x="2908300" y="9852324"/>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62602</xdr:rowOff>
    </xdr:from>
    <xdr:to>
      <xdr:col>15</xdr:col>
      <xdr:colOff>50800</xdr:colOff>
      <xdr:row>57</xdr:row>
      <xdr:rowOff>93829</xdr:rowOff>
    </xdr:to>
    <xdr:cxnSp macro="">
      <xdr:nvCxnSpPr>
        <xdr:cNvPr id="122" name="直線コネクタ 121"/>
        <xdr:cNvCxnSpPr/>
      </xdr:nvCxnSpPr>
      <xdr:spPr>
        <a:xfrm>
          <a:off x="2019300" y="9835252"/>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135613</xdr:rowOff>
    </xdr:from>
    <xdr:to>
      <xdr:col>10</xdr:col>
      <xdr:colOff>114300</xdr:colOff>
      <xdr:row>57</xdr:row>
      <xdr:rowOff>62602</xdr:rowOff>
    </xdr:to>
    <xdr:cxnSp macro="">
      <xdr:nvCxnSpPr>
        <xdr:cNvPr id="125" name="直線コネクタ 124"/>
        <xdr:cNvCxnSpPr/>
      </xdr:nvCxnSpPr>
      <xdr:spPr>
        <a:xfrm>
          <a:off x="1130300" y="9736813"/>
          <a:ext cx="889000" cy="9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50980</xdr:rowOff>
    </xdr:from>
    <xdr:to>
      <xdr:col>24</xdr:col>
      <xdr:colOff>114300</xdr:colOff>
      <xdr:row>57</xdr:row>
      <xdr:rowOff>152580</xdr:rowOff>
    </xdr:to>
    <xdr:sp macro="" textlink="">
      <xdr:nvSpPr>
        <xdr:cNvPr id="135" name="楕円 134"/>
        <xdr:cNvSpPr/>
      </xdr:nvSpPr>
      <xdr:spPr>
        <a:xfrm>
          <a:off x="4584700" y="982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137357</xdr:rowOff>
    </xdr:from>
    <xdr:ext cx="534377" cy="259045"/>
    <xdr:sp macro="" textlink="">
      <xdr:nvSpPr>
        <xdr:cNvPr id="136" name="総務費該当値テキスト"/>
        <xdr:cNvSpPr txBox="1"/>
      </xdr:nvSpPr>
      <xdr:spPr>
        <a:xfrm>
          <a:off x="4686300" y="973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28874</xdr:rowOff>
    </xdr:from>
    <xdr:to>
      <xdr:col>20</xdr:col>
      <xdr:colOff>38100</xdr:colOff>
      <xdr:row>57</xdr:row>
      <xdr:rowOff>130474</xdr:rowOff>
    </xdr:to>
    <xdr:sp macro="" textlink="">
      <xdr:nvSpPr>
        <xdr:cNvPr id="137" name="楕円 136"/>
        <xdr:cNvSpPr/>
      </xdr:nvSpPr>
      <xdr:spPr>
        <a:xfrm>
          <a:off x="3746500" y="98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121601</xdr:rowOff>
    </xdr:from>
    <xdr:ext cx="534377" cy="259045"/>
    <xdr:sp macro="" textlink="">
      <xdr:nvSpPr>
        <xdr:cNvPr id="138" name="テキスト ボックス 137"/>
        <xdr:cNvSpPr txBox="1"/>
      </xdr:nvSpPr>
      <xdr:spPr>
        <a:xfrm>
          <a:off x="3530111" y="98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43029</xdr:rowOff>
    </xdr:from>
    <xdr:to>
      <xdr:col>15</xdr:col>
      <xdr:colOff>101600</xdr:colOff>
      <xdr:row>57</xdr:row>
      <xdr:rowOff>144629</xdr:rowOff>
    </xdr:to>
    <xdr:sp macro="" textlink="">
      <xdr:nvSpPr>
        <xdr:cNvPr id="139" name="楕円 138"/>
        <xdr:cNvSpPr/>
      </xdr:nvSpPr>
      <xdr:spPr>
        <a:xfrm>
          <a:off x="2857500" y="98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135756</xdr:rowOff>
    </xdr:from>
    <xdr:ext cx="534377" cy="259045"/>
    <xdr:sp macro="" textlink="">
      <xdr:nvSpPr>
        <xdr:cNvPr id="140" name="テキスト ボックス 139"/>
        <xdr:cNvSpPr txBox="1"/>
      </xdr:nvSpPr>
      <xdr:spPr>
        <a:xfrm>
          <a:off x="2641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11802</xdr:rowOff>
    </xdr:from>
    <xdr:to>
      <xdr:col>10</xdr:col>
      <xdr:colOff>165100</xdr:colOff>
      <xdr:row>57</xdr:row>
      <xdr:rowOff>113402</xdr:rowOff>
    </xdr:to>
    <xdr:sp macro="" textlink="">
      <xdr:nvSpPr>
        <xdr:cNvPr id="141" name="楕円 140"/>
        <xdr:cNvSpPr/>
      </xdr:nvSpPr>
      <xdr:spPr>
        <a:xfrm>
          <a:off x="1968500" y="978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104529</xdr:rowOff>
    </xdr:from>
    <xdr:ext cx="534377" cy="259045"/>
    <xdr:sp macro="" textlink="">
      <xdr:nvSpPr>
        <xdr:cNvPr id="142" name="テキスト ボックス 141"/>
        <xdr:cNvSpPr txBox="1"/>
      </xdr:nvSpPr>
      <xdr:spPr>
        <a:xfrm>
          <a:off x="1752111" y="987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84813</xdr:rowOff>
    </xdr:from>
    <xdr:to>
      <xdr:col>6</xdr:col>
      <xdr:colOff>38100</xdr:colOff>
      <xdr:row>57</xdr:row>
      <xdr:rowOff>14963</xdr:rowOff>
    </xdr:to>
    <xdr:sp macro="" textlink="">
      <xdr:nvSpPr>
        <xdr:cNvPr id="143" name="楕円 142"/>
        <xdr:cNvSpPr/>
      </xdr:nvSpPr>
      <xdr:spPr>
        <a:xfrm>
          <a:off x="1079500" y="96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6090</xdr:rowOff>
    </xdr:from>
    <xdr:ext cx="534377" cy="259045"/>
    <xdr:sp macro="" textlink="">
      <xdr:nvSpPr>
        <xdr:cNvPr id="144" name="テキスト ボックス 143"/>
        <xdr:cNvSpPr txBox="1"/>
      </xdr:nvSpPr>
      <xdr:spPr>
        <a:xfrm>
          <a:off x="863111" y="97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80241</xdr:rowOff>
    </xdr:from>
    <xdr:to>
      <xdr:col>24</xdr:col>
      <xdr:colOff>63500</xdr:colOff>
      <xdr:row>75</xdr:row>
      <xdr:rowOff>102613</xdr:rowOff>
    </xdr:to>
    <xdr:cxnSp macro="">
      <xdr:nvCxnSpPr>
        <xdr:cNvPr id="174" name="直線コネクタ 173"/>
        <xdr:cNvCxnSpPr/>
      </xdr:nvCxnSpPr>
      <xdr:spPr>
        <a:xfrm>
          <a:off x="3797300" y="12938991"/>
          <a:ext cx="838200" cy="2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80241</xdr:rowOff>
    </xdr:from>
    <xdr:to>
      <xdr:col>19</xdr:col>
      <xdr:colOff>177800</xdr:colOff>
      <xdr:row>75</xdr:row>
      <xdr:rowOff>148051</xdr:rowOff>
    </xdr:to>
    <xdr:cxnSp macro="">
      <xdr:nvCxnSpPr>
        <xdr:cNvPr id="177" name="直線コネクタ 176"/>
        <xdr:cNvCxnSpPr/>
      </xdr:nvCxnSpPr>
      <xdr:spPr>
        <a:xfrm flipV="1">
          <a:off x="2908300" y="12938991"/>
          <a:ext cx="889000" cy="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148051</xdr:rowOff>
    </xdr:from>
    <xdr:to>
      <xdr:col>15</xdr:col>
      <xdr:colOff>50800</xdr:colOff>
      <xdr:row>76</xdr:row>
      <xdr:rowOff>6525</xdr:rowOff>
    </xdr:to>
    <xdr:cxnSp macro="">
      <xdr:nvCxnSpPr>
        <xdr:cNvPr id="180" name="直線コネクタ 179"/>
        <xdr:cNvCxnSpPr/>
      </xdr:nvCxnSpPr>
      <xdr:spPr>
        <a:xfrm flipV="1">
          <a:off x="2019300" y="13006801"/>
          <a:ext cx="8890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6525</xdr:rowOff>
    </xdr:from>
    <xdr:to>
      <xdr:col>10</xdr:col>
      <xdr:colOff>114300</xdr:colOff>
      <xdr:row>76</xdr:row>
      <xdr:rowOff>68041</xdr:rowOff>
    </xdr:to>
    <xdr:cxnSp macro="">
      <xdr:nvCxnSpPr>
        <xdr:cNvPr id="183" name="直線コネクタ 182"/>
        <xdr:cNvCxnSpPr/>
      </xdr:nvCxnSpPr>
      <xdr:spPr>
        <a:xfrm flipV="1">
          <a:off x="1130300" y="13036725"/>
          <a:ext cx="8890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51813</xdr:rowOff>
    </xdr:from>
    <xdr:to>
      <xdr:col>24</xdr:col>
      <xdr:colOff>114300</xdr:colOff>
      <xdr:row>75</xdr:row>
      <xdr:rowOff>153414</xdr:rowOff>
    </xdr:to>
    <xdr:sp macro="" textlink="">
      <xdr:nvSpPr>
        <xdr:cNvPr id="193" name="楕円 192"/>
        <xdr:cNvSpPr/>
      </xdr:nvSpPr>
      <xdr:spPr>
        <a:xfrm>
          <a:off x="4584700" y="12910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74690</xdr:rowOff>
    </xdr:from>
    <xdr:ext cx="599010" cy="259045"/>
    <xdr:sp macro="" textlink="">
      <xdr:nvSpPr>
        <xdr:cNvPr id="194" name="民生費該当値テキスト"/>
        <xdr:cNvSpPr txBox="1"/>
      </xdr:nvSpPr>
      <xdr:spPr>
        <a:xfrm>
          <a:off x="4686300" y="1276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29441</xdr:rowOff>
    </xdr:from>
    <xdr:to>
      <xdr:col>20</xdr:col>
      <xdr:colOff>38100</xdr:colOff>
      <xdr:row>75</xdr:row>
      <xdr:rowOff>131041</xdr:rowOff>
    </xdr:to>
    <xdr:sp macro="" textlink="">
      <xdr:nvSpPr>
        <xdr:cNvPr id="195" name="楕円 194"/>
        <xdr:cNvSpPr/>
      </xdr:nvSpPr>
      <xdr:spPr>
        <a:xfrm>
          <a:off x="3746500" y="128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147568</xdr:rowOff>
    </xdr:from>
    <xdr:ext cx="599010" cy="259045"/>
    <xdr:sp macro="" textlink="">
      <xdr:nvSpPr>
        <xdr:cNvPr id="196" name="テキスト ボックス 195"/>
        <xdr:cNvSpPr txBox="1"/>
      </xdr:nvSpPr>
      <xdr:spPr>
        <a:xfrm>
          <a:off x="3497795" y="1266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97251</xdr:rowOff>
    </xdr:from>
    <xdr:to>
      <xdr:col>15</xdr:col>
      <xdr:colOff>101600</xdr:colOff>
      <xdr:row>76</xdr:row>
      <xdr:rowOff>27401</xdr:rowOff>
    </xdr:to>
    <xdr:sp macro="" textlink="">
      <xdr:nvSpPr>
        <xdr:cNvPr id="197" name="楕円 196"/>
        <xdr:cNvSpPr/>
      </xdr:nvSpPr>
      <xdr:spPr>
        <a:xfrm>
          <a:off x="2857500" y="129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43928</xdr:rowOff>
    </xdr:from>
    <xdr:ext cx="599010" cy="259045"/>
    <xdr:sp macro="" textlink="">
      <xdr:nvSpPr>
        <xdr:cNvPr id="198" name="テキスト ボックス 197"/>
        <xdr:cNvSpPr txBox="1"/>
      </xdr:nvSpPr>
      <xdr:spPr>
        <a:xfrm>
          <a:off x="2608795" y="1273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127175</xdr:rowOff>
    </xdr:from>
    <xdr:to>
      <xdr:col>10</xdr:col>
      <xdr:colOff>165100</xdr:colOff>
      <xdr:row>76</xdr:row>
      <xdr:rowOff>57325</xdr:rowOff>
    </xdr:to>
    <xdr:sp macro="" textlink="">
      <xdr:nvSpPr>
        <xdr:cNvPr id="199" name="楕円 198"/>
        <xdr:cNvSpPr/>
      </xdr:nvSpPr>
      <xdr:spPr>
        <a:xfrm>
          <a:off x="1968500" y="129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73852</xdr:rowOff>
    </xdr:from>
    <xdr:ext cx="599010" cy="259045"/>
    <xdr:sp macro="" textlink="">
      <xdr:nvSpPr>
        <xdr:cNvPr id="200" name="テキスト ボックス 199"/>
        <xdr:cNvSpPr txBox="1"/>
      </xdr:nvSpPr>
      <xdr:spPr>
        <a:xfrm>
          <a:off x="1719795" y="1276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17241</xdr:rowOff>
    </xdr:from>
    <xdr:to>
      <xdr:col>6</xdr:col>
      <xdr:colOff>38100</xdr:colOff>
      <xdr:row>76</xdr:row>
      <xdr:rowOff>118841</xdr:rowOff>
    </xdr:to>
    <xdr:sp macro="" textlink="">
      <xdr:nvSpPr>
        <xdr:cNvPr id="201" name="楕円 200"/>
        <xdr:cNvSpPr/>
      </xdr:nvSpPr>
      <xdr:spPr>
        <a:xfrm>
          <a:off x="1079500" y="130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135369</xdr:rowOff>
    </xdr:from>
    <xdr:ext cx="599010" cy="259045"/>
    <xdr:sp macro="" textlink="">
      <xdr:nvSpPr>
        <xdr:cNvPr id="202" name="テキスト ボックス 201"/>
        <xdr:cNvSpPr txBox="1"/>
      </xdr:nvSpPr>
      <xdr:spPr>
        <a:xfrm>
          <a:off x="830795" y="1282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84942</xdr:rowOff>
    </xdr:from>
    <xdr:to>
      <xdr:col>24</xdr:col>
      <xdr:colOff>63500</xdr:colOff>
      <xdr:row>97</xdr:row>
      <xdr:rowOff>90993</xdr:rowOff>
    </xdr:to>
    <xdr:cxnSp macro="">
      <xdr:nvCxnSpPr>
        <xdr:cNvPr id="231" name="直線コネクタ 230"/>
        <xdr:cNvCxnSpPr/>
      </xdr:nvCxnSpPr>
      <xdr:spPr>
        <a:xfrm>
          <a:off x="3797300" y="16715592"/>
          <a:ext cx="8382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84942</xdr:rowOff>
    </xdr:from>
    <xdr:to>
      <xdr:col>19</xdr:col>
      <xdr:colOff>177800</xdr:colOff>
      <xdr:row>97</xdr:row>
      <xdr:rowOff>89782</xdr:rowOff>
    </xdr:to>
    <xdr:cxnSp macro="">
      <xdr:nvCxnSpPr>
        <xdr:cNvPr id="234" name="直線コネクタ 233"/>
        <xdr:cNvCxnSpPr/>
      </xdr:nvCxnSpPr>
      <xdr:spPr>
        <a:xfrm flipV="1">
          <a:off x="2908300" y="16715592"/>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73848</xdr:rowOff>
    </xdr:from>
    <xdr:to>
      <xdr:col>15</xdr:col>
      <xdr:colOff>50800</xdr:colOff>
      <xdr:row>97</xdr:row>
      <xdr:rowOff>89782</xdr:rowOff>
    </xdr:to>
    <xdr:cxnSp macro="">
      <xdr:nvCxnSpPr>
        <xdr:cNvPr id="237" name="直線コネクタ 236"/>
        <xdr:cNvCxnSpPr/>
      </xdr:nvCxnSpPr>
      <xdr:spPr>
        <a:xfrm>
          <a:off x="2019300" y="16704498"/>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69512</xdr:rowOff>
    </xdr:from>
    <xdr:to>
      <xdr:col>10</xdr:col>
      <xdr:colOff>114300</xdr:colOff>
      <xdr:row>97</xdr:row>
      <xdr:rowOff>73848</xdr:rowOff>
    </xdr:to>
    <xdr:cxnSp macro="">
      <xdr:nvCxnSpPr>
        <xdr:cNvPr id="240" name="直線コネクタ 239"/>
        <xdr:cNvCxnSpPr/>
      </xdr:nvCxnSpPr>
      <xdr:spPr>
        <a:xfrm>
          <a:off x="1130300" y="16700162"/>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40193</xdr:rowOff>
    </xdr:from>
    <xdr:to>
      <xdr:col>24</xdr:col>
      <xdr:colOff>114300</xdr:colOff>
      <xdr:row>97</xdr:row>
      <xdr:rowOff>141793</xdr:rowOff>
    </xdr:to>
    <xdr:sp macro="" textlink="">
      <xdr:nvSpPr>
        <xdr:cNvPr id="250" name="楕円 249"/>
        <xdr:cNvSpPr/>
      </xdr:nvSpPr>
      <xdr:spPr>
        <a:xfrm>
          <a:off x="4584700" y="1667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18620</xdr:rowOff>
    </xdr:from>
    <xdr:ext cx="534377" cy="259045"/>
    <xdr:sp macro="" textlink="">
      <xdr:nvSpPr>
        <xdr:cNvPr id="251" name="衛生費該当値テキスト"/>
        <xdr:cNvSpPr txBox="1"/>
      </xdr:nvSpPr>
      <xdr:spPr>
        <a:xfrm>
          <a:off x="4686300" y="1664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34142</xdr:rowOff>
    </xdr:from>
    <xdr:to>
      <xdr:col>20</xdr:col>
      <xdr:colOff>38100</xdr:colOff>
      <xdr:row>97</xdr:row>
      <xdr:rowOff>135742</xdr:rowOff>
    </xdr:to>
    <xdr:sp macro="" textlink="">
      <xdr:nvSpPr>
        <xdr:cNvPr id="252" name="楕円 251"/>
        <xdr:cNvSpPr/>
      </xdr:nvSpPr>
      <xdr:spPr>
        <a:xfrm>
          <a:off x="3746500" y="166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126869</xdr:rowOff>
    </xdr:from>
    <xdr:ext cx="534377" cy="259045"/>
    <xdr:sp macro="" textlink="">
      <xdr:nvSpPr>
        <xdr:cNvPr id="253" name="テキスト ボックス 252"/>
        <xdr:cNvSpPr txBox="1"/>
      </xdr:nvSpPr>
      <xdr:spPr>
        <a:xfrm>
          <a:off x="3530111" y="167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38982</xdr:rowOff>
    </xdr:from>
    <xdr:to>
      <xdr:col>15</xdr:col>
      <xdr:colOff>101600</xdr:colOff>
      <xdr:row>97</xdr:row>
      <xdr:rowOff>140582</xdr:rowOff>
    </xdr:to>
    <xdr:sp macro="" textlink="">
      <xdr:nvSpPr>
        <xdr:cNvPr id="254" name="楕円 253"/>
        <xdr:cNvSpPr/>
      </xdr:nvSpPr>
      <xdr:spPr>
        <a:xfrm>
          <a:off x="2857500" y="166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131709</xdr:rowOff>
    </xdr:from>
    <xdr:ext cx="534377" cy="259045"/>
    <xdr:sp macro="" textlink="">
      <xdr:nvSpPr>
        <xdr:cNvPr id="255" name="テキスト ボックス 254"/>
        <xdr:cNvSpPr txBox="1"/>
      </xdr:nvSpPr>
      <xdr:spPr>
        <a:xfrm>
          <a:off x="2641111" y="167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23048</xdr:rowOff>
    </xdr:from>
    <xdr:to>
      <xdr:col>10</xdr:col>
      <xdr:colOff>165100</xdr:colOff>
      <xdr:row>97</xdr:row>
      <xdr:rowOff>124648</xdr:rowOff>
    </xdr:to>
    <xdr:sp macro="" textlink="">
      <xdr:nvSpPr>
        <xdr:cNvPr id="256" name="楕円 255"/>
        <xdr:cNvSpPr/>
      </xdr:nvSpPr>
      <xdr:spPr>
        <a:xfrm>
          <a:off x="1968500" y="166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115775</xdr:rowOff>
    </xdr:from>
    <xdr:ext cx="534377" cy="259045"/>
    <xdr:sp macro="" textlink="">
      <xdr:nvSpPr>
        <xdr:cNvPr id="257" name="テキスト ボックス 256"/>
        <xdr:cNvSpPr txBox="1"/>
      </xdr:nvSpPr>
      <xdr:spPr>
        <a:xfrm>
          <a:off x="1752111" y="1674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18712</xdr:rowOff>
    </xdr:from>
    <xdr:to>
      <xdr:col>6</xdr:col>
      <xdr:colOff>38100</xdr:colOff>
      <xdr:row>97</xdr:row>
      <xdr:rowOff>120312</xdr:rowOff>
    </xdr:to>
    <xdr:sp macro="" textlink="">
      <xdr:nvSpPr>
        <xdr:cNvPr id="258" name="楕円 257"/>
        <xdr:cNvSpPr/>
      </xdr:nvSpPr>
      <xdr:spPr>
        <a:xfrm>
          <a:off x="1079500" y="166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111439</xdr:rowOff>
    </xdr:from>
    <xdr:ext cx="534377" cy="259045"/>
    <xdr:sp macro="" textlink="">
      <xdr:nvSpPr>
        <xdr:cNvPr id="259" name="テキスト ボックス 258"/>
        <xdr:cNvSpPr txBox="1"/>
      </xdr:nvSpPr>
      <xdr:spPr>
        <a:xfrm>
          <a:off x="863111" y="1674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165826</xdr:rowOff>
    </xdr:from>
    <xdr:to>
      <xdr:col>55</xdr:col>
      <xdr:colOff>0</xdr:colOff>
      <xdr:row>38</xdr:row>
      <xdr:rowOff>171051</xdr:rowOff>
    </xdr:to>
    <xdr:cxnSp macro="">
      <xdr:nvCxnSpPr>
        <xdr:cNvPr id="290" name="直線コネクタ 289"/>
        <xdr:cNvCxnSpPr/>
      </xdr:nvCxnSpPr>
      <xdr:spPr>
        <a:xfrm>
          <a:off x="9639300" y="6680926"/>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165826</xdr:rowOff>
    </xdr:from>
    <xdr:to>
      <xdr:col>50</xdr:col>
      <xdr:colOff>114300</xdr:colOff>
      <xdr:row>38</xdr:row>
      <xdr:rowOff>168111</xdr:rowOff>
    </xdr:to>
    <xdr:cxnSp macro="">
      <xdr:nvCxnSpPr>
        <xdr:cNvPr id="293" name="直線コネクタ 292"/>
        <xdr:cNvCxnSpPr/>
      </xdr:nvCxnSpPr>
      <xdr:spPr>
        <a:xfrm flipV="1">
          <a:off x="8750300" y="668092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146231</xdr:rowOff>
    </xdr:from>
    <xdr:to>
      <xdr:col>45</xdr:col>
      <xdr:colOff>177800</xdr:colOff>
      <xdr:row>38</xdr:row>
      <xdr:rowOff>168111</xdr:rowOff>
    </xdr:to>
    <xdr:cxnSp macro="">
      <xdr:nvCxnSpPr>
        <xdr:cNvPr id="296" name="直線コネクタ 295"/>
        <xdr:cNvCxnSpPr/>
      </xdr:nvCxnSpPr>
      <xdr:spPr>
        <a:xfrm>
          <a:off x="7861300" y="6661331"/>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115207</xdr:rowOff>
    </xdr:from>
    <xdr:to>
      <xdr:col>41</xdr:col>
      <xdr:colOff>50800</xdr:colOff>
      <xdr:row>38</xdr:row>
      <xdr:rowOff>146231</xdr:rowOff>
    </xdr:to>
    <xdr:cxnSp macro="">
      <xdr:nvCxnSpPr>
        <xdr:cNvPr id="299" name="直線コネクタ 298"/>
        <xdr:cNvCxnSpPr/>
      </xdr:nvCxnSpPr>
      <xdr:spPr>
        <a:xfrm>
          <a:off x="6972300" y="6287407"/>
          <a:ext cx="889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120251</xdr:rowOff>
    </xdr:from>
    <xdr:to>
      <xdr:col>55</xdr:col>
      <xdr:colOff>50800</xdr:colOff>
      <xdr:row>39</xdr:row>
      <xdr:rowOff>50401</xdr:rowOff>
    </xdr:to>
    <xdr:sp macro="" textlink="">
      <xdr:nvSpPr>
        <xdr:cNvPr id="309" name="楕円 308"/>
        <xdr:cNvSpPr/>
      </xdr:nvSpPr>
      <xdr:spPr>
        <a:xfrm>
          <a:off x="10426700" y="6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35178</xdr:rowOff>
    </xdr:from>
    <xdr:ext cx="378565" cy="259045"/>
    <xdr:sp macro="" textlink="">
      <xdr:nvSpPr>
        <xdr:cNvPr id="310" name="労働費該当値テキスト"/>
        <xdr:cNvSpPr txBox="1"/>
      </xdr:nvSpPr>
      <xdr:spPr>
        <a:xfrm>
          <a:off x="10528300" y="6550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115026</xdr:rowOff>
    </xdr:from>
    <xdr:to>
      <xdr:col>50</xdr:col>
      <xdr:colOff>165100</xdr:colOff>
      <xdr:row>39</xdr:row>
      <xdr:rowOff>45176</xdr:rowOff>
    </xdr:to>
    <xdr:sp macro="" textlink="">
      <xdr:nvSpPr>
        <xdr:cNvPr id="311" name="楕円 310"/>
        <xdr:cNvSpPr/>
      </xdr:nvSpPr>
      <xdr:spPr>
        <a:xfrm>
          <a:off x="9588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36303</xdr:rowOff>
    </xdr:from>
    <xdr:ext cx="378565" cy="259045"/>
    <xdr:sp macro="" textlink="">
      <xdr:nvSpPr>
        <xdr:cNvPr id="312" name="テキスト ボックス 311"/>
        <xdr:cNvSpPr txBox="1"/>
      </xdr:nvSpPr>
      <xdr:spPr>
        <a:xfrm>
          <a:off x="9450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117311</xdr:rowOff>
    </xdr:from>
    <xdr:to>
      <xdr:col>46</xdr:col>
      <xdr:colOff>38100</xdr:colOff>
      <xdr:row>39</xdr:row>
      <xdr:rowOff>47461</xdr:rowOff>
    </xdr:to>
    <xdr:sp macro="" textlink="">
      <xdr:nvSpPr>
        <xdr:cNvPr id="313" name="楕円 312"/>
        <xdr:cNvSpPr/>
      </xdr:nvSpPr>
      <xdr:spPr>
        <a:xfrm>
          <a:off x="8699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38588</xdr:rowOff>
    </xdr:from>
    <xdr:ext cx="378565" cy="259045"/>
    <xdr:sp macro="" textlink="">
      <xdr:nvSpPr>
        <xdr:cNvPr id="314" name="テキスト ボックス 313"/>
        <xdr:cNvSpPr txBox="1"/>
      </xdr:nvSpPr>
      <xdr:spPr>
        <a:xfrm>
          <a:off x="8561017" y="6725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95431</xdr:rowOff>
    </xdr:from>
    <xdr:to>
      <xdr:col>41</xdr:col>
      <xdr:colOff>101600</xdr:colOff>
      <xdr:row>39</xdr:row>
      <xdr:rowOff>25581</xdr:rowOff>
    </xdr:to>
    <xdr:sp macro="" textlink="">
      <xdr:nvSpPr>
        <xdr:cNvPr id="315" name="楕円 314"/>
        <xdr:cNvSpPr/>
      </xdr:nvSpPr>
      <xdr:spPr>
        <a:xfrm>
          <a:off x="7810500" y="66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16708</xdr:rowOff>
    </xdr:from>
    <xdr:ext cx="378565" cy="259045"/>
    <xdr:sp macro="" textlink="">
      <xdr:nvSpPr>
        <xdr:cNvPr id="316" name="テキスト ボックス 315"/>
        <xdr:cNvSpPr txBox="1"/>
      </xdr:nvSpPr>
      <xdr:spPr>
        <a:xfrm>
          <a:off x="7672017" y="670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64407</xdr:rowOff>
    </xdr:from>
    <xdr:to>
      <xdr:col>36</xdr:col>
      <xdr:colOff>165100</xdr:colOff>
      <xdr:row>36</xdr:row>
      <xdr:rowOff>166007</xdr:rowOff>
    </xdr:to>
    <xdr:sp macro="" textlink="">
      <xdr:nvSpPr>
        <xdr:cNvPr id="317" name="楕円 316"/>
        <xdr:cNvSpPr/>
      </xdr:nvSpPr>
      <xdr:spPr>
        <a:xfrm>
          <a:off x="6921500" y="62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157134</xdr:rowOff>
    </xdr:from>
    <xdr:ext cx="469744" cy="259045"/>
    <xdr:sp macro="" textlink="">
      <xdr:nvSpPr>
        <xdr:cNvPr id="318" name="テキスト ボックス 317"/>
        <xdr:cNvSpPr txBox="1"/>
      </xdr:nvSpPr>
      <xdr:spPr>
        <a:xfrm>
          <a:off x="6737428" y="632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108861</xdr:rowOff>
    </xdr:from>
    <xdr:to>
      <xdr:col>55</xdr:col>
      <xdr:colOff>0</xdr:colOff>
      <xdr:row>58</xdr:row>
      <xdr:rowOff>119594</xdr:rowOff>
    </xdr:to>
    <xdr:cxnSp macro="">
      <xdr:nvCxnSpPr>
        <xdr:cNvPr id="349" name="直線コネクタ 348"/>
        <xdr:cNvCxnSpPr/>
      </xdr:nvCxnSpPr>
      <xdr:spPr>
        <a:xfrm flipV="1">
          <a:off x="9639300" y="10052961"/>
          <a:ext cx="8382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119594</xdr:rowOff>
    </xdr:from>
    <xdr:to>
      <xdr:col>50</xdr:col>
      <xdr:colOff>114300</xdr:colOff>
      <xdr:row>58</xdr:row>
      <xdr:rowOff>124384</xdr:rowOff>
    </xdr:to>
    <xdr:cxnSp macro="">
      <xdr:nvCxnSpPr>
        <xdr:cNvPr id="352" name="直線コネクタ 351"/>
        <xdr:cNvCxnSpPr/>
      </xdr:nvCxnSpPr>
      <xdr:spPr>
        <a:xfrm flipV="1">
          <a:off x="8750300" y="10063694"/>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124384</xdr:rowOff>
    </xdr:from>
    <xdr:to>
      <xdr:col>45</xdr:col>
      <xdr:colOff>177800</xdr:colOff>
      <xdr:row>58</xdr:row>
      <xdr:rowOff>128988</xdr:rowOff>
    </xdr:to>
    <xdr:cxnSp macro="">
      <xdr:nvCxnSpPr>
        <xdr:cNvPr id="355" name="直線コネクタ 354"/>
        <xdr:cNvCxnSpPr/>
      </xdr:nvCxnSpPr>
      <xdr:spPr>
        <a:xfrm flipV="1">
          <a:off x="7861300" y="10068484"/>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128988</xdr:rowOff>
    </xdr:from>
    <xdr:to>
      <xdr:col>41</xdr:col>
      <xdr:colOff>50800</xdr:colOff>
      <xdr:row>58</xdr:row>
      <xdr:rowOff>157379</xdr:rowOff>
    </xdr:to>
    <xdr:cxnSp macro="">
      <xdr:nvCxnSpPr>
        <xdr:cNvPr id="358" name="直線コネクタ 357"/>
        <xdr:cNvCxnSpPr/>
      </xdr:nvCxnSpPr>
      <xdr:spPr>
        <a:xfrm flipV="1">
          <a:off x="6972300" y="10073088"/>
          <a:ext cx="889000" cy="2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58061</xdr:rowOff>
    </xdr:from>
    <xdr:to>
      <xdr:col>55</xdr:col>
      <xdr:colOff>50800</xdr:colOff>
      <xdr:row>58</xdr:row>
      <xdr:rowOff>159661</xdr:rowOff>
    </xdr:to>
    <xdr:sp macro="" textlink="">
      <xdr:nvSpPr>
        <xdr:cNvPr id="368" name="楕円 367"/>
        <xdr:cNvSpPr/>
      </xdr:nvSpPr>
      <xdr:spPr>
        <a:xfrm>
          <a:off x="10426700" y="1000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144438</xdr:rowOff>
    </xdr:from>
    <xdr:ext cx="534377" cy="259045"/>
    <xdr:sp macro="" textlink="">
      <xdr:nvSpPr>
        <xdr:cNvPr id="369" name="農林水産業費該当値テキスト"/>
        <xdr:cNvSpPr txBox="1"/>
      </xdr:nvSpPr>
      <xdr:spPr>
        <a:xfrm>
          <a:off x="10528300" y="99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68794</xdr:rowOff>
    </xdr:from>
    <xdr:to>
      <xdr:col>50</xdr:col>
      <xdr:colOff>165100</xdr:colOff>
      <xdr:row>58</xdr:row>
      <xdr:rowOff>170394</xdr:rowOff>
    </xdr:to>
    <xdr:sp macro="" textlink="">
      <xdr:nvSpPr>
        <xdr:cNvPr id="370" name="楕円 369"/>
        <xdr:cNvSpPr/>
      </xdr:nvSpPr>
      <xdr:spPr>
        <a:xfrm>
          <a:off x="9588500" y="100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161521</xdr:rowOff>
    </xdr:from>
    <xdr:ext cx="534377" cy="259045"/>
    <xdr:sp macro="" textlink="">
      <xdr:nvSpPr>
        <xdr:cNvPr id="371" name="テキスト ボックス 370"/>
        <xdr:cNvSpPr txBox="1"/>
      </xdr:nvSpPr>
      <xdr:spPr>
        <a:xfrm>
          <a:off x="9372111" y="101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73584</xdr:rowOff>
    </xdr:from>
    <xdr:to>
      <xdr:col>46</xdr:col>
      <xdr:colOff>38100</xdr:colOff>
      <xdr:row>59</xdr:row>
      <xdr:rowOff>3734</xdr:rowOff>
    </xdr:to>
    <xdr:sp macro="" textlink="">
      <xdr:nvSpPr>
        <xdr:cNvPr id="372" name="楕円 371"/>
        <xdr:cNvSpPr/>
      </xdr:nvSpPr>
      <xdr:spPr>
        <a:xfrm>
          <a:off x="8699500" y="100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166311</xdr:rowOff>
    </xdr:from>
    <xdr:ext cx="534377" cy="259045"/>
    <xdr:sp macro="" textlink="">
      <xdr:nvSpPr>
        <xdr:cNvPr id="373" name="テキスト ボックス 372"/>
        <xdr:cNvSpPr txBox="1"/>
      </xdr:nvSpPr>
      <xdr:spPr>
        <a:xfrm>
          <a:off x="8483111" y="1011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78188</xdr:rowOff>
    </xdr:from>
    <xdr:to>
      <xdr:col>41</xdr:col>
      <xdr:colOff>101600</xdr:colOff>
      <xdr:row>59</xdr:row>
      <xdr:rowOff>8338</xdr:rowOff>
    </xdr:to>
    <xdr:sp macro="" textlink="">
      <xdr:nvSpPr>
        <xdr:cNvPr id="374" name="楕円 373"/>
        <xdr:cNvSpPr/>
      </xdr:nvSpPr>
      <xdr:spPr>
        <a:xfrm>
          <a:off x="7810500" y="100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170915</xdr:rowOff>
    </xdr:from>
    <xdr:ext cx="534377" cy="259045"/>
    <xdr:sp macro="" textlink="">
      <xdr:nvSpPr>
        <xdr:cNvPr id="375" name="テキスト ボックス 374"/>
        <xdr:cNvSpPr txBox="1"/>
      </xdr:nvSpPr>
      <xdr:spPr>
        <a:xfrm>
          <a:off x="7594111"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106579</xdr:rowOff>
    </xdr:from>
    <xdr:to>
      <xdr:col>36</xdr:col>
      <xdr:colOff>165100</xdr:colOff>
      <xdr:row>59</xdr:row>
      <xdr:rowOff>36729</xdr:rowOff>
    </xdr:to>
    <xdr:sp macro="" textlink="">
      <xdr:nvSpPr>
        <xdr:cNvPr id="376" name="楕円 375"/>
        <xdr:cNvSpPr/>
      </xdr:nvSpPr>
      <xdr:spPr>
        <a:xfrm>
          <a:off x="6921500" y="100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27856</xdr:rowOff>
    </xdr:from>
    <xdr:ext cx="534377" cy="259045"/>
    <xdr:sp macro="" textlink="">
      <xdr:nvSpPr>
        <xdr:cNvPr id="377" name="テキスト ボックス 376"/>
        <xdr:cNvSpPr txBox="1"/>
      </xdr:nvSpPr>
      <xdr:spPr>
        <a:xfrm>
          <a:off x="6705111"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126160</xdr:rowOff>
    </xdr:from>
    <xdr:to>
      <xdr:col>55</xdr:col>
      <xdr:colOff>0</xdr:colOff>
      <xdr:row>78</xdr:row>
      <xdr:rowOff>128758</xdr:rowOff>
    </xdr:to>
    <xdr:cxnSp macro="">
      <xdr:nvCxnSpPr>
        <xdr:cNvPr id="406" name="直線コネクタ 405"/>
        <xdr:cNvCxnSpPr/>
      </xdr:nvCxnSpPr>
      <xdr:spPr>
        <a:xfrm flipV="1">
          <a:off x="9639300" y="13499260"/>
          <a:ext cx="8382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120535</xdr:rowOff>
    </xdr:from>
    <xdr:to>
      <xdr:col>50</xdr:col>
      <xdr:colOff>114300</xdr:colOff>
      <xdr:row>78</xdr:row>
      <xdr:rowOff>128758</xdr:rowOff>
    </xdr:to>
    <xdr:cxnSp macro="">
      <xdr:nvCxnSpPr>
        <xdr:cNvPr id="409" name="直線コネクタ 408"/>
        <xdr:cNvCxnSpPr/>
      </xdr:nvCxnSpPr>
      <xdr:spPr>
        <a:xfrm>
          <a:off x="8750300" y="13493635"/>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120535</xdr:rowOff>
    </xdr:from>
    <xdr:to>
      <xdr:col>45</xdr:col>
      <xdr:colOff>177800</xdr:colOff>
      <xdr:row>78</xdr:row>
      <xdr:rowOff>135432</xdr:rowOff>
    </xdr:to>
    <xdr:cxnSp macro="">
      <xdr:nvCxnSpPr>
        <xdr:cNvPr id="412" name="直線コネクタ 411"/>
        <xdr:cNvCxnSpPr/>
      </xdr:nvCxnSpPr>
      <xdr:spPr>
        <a:xfrm flipV="1">
          <a:off x="7861300" y="13493635"/>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134107</xdr:rowOff>
    </xdr:from>
    <xdr:to>
      <xdr:col>41</xdr:col>
      <xdr:colOff>50800</xdr:colOff>
      <xdr:row>78</xdr:row>
      <xdr:rowOff>135432</xdr:rowOff>
    </xdr:to>
    <xdr:cxnSp macro="">
      <xdr:nvCxnSpPr>
        <xdr:cNvPr id="415" name="直線コネクタ 414"/>
        <xdr:cNvCxnSpPr/>
      </xdr:nvCxnSpPr>
      <xdr:spPr>
        <a:xfrm>
          <a:off x="6972300" y="13507207"/>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75360</xdr:rowOff>
    </xdr:from>
    <xdr:to>
      <xdr:col>55</xdr:col>
      <xdr:colOff>50800</xdr:colOff>
      <xdr:row>79</xdr:row>
      <xdr:rowOff>5510</xdr:rowOff>
    </xdr:to>
    <xdr:sp macro="" textlink="">
      <xdr:nvSpPr>
        <xdr:cNvPr id="425" name="楕円 424"/>
        <xdr:cNvSpPr/>
      </xdr:nvSpPr>
      <xdr:spPr>
        <a:xfrm>
          <a:off x="10426700" y="134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171379</xdr:rowOff>
    </xdr:from>
    <xdr:ext cx="534377" cy="259045"/>
    <xdr:sp macro="" textlink="">
      <xdr:nvSpPr>
        <xdr:cNvPr id="426" name="商工費該当値テキスト"/>
        <xdr:cNvSpPr txBox="1"/>
      </xdr:nvSpPr>
      <xdr:spPr>
        <a:xfrm>
          <a:off x="10528300" y="13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77958</xdr:rowOff>
    </xdr:from>
    <xdr:to>
      <xdr:col>50</xdr:col>
      <xdr:colOff>165100</xdr:colOff>
      <xdr:row>79</xdr:row>
      <xdr:rowOff>8108</xdr:rowOff>
    </xdr:to>
    <xdr:sp macro="" textlink="">
      <xdr:nvSpPr>
        <xdr:cNvPr id="427" name="楕円 426"/>
        <xdr:cNvSpPr/>
      </xdr:nvSpPr>
      <xdr:spPr>
        <a:xfrm>
          <a:off x="9588500" y="134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170685</xdr:rowOff>
    </xdr:from>
    <xdr:ext cx="534377" cy="259045"/>
    <xdr:sp macro="" textlink="">
      <xdr:nvSpPr>
        <xdr:cNvPr id="428" name="テキスト ボックス 427"/>
        <xdr:cNvSpPr txBox="1"/>
      </xdr:nvSpPr>
      <xdr:spPr>
        <a:xfrm>
          <a:off x="9372111" y="1354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69735</xdr:rowOff>
    </xdr:from>
    <xdr:to>
      <xdr:col>46</xdr:col>
      <xdr:colOff>38100</xdr:colOff>
      <xdr:row>78</xdr:row>
      <xdr:rowOff>171335</xdr:rowOff>
    </xdr:to>
    <xdr:sp macro="" textlink="">
      <xdr:nvSpPr>
        <xdr:cNvPr id="429" name="楕円 428"/>
        <xdr:cNvSpPr/>
      </xdr:nvSpPr>
      <xdr:spPr>
        <a:xfrm>
          <a:off x="8699500" y="134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162462</xdr:rowOff>
    </xdr:from>
    <xdr:ext cx="534377" cy="259045"/>
    <xdr:sp macro="" textlink="">
      <xdr:nvSpPr>
        <xdr:cNvPr id="430" name="テキスト ボックス 429"/>
        <xdr:cNvSpPr txBox="1"/>
      </xdr:nvSpPr>
      <xdr:spPr>
        <a:xfrm>
          <a:off x="8483111" y="135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84632</xdr:rowOff>
    </xdr:from>
    <xdr:to>
      <xdr:col>41</xdr:col>
      <xdr:colOff>101600</xdr:colOff>
      <xdr:row>79</xdr:row>
      <xdr:rowOff>14782</xdr:rowOff>
    </xdr:to>
    <xdr:sp macro="" textlink="">
      <xdr:nvSpPr>
        <xdr:cNvPr id="431" name="楕円 430"/>
        <xdr:cNvSpPr/>
      </xdr:nvSpPr>
      <xdr:spPr>
        <a:xfrm>
          <a:off x="7810500" y="134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5909</xdr:rowOff>
    </xdr:from>
    <xdr:ext cx="534377" cy="259045"/>
    <xdr:sp macro="" textlink="">
      <xdr:nvSpPr>
        <xdr:cNvPr id="432" name="テキスト ボックス 431"/>
        <xdr:cNvSpPr txBox="1"/>
      </xdr:nvSpPr>
      <xdr:spPr>
        <a:xfrm>
          <a:off x="7594111" y="135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83307</xdr:rowOff>
    </xdr:from>
    <xdr:to>
      <xdr:col>36</xdr:col>
      <xdr:colOff>165100</xdr:colOff>
      <xdr:row>79</xdr:row>
      <xdr:rowOff>13457</xdr:rowOff>
    </xdr:to>
    <xdr:sp macro="" textlink="">
      <xdr:nvSpPr>
        <xdr:cNvPr id="433" name="楕円 432"/>
        <xdr:cNvSpPr/>
      </xdr:nvSpPr>
      <xdr:spPr>
        <a:xfrm>
          <a:off x="6921500" y="134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4584</xdr:rowOff>
    </xdr:from>
    <xdr:ext cx="534377" cy="259045"/>
    <xdr:sp macro="" textlink="">
      <xdr:nvSpPr>
        <xdr:cNvPr id="434" name="テキスト ボックス 433"/>
        <xdr:cNvSpPr txBox="1"/>
      </xdr:nvSpPr>
      <xdr:spPr>
        <a:xfrm>
          <a:off x="6705111" y="1354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59103</xdr:rowOff>
    </xdr:from>
    <xdr:to>
      <xdr:col>55</xdr:col>
      <xdr:colOff>0</xdr:colOff>
      <xdr:row>97</xdr:row>
      <xdr:rowOff>76309</xdr:rowOff>
    </xdr:to>
    <xdr:cxnSp macro="">
      <xdr:nvCxnSpPr>
        <xdr:cNvPr id="463" name="直線コネクタ 462"/>
        <xdr:cNvCxnSpPr/>
      </xdr:nvCxnSpPr>
      <xdr:spPr>
        <a:xfrm flipV="1">
          <a:off x="9639300" y="16689753"/>
          <a:ext cx="8382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76309</xdr:rowOff>
    </xdr:from>
    <xdr:to>
      <xdr:col>50</xdr:col>
      <xdr:colOff>114300</xdr:colOff>
      <xdr:row>97</xdr:row>
      <xdr:rowOff>119165</xdr:rowOff>
    </xdr:to>
    <xdr:cxnSp macro="">
      <xdr:nvCxnSpPr>
        <xdr:cNvPr id="466" name="直線コネクタ 465"/>
        <xdr:cNvCxnSpPr/>
      </xdr:nvCxnSpPr>
      <xdr:spPr>
        <a:xfrm flipV="1">
          <a:off x="8750300" y="16706959"/>
          <a:ext cx="889000" cy="4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51414</xdr:rowOff>
    </xdr:from>
    <xdr:to>
      <xdr:col>45</xdr:col>
      <xdr:colOff>177800</xdr:colOff>
      <xdr:row>97</xdr:row>
      <xdr:rowOff>119165</xdr:rowOff>
    </xdr:to>
    <xdr:cxnSp macro="">
      <xdr:nvCxnSpPr>
        <xdr:cNvPr id="469" name="直線コネクタ 468"/>
        <xdr:cNvCxnSpPr/>
      </xdr:nvCxnSpPr>
      <xdr:spPr>
        <a:xfrm>
          <a:off x="7861300" y="16682064"/>
          <a:ext cx="889000" cy="6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51414</xdr:rowOff>
    </xdr:from>
    <xdr:to>
      <xdr:col>41</xdr:col>
      <xdr:colOff>50800</xdr:colOff>
      <xdr:row>97</xdr:row>
      <xdr:rowOff>86314</xdr:rowOff>
    </xdr:to>
    <xdr:cxnSp macro="">
      <xdr:nvCxnSpPr>
        <xdr:cNvPr id="472" name="直線コネクタ 471"/>
        <xdr:cNvCxnSpPr/>
      </xdr:nvCxnSpPr>
      <xdr:spPr>
        <a:xfrm flipV="1">
          <a:off x="6972300" y="16682064"/>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8303</xdr:rowOff>
    </xdr:from>
    <xdr:to>
      <xdr:col>55</xdr:col>
      <xdr:colOff>50800</xdr:colOff>
      <xdr:row>97</xdr:row>
      <xdr:rowOff>109903</xdr:rowOff>
    </xdr:to>
    <xdr:sp macro="" textlink="">
      <xdr:nvSpPr>
        <xdr:cNvPr id="482" name="楕円 481"/>
        <xdr:cNvSpPr/>
      </xdr:nvSpPr>
      <xdr:spPr>
        <a:xfrm>
          <a:off x="10426700" y="166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158180</xdr:rowOff>
    </xdr:from>
    <xdr:ext cx="534377" cy="259045"/>
    <xdr:sp macro="" textlink="">
      <xdr:nvSpPr>
        <xdr:cNvPr id="483" name="土木費該当値テキスト"/>
        <xdr:cNvSpPr txBox="1"/>
      </xdr:nvSpPr>
      <xdr:spPr>
        <a:xfrm>
          <a:off x="10528300" y="1661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25509</xdr:rowOff>
    </xdr:from>
    <xdr:to>
      <xdr:col>50</xdr:col>
      <xdr:colOff>165100</xdr:colOff>
      <xdr:row>97</xdr:row>
      <xdr:rowOff>127109</xdr:rowOff>
    </xdr:to>
    <xdr:sp macro="" textlink="">
      <xdr:nvSpPr>
        <xdr:cNvPr id="484" name="楕円 483"/>
        <xdr:cNvSpPr/>
      </xdr:nvSpPr>
      <xdr:spPr>
        <a:xfrm>
          <a:off x="9588500" y="166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118236</xdr:rowOff>
    </xdr:from>
    <xdr:ext cx="534377" cy="259045"/>
    <xdr:sp macro="" textlink="">
      <xdr:nvSpPr>
        <xdr:cNvPr id="485" name="テキスト ボックス 484"/>
        <xdr:cNvSpPr txBox="1"/>
      </xdr:nvSpPr>
      <xdr:spPr>
        <a:xfrm>
          <a:off x="9372111" y="1674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68365</xdr:rowOff>
    </xdr:from>
    <xdr:to>
      <xdr:col>46</xdr:col>
      <xdr:colOff>38100</xdr:colOff>
      <xdr:row>97</xdr:row>
      <xdr:rowOff>169965</xdr:rowOff>
    </xdr:to>
    <xdr:sp macro="" textlink="">
      <xdr:nvSpPr>
        <xdr:cNvPr id="486" name="楕円 485"/>
        <xdr:cNvSpPr/>
      </xdr:nvSpPr>
      <xdr:spPr>
        <a:xfrm>
          <a:off x="8699500" y="166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161092</xdr:rowOff>
    </xdr:from>
    <xdr:ext cx="534377" cy="259045"/>
    <xdr:sp macro="" textlink="">
      <xdr:nvSpPr>
        <xdr:cNvPr id="487" name="テキスト ボックス 486"/>
        <xdr:cNvSpPr txBox="1"/>
      </xdr:nvSpPr>
      <xdr:spPr>
        <a:xfrm>
          <a:off x="8483111" y="167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614</xdr:rowOff>
    </xdr:from>
    <xdr:to>
      <xdr:col>41</xdr:col>
      <xdr:colOff>101600</xdr:colOff>
      <xdr:row>97</xdr:row>
      <xdr:rowOff>102214</xdr:rowOff>
    </xdr:to>
    <xdr:sp macro="" textlink="">
      <xdr:nvSpPr>
        <xdr:cNvPr id="488" name="楕円 487"/>
        <xdr:cNvSpPr/>
      </xdr:nvSpPr>
      <xdr:spPr>
        <a:xfrm>
          <a:off x="7810500" y="166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93341</xdr:rowOff>
    </xdr:from>
    <xdr:ext cx="534377" cy="259045"/>
    <xdr:sp macro="" textlink="">
      <xdr:nvSpPr>
        <xdr:cNvPr id="489" name="テキスト ボックス 488"/>
        <xdr:cNvSpPr txBox="1"/>
      </xdr:nvSpPr>
      <xdr:spPr>
        <a:xfrm>
          <a:off x="7594111" y="167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35514</xdr:rowOff>
    </xdr:from>
    <xdr:to>
      <xdr:col>36</xdr:col>
      <xdr:colOff>165100</xdr:colOff>
      <xdr:row>97</xdr:row>
      <xdr:rowOff>137114</xdr:rowOff>
    </xdr:to>
    <xdr:sp macro="" textlink="">
      <xdr:nvSpPr>
        <xdr:cNvPr id="490" name="楕円 489"/>
        <xdr:cNvSpPr/>
      </xdr:nvSpPr>
      <xdr:spPr>
        <a:xfrm>
          <a:off x="6921500" y="16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128241</xdr:rowOff>
    </xdr:from>
    <xdr:ext cx="534377" cy="259045"/>
    <xdr:sp macro="" textlink="">
      <xdr:nvSpPr>
        <xdr:cNvPr id="491" name="テキスト ボックス 490"/>
        <xdr:cNvSpPr txBox="1"/>
      </xdr:nvSpPr>
      <xdr:spPr>
        <a:xfrm>
          <a:off x="6705111" y="167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89081</xdr:rowOff>
    </xdr:from>
    <xdr:to>
      <xdr:col>85</xdr:col>
      <xdr:colOff>127000</xdr:colOff>
      <xdr:row>37</xdr:row>
      <xdr:rowOff>104937</xdr:rowOff>
    </xdr:to>
    <xdr:cxnSp macro="">
      <xdr:nvCxnSpPr>
        <xdr:cNvPr id="522" name="直線コネクタ 521"/>
        <xdr:cNvCxnSpPr/>
      </xdr:nvCxnSpPr>
      <xdr:spPr>
        <a:xfrm flipV="1">
          <a:off x="15481300" y="6432731"/>
          <a:ext cx="8382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95695</xdr:rowOff>
    </xdr:from>
    <xdr:to>
      <xdr:col>81</xdr:col>
      <xdr:colOff>50800</xdr:colOff>
      <xdr:row>37</xdr:row>
      <xdr:rowOff>104937</xdr:rowOff>
    </xdr:to>
    <xdr:cxnSp macro="">
      <xdr:nvCxnSpPr>
        <xdr:cNvPr id="525" name="直線コネクタ 524"/>
        <xdr:cNvCxnSpPr/>
      </xdr:nvCxnSpPr>
      <xdr:spPr>
        <a:xfrm>
          <a:off x="14592300" y="6439345"/>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24306</xdr:rowOff>
    </xdr:from>
    <xdr:to>
      <xdr:col>76</xdr:col>
      <xdr:colOff>114300</xdr:colOff>
      <xdr:row>37</xdr:row>
      <xdr:rowOff>95695</xdr:rowOff>
    </xdr:to>
    <xdr:cxnSp macro="">
      <xdr:nvCxnSpPr>
        <xdr:cNvPr id="528" name="直線コネクタ 527"/>
        <xdr:cNvCxnSpPr/>
      </xdr:nvCxnSpPr>
      <xdr:spPr>
        <a:xfrm>
          <a:off x="13703300" y="6367956"/>
          <a:ext cx="889000" cy="7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24306</xdr:rowOff>
    </xdr:from>
    <xdr:to>
      <xdr:col>71</xdr:col>
      <xdr:colOff>177800</xdr:colOff>
      <xdr:row>37</xdr:row>
      <xdr:rowOff>91531</xdr:rowOff>
    </xdr:to>
    <xdr:cxnSp macro="">
      <xdr:nvCxnSpPr>
        <xdr:cNvPr id="531" name="直線コネクタ 530"/>
        <xdr:cNvCxnSpPr/>
      </xdr:nvCxnSpPr>
      <xdr:spPr>
        <a:xfrm flipV="1">
          <a:off x="12814300" y="6367956"/>
          <a:ext cx="889000" cy="6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38281</xdr:rowOff>
    </xdr:from>
    <xdr:to>
      <xdr:col>85</xdr:col>
      <xdr:colOff>177800</xdr:colOff>
      <xdr:row>37</xdr:row>
      <xdr:rowOff>139881</xdr:rowOff>
    </xdr:to>
    <xdr:sp macro="" textlink="">
      <xdr:nvSpPr>
        <xdr:cNvPr id="541" name="楕円 540"/>
        <xdr:cNvSpPr/>
      </xdr:nvSpPr>
      <xdr:spPr>
        <a:xfrm>
          <a:off x="16268700" y="63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16708</xdr:rowOff>
    </xdr:from>
    <xdr:ext cx="534377" cy="259045"/>
    <xdr:sp macro="" textlink="">
      <xdr:nvSpPr>
        <xdr:cNvPr id="542" name="消防費該当値テキスト"/>
        <xdr:cNvSpPr txBox="1"/>
      </xdr:nvSpPr>
      <xdr:spPr>
        <a:xfrm>
          <a:off x="16370300" y="636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54137</xdr:rowOff>
    </xdr:from>
    <xdr:to>
      <xdr:col>81</xdr:col>
      <xdr:colOff>101600</xdr:colOff>
      <xdr:row>37</xdr:row>
      <xdr:rowOff>155737</xdr:rowOff>
    </xdr:to>
    <xdr:sp macro="" textlink="">
      <xdr:nvSpPr>
        <xdr:cNvPr id="543" name="楕円 542"/>
        <xdr:cNvSpPr/>
      </xdr:nvSpPr>
      <xdr:spPr>
        <a:xfrm>
          <a:off x="15430500" y="63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146863</xdr:rowOff>
    </xdr:from>
    <xdr:ext cx="534377" cy="259045"/>
    <xdr:sp macro="" textlink="">
      <xdr:nvSpPr>
        <xdr:cNvPr id="544" name="テキスト ボックス 543"/>
        <xdr:cNvSpPr txBox="1"/>
      </xdr:nvSpPr>
      <xdr:spPr>
        <a:xfrm>
          <a:off x="15214111" y="649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44895</xdr:rowOff>
    </xdr:from>
    <xdr:to>
      <xdr:col>76</xdr:col>
      <xdr:colOff>165100</xdr:colOff>
      <xdr:row>37</xdr:row>
      <xdr:rowOff>146495</xdr:rowOff>
    </xdr:to>
    <xdr:sp macro="" textlink="">
      <xdr:nvSpPr>
        <xdr:cNvPr id="545" name="楕円 544"/>
        <xdr:cNvSpPr/>
      </xdr:nvSpPr>
      <xdr:spPr>
        <a:xfrm>
          <a:off x="14541500" y="63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137621</xdr:rowOff>
    </xdr:from>
    <xdr:ext cx="534377" cy="259045"/>
    <xdr:sp macro="" textlink="">
      <xdr:nvSpPr>
        <xdr:cNvPr id="546" name="テキスト ボックス 545"/>
        <xdr:cNvSpPr txBox="1"/>
      </xdr:nvSpPr>
      <xdr:spPr>
        <a:xfrm>
          <a:off x="14325111" y="64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144956</xdr:rowOff>
    </xdr:from>
    <xdr:to>
      <xdr:col>72</xdr:col>
      <xdr:colOff>38100</xdr:colOff>
      <xdr:row>37</xdr:row>
      <xdr:rowOff>75106</xdr:rowOff>
    </xdr:to>
    <xdr:sp macro="" textlink="">
      <xdr:nvSpPr>
        <xdr:cNvPr id="547" name="楕円 546"/>
        <xdr:cNvSpPr/>
      </xdr:nvSpPr>
      <xdr:spPr>
        <a:xfrm>
          <a:off x="13652500" y="63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91633</xdr:rowOff>
    </xdr:from>
    <xdr:ext cx="534377" cy="259045"/>
    <xdr:sp macro="" textlink="">
      <xdr:nvSpPr>
        <xdr:cNvPr id="548" name="テキスト ボックス 547"/>
        <xdr:cNvSpPr txBox="1"/>
      </xdr:nvSpPr>
      <xdr:spPr>
        <a:xfrm>
          <a:off x="13436111" y="609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40731</xdr:rowOff>
    </xdr:from>
    <xdr:to>
      <xdr:col>67</xdr:col>
      <xdr:colOff>101600</xdr:colOff>
      <xdr:row>37</xdr:row>
      <xdr:rowOff>142331</xdr:rowOff>
    </xdr:to>
    <xdr:sp macro="" textlink="">
      <xdr:nvSpPr>
        <xdr:cNvPr id="549" name="楕円 548"/>
        <xdr:cNvSpPr/>
      </xdr:nvSpPr>
      <xdr:spPr>
        <a:xfrm>
          <a:off x="12763500" y="63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133458</xdr:rowOff>
    </xdr:from>
    <xdr:ext cx="534377" cy="259045"/>
    <xdr:sp macro="" textlink="">
      <xdr:nvSpPr>
        <xdr:cNvPr id="550" name="テキスト ボックス 549"/>
        <xdr:cNvSpPr txBox="1"/>
      </xdr:nvSpPr>
      <xdr:spPr>
        <a:xfrm>
          <a:off x="12547111" y="647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112969</xdr:rowOff>
    </xdr:from>
    <xdr:to>
      <xdr:col>85</xdr:col>
      <xdr:colOff>127000</xdr:colOff>
      <xdr:row>57</xdr:row>
      <xdr:rowOff>135296</xdr:rowOff>
    </xdr:to>
    <xdr:cxnSp macro="">
      <xdr:nvCxnSpPr>
        <xdr:cNvPr id="579" name="直線コネクタ 578"/>
        <xdr:cNvCxnSpPr/>
      </xdr:nvCxnSpPr>
      <xdr:spPr>
        <a:xfrm flipV="1">
          <a:off x="15481300" y="9885619"/>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8110</xdr:rowOff>
    </xdr:from>
    <xdr:to>
      <xdr:col>81</xdr:col>
      <xdr:colOff>50800</xdr:colOff>
      <xdr:row>57</xdr:row>
      <xdr:rowOff>135296</xdr:rowOff>
    </xdr:to>
    <xdr:cxnSp macro="">
      <xdr:nvCxnSpPr>
        <xdr:cNvPr id="582" name="直線コネクタ 581"/>
        <xdr:cNvCxnSpPr/>
      </xdr:nvCxnSpPr>
      <xdr:spPr>
        <a:xfrm>
          <a:off x="14592300" y="9780760"/>
          <a:ext cx="889000" cy="1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8110</xdr:rowOff>
    </xdr:from>
    <xdr:to>
      <xdr:col>76</xdr:col>
      <xdr:colOff>114300</xdr:colOff>
      <xdr:row>57</xdr:row>
      <xdr:rowOff>123461</xdr:rowOff>
    </xdr:to>
    <xdr:cxnSp macro="">
      <xdr:nvCxnSpPr>
        <xdr:cNvPr id="585" name="直線コネクタ 584"/>
        <xdr:cNvCxnSpPr/>
      </xdr:nvCxnSpPr>
      <xdr:spPr>
        <a:xfrm flipV="1">
          <a:off x="13703300" y="9780760"/>
          <a:ext cx="889000" cy="1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123461</xdr:rowOff>
    </xdr:from>
    <xdr:to>
      <xdr:col>71</xdr:col>
      <xdr:colOff>177800</xdr:colOff>
      <xdr:row>57</xdr:row>
      <xdr:rowOff>139319</xdr:rowOff>
    </xdr:to>
    <xdr:cxnSp macro="">
      <xdr:nvCxnSpPr>
        <xdr:cNvPr id="588" name="直線コネクタ 587"/>
        <xdr:cNvCxnSpPr/>
      </xdr:nvCxnSpPr>
      <xdr:spPr>
        <a:xfrm flipV="1">
          <a:off x="12814300" y="9896111"/>
          <a:ext cx="8890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62169</xdr:rowOff>
    </xdr:from>
    <xdr:to>
      <xdr:col>85</xdr:col>
      <xdr:colOff>177800</xdr:colOff>
      <xdr:row>57</xdr:row>
      <xdr:rowOff>163769</xdr:rowOff>
    </xdr:to>
    <xdr:sp macro="" textlink="">
      <xdr:nvSpPr>
        <xdr:cNvPr id="598" name="楕円 597"/>
        <xdr:cNvSpPr/>
      </xdr:nvSpPr>
      <xdr:spPr>
        <a:xfrm>
          <a:off x="16268700" y="98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148546</xdr:rowOff>
    </xdr:from>
    <xdr:ext cx="534377" cy="259045"/>
    <xdr:sp macro="" textlink="">
      <xdr:nvSpPr>
        <xdr:cNvPr id="599" name="教育費該当値テキスト"/>
        <xdr:cNvSpPr txBox="1"/>
      </xdr:nvSpPr>
      <xdr:spPr>
        <a:xfrm>
          <a:off x="16370300" y="974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84496</xdr:rowOff>
    </xdr:from>
    <xdr:to>
      <xdr:col>81</xdr:col>
      <xdr:colOff>101600</xdr:colOff>
      <xdr:row>58</xdr:row>
      <xdr:rowOff>14646</xdr:rowOff>
    </xdr:to>
    <xdr:sp macro="" textlink="">
      <xdr:nvSpPr>
        <xdr:cNvPr id="600" name="楕円 599"/>
        <xdr:cNvSpPr/>
      </xdr:nvSpPr>
      <xdr:spPr>
        <a:xfrm>
          <a:off x="15430500" y="98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5773</xdr:rowOff>
    </xdr:from>
    <xdr:ext cx="534377" cy="259045"/>
    <xdr:sp macro="" textlink="">
      <xdr:nvSpPr>
        <xdr:cNvPr id="601" name="テキスト ボックス 600"/>
        <xdr:cNvSpPr txBox="1"/>
      </xdr:nvSpPr>
      <xdr:spPr>
        <a:xfrm>
          <a:off x="15214111" y="99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128760</xdr:rowOff>
    </xdr:from>
    <xdr:to>
      <xdr:col>76</xdr:col>
      <xdr:colOff>165100</xdr:colOff>
      <xdr:row>57</xdr:row>
      <xdr:rowOff>58910</xdr:rowOff>
    </xdr:to>
    <xdr:sp macro="" textlink="">
      <xdr:nvSpPr>
        <xdr:cNvPr id="602" name="楕円 601"/>
        <xdr:cNvSpPr/>
      </xdr:nvSpPr>
      <xdr:spPr>
        <a:xfrm>
          <a:off x="14541500" y="97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50037</xdr:rowOff>
    </xdr:from>
    <xdr:ext cx="534377" cy="259045"/>
    <xdr:sp macro="" textlink="">
      <xdr:nvSpPr>
        <xdr:cNvPr id="603" name="テキスト ボックス 602"/>
        <xdr:cNvSpPr txBox="1"/>
      </xdr:nvSpPr>
      <xdr:spPr>
        <a:xfrm>
          <a:off x="14325111" y="98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72661</xdr:rowOff>
    </xdr:from>
    <xdr:to>
      <xdr:col>72</xdr:col>
      <xdr:colOff>38100</xdr:colOff>
      <xdr:row>58</xdr:row>
      <xdr:rowOff>2811</xdr:rowOff>
    </xdr:to>
    <xdr:sp macro="" textlink="">
      <xdr:nvSpPr>
        <xdr:cNvPr id="604" name="楕円 603"/>
        <xdr:cNvSpPr/>
      </xdr:nvSpPr>
      <xdr:spPr>
        <a:xfrm>
          <a:off x="13652500" y="98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165388</xdr:rowOff>
    </xdr:from>
    <xdr:ext cx="534377" cy="259045"/>
    <xdr:sp macro="" textlink="">
      <xdr:nvSpPr>
        <xdr:cNvPr id="605" name="テキスト ボックス 604"/>
        <xdr:cNvSpPr txBox="1"/>
      </xdr:nvSpPr>
      <xdr:spPr>
        <a:xfrm>
          <a:off x="13436111" y="99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88519</xdr:rowOff>
    </xdr:from>
    <xdr:to>
      <xdr:col>67</xdr:col>
      <xdr:colOff>101600</xdr:colOff>
      <xdr:row>58</xdr:row>
      <xdr:rowOff>18669</xdr:rowOff>
    </xdr:to>
    <xdr:sp macro="" textlink="">
      <xdr:nvSpPr>
        <xdr:cNvPr id="606" name="楕円 605"/>
        <xdr:cNvSpPr/>
      </xdr:nvSpPr>
      <xdr:spPr>
        <a:xfrm>
          <a:off x="12763500" y="98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9796</xdr:rowOff>
    </xdr:from>
    <xdr:ext cx="534377" cy="259045"/>
    <xdr:sp macro="" textlink="">
      <xdr:nvSpPr>
        <xdr:cNvPr id="607" name="テキスト ボックス 606"/>
        <xdr:cNvSpPr txBox="1"/>
      </xdr:nvSpPr>
      <xdr:spPr>
        <a:xfrm>
          <a:off x="12547111" y="995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41351</xdr:rowOff>
    </xdr:from>
    <xdr:to>
      <xdr:col>85</xdr:col>
      <xdr:colOff>127000</xdr:colOff>
      <xdr:row>79</xdr:row>
      <xdr:rowOff>42901</xdr:rowOff>
    </xdr:to>
    <xdr:cxnSp macro="">
      <xdr:nvCxnSpPr>
        <xdr:cNvPr id="636" name="直線コネクタ 635"/>
        <xdr:cNvCxnSpPr/>
      </xdr:nvCxnSpPr>
      <xdr:spPr>
        <a:xfrm>
          <a:off x="15481300" y="13585901"/>
          <a:ext cx="8382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36195</xdr:rowOff>
    </xdr:from>
    <xdr:to>
      <xdr:col>81</xdr:col>
      <xdr:colOff>50800</xdr:colOff>
      <xdr:row>79</xdr:row>
      <xdr:rowOff>41351</xdr:rowOff>
    </xdr:to>
    <xdr:cxnSp macro="">
      <xdr:nvCxnSpPr>
        <xdr:cNvPr id="639" name="直線コネクタ 638"/>
        <xdr:cNvCxnSpPr/>
      </xdr:nvCxnSpPr>
      <xdr:spPr>
        <a:xfrm>
          <a:off x="14592300" y="13580745"/>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168415</xdr:rowOff>
    </xdr:from>
    <xdr:to>
      <xdr:col>76</xdr:col>
      <xdr:colOff>114300</xdr:colOff>
      <xdr:row>79</xdr:row>
      <xdr:rowOff>36195</xdr:rowOff>
    </xdr:to>
    <xdr:cxnSp macro="">
      <xdr:nvCxnSpPr>
        <xdr:cNvPr id="642" name="直線コネクタ 641"/>
        <xdr:cNvCxnSpPr/>
      </xdr:nvCxnSpPr>
      <xdr:spPr>
        <a:xfrm>
          <a:off x="13703300" y="13541515"/>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168415</xdr:rowOff>
    </xdr:from>
    <xdr:to>
      <xdr:col>71</xdr:col>
      <xdr:colOff>177800</xdr:colOff>
      <xdr:row>79</xdr:row>
      <xdr:rowOff>18681</xdr:rowOff>
    </xdr:to>
    <xdr:cxnSp macro="">
      <xdr:nvCxnSpPr>
        <xdr:cNvPr id="645" name="直線コネクタ 644"/>
        <xdr:cNvCxnSpPr/>
      </xdr:nvCxnSpPr>
      <xdr:spPr>
        <a:xfrm flipV="1">
          <a:off x="12814300" y="13541515"/>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163551</xdr:rowOff>
    </xdr:from>
    <xdr:to>
      <xdr:col>85</xdr:col>
      <xdr:colOff>177800</xdr:colOff>
      <xdr:row>79</xdr:row>
      <xdr:rowOff>93701</xdr:rowOff>
    </xdr:to>
    <xdr:sp macro="" textlink="">
      <xdr:nvSpPr>
        <xdr:cNvPr id="655" name="楕円 654"/>
        <xdr:cNvSpPr/>
      </xdr:nvSpPr>
      <xdr:spPr>
        <a:xfrm>
          <a:off x="16268700" y="135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78478</xdr:rowOff>
    </xdr:from>
    <xdr:ext cx="378565" cy="259045"/>
    <xdr:sp macro="" textlink="">
      <xdr:nvSpPr>
        <xdr:cNvPr id="656" name="災害復旧費該当値テキスト"/>
        <xdr:cNvSpPr txBox="1"/>
      </xdr:nvSpPr>
      <xdr:spPr>
        <a:xfrm>
          <a:off x="16370300" y="134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162001</xdr:rowOff>
    </xdr:from>
    <xdr:to>
      <xdr:col>81</xdr:col>
      <xdr:colOff>101600</xdr:colOff>
      <xdr:row>79</xdr:row>
      <xdr:rowOff>92151</xdr:rowOff>
    </xdr:to>
    <xdr:sp macro="" textlink="">
      <xdr:nvSpPr>
        <xdr:cNvPr id="657" name="楕円 656"/>
        <xdr:cNvSpPr/>
      </xdr:nvSpPr>
      <xdr:spPr>
        <a:xfrm>
          <a:off x="15430500" y="135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83278</xdr:rowOff>
    </xdr:from>
    <xdr:ext cx="378565" cy="259045"/>
    <xdr:sp macro="" textlink="">
      <xdr:nvSpPr>
        <xdr:cNvPr id="658" name="テキスト ボックス 657"/>
        <xdr:cNvSpPr txBox="1"/>
      </xdr:nvSpPr>
      <xdr:spPr>
        <a:xfrm>
          <a:off x="15292017" y="1362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156845</xdr:rowOff>
    </xdr:from>
    <xdr:to>
      <xdr:col>76</xdr:col>
      <xdr:colOff>165100</xdr:colOff>
      <xdr:row>79</xdr:row>
      <xdr:rowOff>86995</xdr:rowOff>
    </xdr:to>
    <xdr:sp macro="" textlink="">
      <xdr:nvSpPr>
        <xdr:cNvPr id="659" name="楕円 658"/>
        <xdr:cNvSpPr/>
      </xdr:nvSpPr>
      <xdr:spPr>
        <a:xfrm>
          <a:off x="14541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78122</xdr:rowOff>
    </xdr:from>
    <xdr:ext cx="378565" cy="259045"/>
    <xdr:sp macro="" textlink="">
      <xdr:nvSpPr>
        <xdr:cNvPr id="660" name="テキスト ボックス 659"/>
        <xdr:cNvSpPr txBox="1"/>
      </xdr:nvSpPr>
      <xdr:spPr>
        <a:xfrm>
          <a:off x="14403017" y="13622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117615</xdr:rowOff>
    </xdr:from>
    <xdr:to>
      <xdr:col>72</xdr:col>
      <xdr:colOff>38100</xdr:colOff>
      <xdr:row>79</xdr:row>
      <xdr:rowOff>47765</xdr:rowOff>
    </xdr:to>
    <xdr:sp macro="" textlink="">
      <xdr:nvSpPr>
        <xdr:cNvPr id="661" name="楕円 660"/>
        <xdr:cNvSpPr/>
      </xdr:nvSpPr>
      <xdr:spPr>
        <a:xfrm>
          <a:off x="13652500" y="134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38892</xdr:rowOff>
    </xdr:from>
    <xdr:ext cx="469744" cy="259045"/>
    <xdr:sp macro="" textlink="">
      <xdr:nvSpPr>
        <xdr:cNvPr id="662" name="テキスト ボックス 661"/>
        <xdr:cNvSpPr txBox="1"/>
      </xdr:nvSpPr>
      <xdr:spPr>
        <a:xfrm>
          <a:off x="13468428" y="1358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139331</xdr:rowOff>
    </xdr:from>
    <xdr:to>
      <xdr:col>67</xdr:col>
      <xdr:colOff>101600</xdr:colOff>
      <xdr:row>79</xdr:row>
      <xdr:rowOff>69481</xdr:rowOff>
    </xdr:to>
    <xdr:sp macro="" textlink="">
      <xdr:nvSpPr>
        <xdr:cNvPr id="663" name="楕円 662"/>
        <xdr:cNvSpPr/>
      </xdr:nvSpPr>
      <xdr:spPr>
        <a:xfrm>
          <a:off x="12763500" y="135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60608</xdr:rowOff>
    </xdr:from>
    <xdr:ext cx="469744" cy="259045"/>
    <xdr:sp macro="" textlink="">
      <xdr:nvSpPr>
        <xdr:cNvPr id="664" name="テキスト ボックス 663"/>
        <xdr:cNvSpPr txBox="1"/>
      </xdr:nvSpPr>
      <xdr:spPr>
        <a:xfrm>
          <a:off x="12579428" y="1360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154822</xdr:rowOff>
    </xdr:from>
    <xdr:to>
      <xdr:col>85</xdr:col>
      <xdr:colOff>127000</xdr:colOff>
      <xdr:row>98</xdr:row>
      <xdr:rowOff>15258</xdr:rowOff>
    </xdr:to>
    <xdr:cxnSp macro="">
      <xdr:nvCxnSpPr>
        <xdr:cNvPr id="693" name="直線コネクタ 692"/>
        <xdr:cNvCxnSpPr/>
      </xdr:nvCxnSpPr>
      <xdr:spPr>
        <a:xfrm>
          <a:off x="15481300" y="16785472"/>
          <a:ext cx="838200" cy="3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148951</xdr:rowOff>
    </xdr:from>
    <xdr:to>
      <xdr:col>81</xdr:col>
      <xdr:colOff>50800</xdr:colOff>
      <xdr:row>97</xdr:row>
      <xdr:rowOff>154822</xdr:rowOff>
    </xdr:to>
    <xdr:cxnSp macro="">
      <xdr:nvCxnSpPr>
        <xdr:cNvPr id="696" name="直線コネクタ 695"/>
        <xdr:cNvCxnSpPr/>
      </xdr:nvCxnSpPr>
      <xdr:spPr>
        <a:xfrm>
          <a:off x="14592300" y="16779601"/>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147312</xdr:rowOff>
    </xdr:from>
    <xdr:to>
      <xdr:col>76</xdr:col>
      <xdr:colOff>114300</xdr:colOff>
      <xdr:row>97</xdr:row>
      <xdr:rowOff>148951</xdr:rowOff>
    </xdr:to>
    <xdr:cxnSp macro="">
      <xdr:nvCxnSpPr>
        <xdr:cNvPr id="699" name="直線コネクタ 698"/>
        <xdr:cNvCxnSpPr/>
      </xdr:nvCxnSpPr>
      <xdr:spPr>
        <a:xfrm>
          <a:off x="13703300" y="1677796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147312</xdr:rowOff>
    </xdr:from>
    <xdr:to>
      <xdr:col>71</xdr:col>
      <xdr:colOff>177800</xdr:colOff>
      <xdr:row>97</xdr:row>
      <xdr:rowOff>157893</xdr:rowOff>
    </xdr:to>
    <xdr:cxnSp macro="">
      <xdr:nvCxnSpPr>
        <xdr:cNvPr id="702" name="直線コネクタ 701"/>
        <xdr:cNvCxnSpPr/>
      </xdr:nvCxnSpPr>
      <xdr:spPr>
        <a:xfrm flipV="1">
          <a:off x="12814300" y="16777962"/>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135908</xdr:rowOff>
    </xdr:from>
    <xdr:to>
      <xdr:col>85</xdr:col>
      <xdr:colOff>177800</xdr:colOff>
      <xdr:row>98</xdr:row>
      <xdr:rowOff>66058</xdr:rowOff>
    </xdr:to>
    <xdr:sp macro="" textlink="">
      <xdr:nvSpPr>
        <xdr:cNvPr id="712" name="楕円 711"/>
        <xdr:cNvSpPr/>
      </xdr:nvSpPr>
      <xdr:spPr>
        <a:xfrm>
          <a:off x="16268700" y="167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50835</xdr:rowOff>
    </xdr:from>
    <xdr:ext cx="534377" cy="259045"/>
    <xdr:sp macro="" textlink="">
      <xdr:nvSpPr>
        <xdr:cNvPr id="713" name="公債費該当値テキスト"/>
        <xdr:cNvSpPr txBox="1"/>
      </xdr:nvSpPr>
      <xdr:spPr>
        <a:xfrm>
          <a:off x="16370300" y="166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104022</xdr:rowOff>
    </xdr:from>
    <xdr:to>
      <xdr:col>81</xdr:col>
      <xdr:colOff>101600</xdr:colOff>
      <xdr:row>98</xdr:row>
      <xdr:rowOff>34172</xdr:rowOff>
    </xdr:to>
    <xdr:sp macro="" textlink="">
      <xdr:nvSpPr>
        <xdr:cNvPr id="714" name="楕円 713"/>
        <xdr:cNvSpPr/>
      </xdr:nvSpPr>
      <xdr:spPr>
        <a:xfrm>
          <a:off x="15430500" y="167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25299</xdr:rowOff>
    </xdr:from>
    <xdr:ext cx="534377" cy="259045"/>
    <xdr:sp macro="" textlink="">
      <xdr:nvSpPr>
        <xdr:cNvPr id="715" name="テキスト ボックス 714"/>
        <xdr:cNvSpPr txBox="1"/>
      </xdr:nvSpPr>
      <xdr:spPr>
        <a:xfrm>
          <a:off x="15214111" y="168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98151</xdr:rowOff>
    </xdr:from>
    <xdr:to>
      <xdr:col>76</xdr:col>
      <xdr:colOff>165100</xdr:colOff>
      <xdr:row>98</xdr:row>
      <xdr:rowOff>28301</xdr:rowOff>
    </xdr:to>
    <xdr:sp macro="" textlink="">
      <xdr:nvSpPr>
        <xdr:cNvPr id="716" name="楕円 715"/>
        <xdr:cNvSpPr/>
      </xdr:nvSpPr>
      <xdr:spPr>
        <a:xfrm>
          <a:off x="14541500" y="167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19428</xdr:rowOff>
    </xdr:from>
    <xdr:ext cx="534377" cy="259045"/>
    <xdr:sp macro="" textlink="">
      <xdr:nvSpPr>
        <xdr:cNvPr id="717" name="テキスト ボックス 716"/>
        <xdr:cNvSpPr txBox="1"/>
      </xdr:nvSpPr>
      <xdr:spPr>
        <a:xfrm>
          <a:off x="14325111" y="168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96512</xdr:rowOff>
    </xdr:from>
    <xdr:to>
      <xdr:col>72</xdr:col>
      <xdr:colOff>38100</xdr:colOff>
      <xdr:row>98</xdr:row>
      <xdr:rowOff>26662</xdr:rowOff>
    </xdr:to>
    <xdr:sp macro="" textlink="">
      <xdr:nvSpPr>
        <xdr:cNvPr id="718" name="楕円 717"/>
        <xdr:cNvSpPr/>
      </xdr:nvSpPr>
      <xdr:spPr>
        <a:xfrm>
          <a:off x="13652500" y="167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17789</xdr:rowOff>
    </xdr:from>
    <xdr:ext cx="534377" cy="259045"/>
    <xdr:sp macro="" textlink="">
      <xdr:nvSpPr>
        <xdr:cNvPr id="719" name="テキスト ボックス 718"/>
        <xdr:cNvSpPr txBox="1"/>
      </xdr:nvSpPr>
      <xdr:spPr>
        <a:xfrm>
          <a:off x="13436111" y="1681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107093</xdr:rowOff>
    </xdr:from>
    <xdr:to>
      <xdr:col>67</xdr:col>
      <xdr:colOff>101600</xdr:colOff>
      <xdr:row>98</xdr:row>
      <xdr:rowOff>37243</xdr:rowOff>
    </xdr:to>
    <xdr:sp macro="" textlink="">
      <xdr:nvSpPr>
        <xdr:cNvPr id="720" name="楕円 719"/>
        <xdr:cNvSpPr/>
      </xdr:nvSpPr>
      <xdr:spPr>
        <a:xfrm>
          <a:off x="12763500" y="167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28370</xdr:rowOff>
    </xdr:from>
    <xdr:ext cx="534377" cy="259045"/>
    <xdr:sp macro="" textlink="">
      <xdr:nvSpPr>
        <xdr:cNvPr id="721" name="テキスト ボックス 720"/>
        <xdr:cNvSpPr txBox="1"/>
      </xdr:nvSpPr>
      <xdr:spPr>
        <a:xfrm>
          <a:off x="12547111" y="168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類似団体との比較において、民生費以外の経費が下回っている。財政難による緊縮財政により各分野で市独自の政策を抑制しているためである。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民生費が類似団体平均を上回っているのは、補助事業に係る扶助費の支出が大きいためである。</a:t>
          </a:r>
        </a:p>
        <a:p>
          <a:r>
            <a:rPr kumimoji="1" lang="ja-JP" altLang="en-US" sz="1300">
              <a:latin typeface="ＭＳ Ｐゴシック" panose="020B0600070205080204" pitchFamily="50" charset="-128"/>
              <a:ea typeface="ＭＳ Ｐゴシック" panose="020B0600070205080204" pitchFamily="50" charset="-128"/>
            </a:rPr>
            <a:t>類似団体と開きが大きい議会費や総務費は行政コストの削減に努めた結果であるが、同じく開きが大きい農林水産業費や教育費は住民に充分な還元が出来ていないことを示している。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実質単年度収支も黒字を確保でき、財政調整基金も積み増しができている。平成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年度完了を目指し、小学校の適正配置事業を行うため、財政調整基金は取り崩す計画であるが、その他の大型事業は抑制し将来負担の軽減に努める。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病院事業会計の赤字が拡大しており、他会計については健全な状態を維持している。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病院事業会計の赤字の要因は医師不足である。特に平成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年度末で小児科常勤医が不在となり分娩の取り扱いが休止、小児科の入院受け入れもできなくなった影響が大きい。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地域包括ケア病棟を導入しており、急性期の対応のみならず回復期への対応にも注力している。今後も「地域医療構想」の方針に基づき、回復期リハビリテーション病棟の導入を目指すなど、医療需要に対応した経営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15670548</v>
      </c>
      <c r="BO4" s="410"/>
      <c r="BP4" s="410"/>
      <c r="BQ4" s="410"/>
      <c r="BR4" s="410"/>
      <c r="BS4" s="410"/>
      <c r="BT4" s="410"/>
      <c r="BU4" s="411"/>
      <c r="BV4" s="409">
        <v>16236581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3.2</v>
      </c>
      <c r="CU4" s="416"/>
      <c r="CV4" s="416"/>
      <c r="CW4" s="416"/>
      <c r="CX4" s="416"/>
      <c r="CY4" s="416"/>
      <c r="CZ4" s="416"/>
      <c r="DA4" s="417"/>
      <c r="DB4" s="415">
        <v>2.9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15369317</v>
      </c>
      <c r="BO5" s="447"/>
      <c r="BP5" s="447"/>
      <c r="BQ5" s="447"/>
      <c r="BR5" s="447"/>
      <c r="BS5" s="447"/>
      <c r="BT5" s="447"/>
      <c r="BU5" s="448"/>
      <c r="BV5" s="446">
        <v>15931054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96.3</v>
      </c>
      <c r="CU5" s="444"/>
      <c r="CV5" s="444"/>
      <c r="CW5" s="444"/>
      <c r="CX5" s="444"/>
      <c r="CY5" s="444"/>
      <c r="CZ5" s="444"/>
      <c r="DA5" s="445"/>
      <c r="DB5" s="443">
        <v>98.5</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301231</v>
      </c>
      <c r="BO6" s="447"/>
      <c r="BP6" s="447"/>
      <c r="BQ6" s="447"/>
      <c r="BR6" s="447"/>
      <c r="BS6" s="447"/>
      <c r="BT6" s="447"/>
      <c r="BU6" s="448"/>
      <c r="BV6" s="446">
        <v>305527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100.8</v>
      </c>
      <c r="CU6" s="484"/>
      <c r="CV6" s="484"/>
      <c r="CW6" s="484"/>
      <c r="CX6" s="484"/>
      <c r="CY6" s="484"/>
      <c r="CZ6" s="484"/>
      <c r="DA6" s="485"/>
      <c r="DB6" s="483">
        <v>103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13704</v>
      </c>
      <c r="BO7" s="447"/>
      <c r="BP7" s="447"/>
      <c r="BQ7" s="447"/>
      <c r="BR7" s="447"/>
      <c r="BS7" s="447"/>
      <c r="BT7" s="447"/>
      <c r="BU7" s="448"/>
      <c r="BV7" s="446">
        <v>42697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8952812</v>
      </c>
      <c r="CU7" s="447"/>
      <c r="CV7" s="447"/>
      <c r="CW7" s="447"/>
      <c r="CX7" s="447"/>
      <c r="CY7" s="447"/>
      <c r="CZ7" s="447"/>
      <c r="DA7" s="448"/>
      <c r="DB7" s="446">
        <v>9048945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287527</v>
      </c>
      <c r="BO8" s="447"/>
      <c r="BP8" s="447"/>
      <c r="BQ8" s="447"/>
      <c r="BR8" s="447"/>
      <c r="BS8" s="447"/>
      <c r="BT8" s="447"/>
      <c r="BU8" s="448"/>
      <c r="BV8" s="446">
        <v>262830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0.35</v>
      </c>
      <c r="CU8" s="487"/>
      <c r="CV8" s="487"/>
      <c r="CW8" s="487"/>
      <c r="CX8" s="487"/>
      <c r="CY8" s="487"/>
      <c r="CZ8" s="487"/>
      <c r="DA8" s="488"/>
      <c r="DB8" s="486">
        <v>0.34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34284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24697</v>
      </c>
      <c r="BO9" s="447"/>
      <c r="BP9" s="447"/>
      <c r="BQ9" s="447"/>
      <c r="BR9" s="447"/>
      <c r="BS9" s="447"/>
      <c r="BT9" s="447"/>
      <c r="BU9" s="448"/>
      <c r="BV9" s="446">
        <v>-202202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16.5</v>
      </c>
      <c r="CU9" s="444"/>
      <c r="CV9" s="444"/>
      <c r="CW9" s="444"/>
      <c r="CX9" s="444"/>
      <c r="CY9" s="444"/>
      <c r="CZ9" s="444"/>
      <c r="DA9" s="445"/>
      <c r="DB9" s="443">
        <v>18.8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36132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130860</v>
      </c>
      <c r="BO10" s="447"/>
      <c r="BP10" s="447"/>
      <c r="BQ10" s="447"/>
      <c r="BR10" s="447"/>
      <c r="BS10" s="447"/>
      <c r="BT10" s="447"/>
      <c r="BU10" s="448"/>
      <c r="BV10" s="446">
        <v>233154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1308</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34045</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33935</v>
      </c>
      <c r="S13" s="528"/>
      <c r="T13" s="528"/>
      <c r="U13" s="528"/>
      <c r="V13" s="529"/>
      <c r="W13" s="462" t="s">
        <v>132</v>
      </c>
      <c r="X13" s="463"/>
      <c r="Y13" s="463"/>
      <c r="Z13" s="463"/>
      <c r="AA13" s="463"/>
      <c r="AB13" s="453"/>
      <c r="AC13" s="497">
        <v>2780</v>
      </c>
      <c r="AD13" s="498"/>
      <c r="AE13" s="498"/>
      <c r="AF13" s="498"/>
      <c r="AG13" s="537"/>
      <c r="AH13" s="497">
        <v>2840</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156865</v>
      </c>
      <c r="BO13" s="447"/>
      <c r="BP13" s="447"/>
      <c r="BQ13" s="447"/>
      <c r="BR13" s="447"/>
      <c r="BS13" s="447"/>
      <c r="BT13" s="447"/>
      <c r="BU13" s="448"/>
      <c r="BV13" s="446">
        <v>30952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20.100000000000001</v>
      </c>
      <c r="CU13" s="444"/>
      <c r="CV13" s="444"/>
      <c r="CW13" s="444"/>
      <c r="CX13" s="444"/>
      <c r="CY13" s="444"/>
      <c r="CZ13" s="444"/>
      <c r="DA13" s="445"/>
      <c r="DB13" s="443">
        <v>22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34564</v>
      </c>
      <c r="S14" s="528"/>
      <c r="T14" s="528"/>
      <c r="U14" s="528"/>
      <c r="V14" s="529"/>
      <c r="W14" s="436"/>
      <c r="X14" s="437"/>
      <c r="Y14" s="437"/>
      <c r="Z14" s="437"/>
      <c r="AA14" s="437"/>
      <c r="AB14" s="426"/>
      <c r="AC14" s="530">
        <v>16.3</v>
      </c>
      <c r="AD14" s="531"/>
      <c r="AE14" s="531"/>
      <c r="AF14" s="531"/>
      <c r="AG14" s="532"/>
      <c r="AH14" s="530">
        <v>16.2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104.1</v>
      </c>
      <c r="CU14" s="542"/>
      <c r="CV14" s="542"/>
      <c r="CW14" s="542"/>
      <c r="CX14" s="542"/>
      <c r="CY14" s="542"/>
      <c r="CZ14" s="542"/>
      <c r="DA14" s="543"/>
      <c r="DB14" s="541">
        <v>119.3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34491</v>
      </c>
      <c r="S15" s="528"/>
      <c r="T15" s="528"/>
      <c r="U15" s="528"/>
      <c r="V15" s="529"/>
      <c r="W15" s="462" t="s">
        <v>140</v>
      </c>
      <c r="X15" s="463"/>
      <c r="Y15" s="463"/>
      <c r="Z15" s="463"/>
      <c r="AA15" s="463"/>
      <c r="AB15" s="453"/>
      <c r="AC15" s="497">
        <v>4213</v>
      </c>
      <c r="AD15" s="498"/>
      <c r="AE15" s="498"/>
      <c r="AF15" s="498"/>
      <c r="AG15" s="537"/>
      <c r="AH15" s="497">
        <v>4246</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2791713</v>
      </c>
      <c r="BO15" s="410"/>
      <c r="BP15" s="410"/>
      <c r="BQ15" s="410"/>
      <c r="BR15" s="410"/>
      <c r="BS15" s="410"/>
      <c r="BT15" s="410"/>
      <c r="BU15" s="411"/>
      <c r="BV15" s="409">
        <v>2810183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24.7</v>
      </c>
      <c r="AD16" s="531"/>
      <c r="AE16" s="531"/>
      <c r="AF16" s="531"/>
      <c r="AG16" s="532"/>
      <c r="AH16" s="530">
        <v>24.2</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7807793</v>
      </c>
      <c r="BO16" s="447"/>
      <c r="BP16" s="447"/>
      <c r="BQ16" s="447"/>
      <c r="BR16" s="447"/>
      <c r="BS16" s="447"/>
      <c r="BT16" s="447"/>
      <c r="BU16" s="448"/>
      <c r="BV16" s="446">
        <v>7931516</v>
      </c>
      <c r="BW16" s="447"/>
      <c r="BX16" s="447"/>
      <c r="BY16" s="447"/>
      <c r="BZ16" s="447"/>
      <c r="CA16" s="447"/>
      <c r="CB16" s="447"/>
      <c r="CC16" s="448"/>
      <c r="CD16" s="180"/>
      <c r="CE16" s="553" t="s">
        <v>146</v>
      </c>
      <c r="CF16" s="553"/>
      <c r="CG16" s="553"/>
      <c r="CH16" s="553"/>
      <c r="CI16" s="553"/>
      <c r="CJ16" s="553"/>
      <c r="CK16" s="553"/>
      <c r="CL16" s="553"/>
      <c r="CM16" s="553"/>
      <c r="CN16" s="553"/>
      <c r="CO16" s="553"/>
      <c r="CP16" s="553"/>
      <c r="CQ16" s="553"/>
      <c r="CR16" s="553"/>
      <c r="CS16" s="554"/>
      <c r="CT16" s="443">
        <v>12.4</v>
      </c>
      <c r="CU16" s="444"/>
      <c r="CV16" s="444"/>
      <c r="CW16" s="444"/>
      <c r="CX16" s="444"/>
      <c r="CY16" s="444"/>
      <c r="CZ16" s="444"/>
      <c r="DA16" s="445"/>
      <c r="DB16" s="443">
        <v>2.7</v>
      </c>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10066</v>
      </c>
      <c r="AD17" s="498"/>
      <c r="AE17" s="498"/>
      <c r="AF17" s="498"/>
      <c r="AG17" s="537"/>
      <c r="AH17" s="497">
        <v>10486</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3511622</v>
      </c>
      <c r="BO17" s="447"/>
      <c r="BP17" s="447"/>
      <c r="BQ17" s="447"/>
      <c r="BR17" s="447"/>
      <c r="BS17" s="447"/>
      <c r="BT17" s="447"/>
      <c r="BU17" s="448"/>
      <c r="BV17" s="446">
        <v>3524879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217.05</v>
      </c>
      <c r="M18" s="559"/>
      <c r="N18" s="559"/>
      <c r="O18" s="559"/>
      <c r="P18" s="559"/>
      <c r="Q18" s="559"/>
      <c r="R18" s="560"/>
      <c r="S18" s="560"/>
      <c r="T18" s="560"/>
      <c r="U18" s="560"/>
      <c r="V18" s="561"/>
      <c r="W18" s="464"/>
      <c r="X18" s="465"/>
      <c r="Y18" s="465"/>
      <c r="Z18" s="465"/>
      <c r="AA18" s="465"/>
      <c r="AB18" s="456"/>
      <c r="AC18" s="562">
        <v>59</v>
      </c>
      <c r="AD18" s="563"/>
      <c r="AE18" s="563"/>
      <c r="AF18" s="563"/>
      <c r="AG18" s="564"/>
      <c r="AH18" s="562">
        <v>59.7</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8908208</v>
      </c>
      <c r="BO18" s="447"/>
      <c r="BP18" s="447"/>
      <c r="BQ18" s="447"/>
      <c r="BR18" s="447"/>
      <c r="BS18" s="447"/>
      <c r="BT18" s="447"/>
      <c r="BU18" s="448"/>
      <c r="BV18" s="446">
        <v>9103420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158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10794008</v>
      </c>
      <c r="BO19" s="447"/>
      <c r="BP19" s="447"/>
      <c r="BQ19" s="447"/>
      <c r="BR19" s="447"/>
      <c r="BS19" s="447"/>
      <c r="BT19" s="447"/>
      <c r="BU19" s="448"/>
      <c r="BV19" s="446">
        <v>11109334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11770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12799942</v>
      </c>
      <c r="BO23" s="447"/>
      <c r="BP23" s="447"/>
      <c r="BQ23" s="447"/>
      <c r="BR23" s="447"/>
      <c r="BS23" s="447"/>
      <c r="BT23" s="447"/>
      <c r="BU23" s="448"/>
      <c r="BV23" s="446">
        <v>13722177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5950</v>
      </c>
      <c r="R24" s="498"/>
      <c r="S24" s="498"/>
      <c r="T24" s="498"/>
      <c r="U24" s="498"/>
      <c r="V24" s="537"/>
      <c r="W24" s="596"/>
      <c r="X24" s="584"/>
      <c r="Y24" s="585"/>
      <c r="Z24" s="496" t="s">
        <v>165</v>
      </c>
      <c r="AA24" s="476"/>
      <c r="AB24" s="476"/>
      <c r="AC24" s="476"/>
      <c r="AD24" s="476"/>
      <c r="AE24" s="476"/>
      <c r="AF24" s="476"/>
      <c r="AG24" s="477"/>
      <c r="AH24" s="497">
        <v>246</v>
      </c>
      <c r="AI24" s="498"/>
      <c r="AJ24" s="498"/>
      <c r="AK24" s="498"/>
      <c r="AL24" s="537"/>
      <c r="AM24" s="497">
        <v>695688</v>
      </c>
      <c r="AN24" s="498"/>
      <c r="AO24" s="498"/>
      <c r="AP24" s="498"/>
      <c r="AQ24" s="498"/>
      <c r="AR24" s="537"/>
      <c r="AS24" s="497">
        <v>2828</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9256787</v>
      </c>
      <c r="BO24" s="447"/>
      <c r="BP24" s="447"/>
      <c r="BQ24" s="447"/>
      <c r="BR24" s="447"/>
      <c r="BS24" s="447"/>
      <c r="BT24" s="447"/>
      <c r="BU24" s="448"/>
      <c r="BV24" s="446">
        <v>9505656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4830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130</v>
      </c>
      <c r="AN25" s="498"/>
      <c r="AO25" s="498"/>
      <c r="AP25" s="498"/>
      <c r="AQ25" s="498"/>
      <c r="AR25" s="537"/>
      <c r="AS25" s="497" t="s">
        <v>121</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549668</v>
      </c>
      <c r="BO25" s="410"/>
      <c r="BP25" s="410"/>
      <c r="BQ25" s="410"/>
      <c r="BR25" s="410"/>
      <c r="BS25" s="410"/>
      <c r="BT25" s="410"/>
      <c r="BU25" s="411"/>
      <c r="BV25" s="409">
        <v>686156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4088</v>
      </c>
      <c r="R26" s="498"/>
      <c r="S26" s="498"/>
      <c r="T26" s="498"/>
      <c r="U26" s="498"/>
      <c r="V26" s="537"/>
      <c r="W26" s="596"/>
      <c r="X26" s="584"/>
      <c r="Y26" s="585"/>
      <c r="Z26" s="496" t="s">
        <v>172</v>
      </c>
      <c r="AA26" s="606"/>
      <c r="AB26" s="606"/>
      <c r="AC26" s="606"/>
      <c r="AD26" s="606"/>
      <c r="AE26" s="606"/>
      <c r="AF26" s="606"/>
      <c r="AG26" s="607"/>
      <c r="AH26" s="497">
        <v>15</v>
      </c>
      <c r="AI26" s="498"/>
      <c r="AJ26" s="498"/>
      <c r="AK26" s="498"/>
      <c r="AL26" s="537"/>
      <c r="AM26" s="497">
        <v>45780</v>
      </c>
      <c r="AN26" s="498"/>
      <c r="AO26" s="498"/>
      <c r="AP26" s="498"/>
      <c r="AQ26" s="498"/>
      <c r="AR26" s="537"/>
      <c r="AS26" s="497">
        <v>3052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3809</v>
      </c>
      <c r="R27" s="498"/>
      <c r="S27" s="498"/>
      <c r="T27" s="498"/>
      <c r="U27" s="498"/>
      <c r="V27" s="537"/>
      <c r="W27" s="596"/>
      <c r="X27" s="584"/>
      <c r="Y27" s="585"/>
      <c r="Z27" s="496" t="s">
        <v>175</v>
      </c>
      <c r="AA27" s="476"/>
      <c r="AB27" s="476"/>
      <c r="AC27" s="476"/>
      <c r="AD27" s="476"/>
      <c r="AE27" s="476"/>
      <c r="AF27" s="476"/>
      <c r="AG27" s="477"/>
      <c r="AH27" s="497">
        <v>5</v>
      </c>
      <c r="AI27" s="498"/>
      <c r="AJ27" s="498"/>
      <c r="AK27" s="498"/>
      <c r="AL27" s="537"/>
      <c r="AM27" s="497">
        <v>21775</v>
      </c>
      <c r="AN27" s="498"/>
      <c r="AO27" s="498"/>
      <c r="AP27" s="498"/>
      <c r="AQ27" s="498"/>
      <c r="AR27" s="537"/>
      <c r="AS27" s="497">
        <v>4355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2141</v>
      </c>
      <c r="BO27" s="620"/>
      <c r="BP27" s="620"/>
      <c r="BQ27" s="620"/>
      <c r="BR27" s="620"/>
      <c r="BS27" s="620"/>
      <c r="BT27" s="620"/>
      <c r="BU27" s="621"/>
      <c r="BV27" s="619">
        <v>2140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3514</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169</v>
      </c>
      <c r="AN28" s="498"/>
      <c r="AO28" s="498"/>
      <c r="AP28" s="498"/>
      <c r="AQ28" s="498"/>
      <c r="AR28" s="537"/>
      <c r="AS28" s="497" t="s">
        <v>130</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955585</v>
      </c>
      <c r="BO28" s="410"/>
      <c r="BP28" s="410"/>
      <c r="BQ28" s="410"/>
      <c r="BR28" s="410"/>
      <c r="BS28" s="410"/>
      <c r="BT28" s="410"/>
      <c r="BU28" s="411"/>
      <c r="BV28" s="409">
        <v>824725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14</v>
      </c>
      <c r="M29" s="498"/>
      <c r="N29" s="498"/>
      <c r="O29" s="498"/>
      <c r="P29" s="537"/>
      <c r="Q29" s="497">
        <v>3174</v>
      </c>
      <c r="R29" s="498"/>
      <c r="S29" s="498"/>
      <c r="T29" s="498"/>
      <c r="U29" s="498"/>
      <c r="V29" s="537"/>
      <c r="W29" s="597"/>
      <c r="X29" s="598"/>
      <c r="Y29" s="599"/>
      <c r="Z29" s="496" t="s">
        <v>181</v>
      </c>
      <c r="AA29" s="476"/>
      <c r="AB29" s="476"/>
      <c r="AC29" s="476"/>
      <c r="AD29" s="476"/>
      <c r="AE29" s="476"/>
      <c r="AF29" s="476"/>
      <c r="AG29" s="477"/>
      <c r="AH29" s="497">
        <v>251</v>
      </c>
      <c r="AI29" s="498"/>
      <c r="AJ29" s="498"/>
      <c r="AK29" s="498"/>
      <c r="AL29" s="537"/>
      <c r="AM29" s="497">
        <v>717463</v>
      </c>
      <c r="AN29" s="498"/>
      <c r="AO29" s="498"/>
      <c r="AP29" s="498"/>
      <c r="AQ29" s="498"/>
      <c r="AR29" s="537"/>
      <c r="AS29" s="497">
        <v>2858</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6836</v>
      </c>
      <c r="BO29" s="447"/>
      <c r="BP29" s="447"/>
      <c r="BQ29" s="447"/>
      <c r="BR29" s="447"/>
      <c r="BS29" s="447"/>
      <c r="BT29" s="447"/>
      <c r="BU29" s="448"/>
      <c r="BV29" s="446">
        <v>6836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89.4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162013</v>
      </c>
      <c r="BO30" s="620"/>
      <c r="BP30" s="620"/>
      <c r="BQ30" s="620"/>
      <c r="BR30" s="620"/>
      <c r="BS30" s="620"/>
      <c r="BT30" s="620"/>
      <c r="BU30" s="621"/>
      <c r="BV30" s="619">
        <v>155547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黒石地区清掃施設組合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㈶黒石市観光開発公社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姥懐霊園墓地特別会計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IF('各会計、関係団体の財政状況及び健全化判断比率'!B35="","",'各会計、関係団体の財政状況及び健全化判断比率'!B35)</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南黒地方福祉事務組合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㈶黒石市民財団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土地取得特別会計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IF('各会計、関係団体の財政状況及び健全化判断比率'!B33="","",'各会計、関係団体の財政状況及び健全化判断比率'!B33)</f>
        <v>下水道事業会計</v>
      </c>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IF('各会計、関係団体の財政状況及び健全化判断比率'!B36="","",'各会計、関係団体の財政状況及び健全化判断比率'!B36)</f>
        <v>温泉供給事業特別会計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弘前地区消防事務組合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津軽こみせ株式会社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津軽広域水道企業団津軽事業部</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津軽広域連合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青森県後期高齢者医療広域連合（一般会計）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青森県後期高齢者医療広域連合（特別会計）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青森県市町村総合事務組合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青森県市町村職員退職手当組合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青森県市長会館管理組合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wXqpHsK8YSLTH++Jlcp5XTp2W1YfAV/fkoVxF5hzLogRzGrPmfU1PJEliJejZjr+BWYsVL2LxnctnhXQ2NCIw==" saltValue="bZ5SLWoPaDzO7KAOknTk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551</v>
      </c>
      <c r="D34" s="1224"/>
      <c r="E34" s="1225"/>
      <c r="F34" s="32">
        <v>0</v>
      </c>
      <c r="G34" s="33">
        <v>0</v>
      </c>
      <c r="H34" s="33" t="s">
        <v>552</v>
      </c>
      <c r="I34" s="33" t="s">
        <v>553</v>
      </c>
      <c r="J34" s="34" t="s">
        <v>554</v>
      </c>
      <c r="K34" s="22"/>
      <c r="L34" s="22"/>
      <c r="M34" s="22"/>
      <c r="N34" s="22"/>
      <c r="O34" s="22"/>
      <c r="P34" s="22"/>
    </row>
    <row r="35" spans="1:16" ht="39" customHeight="1" x14ac:dyDescent="0.15">
      <c r="A35" s="22"/>
      <c r="B35" s="35"/>
      <c r="C35" s="1218" t="s">
        <v>555</v>
      </c>
      <c r="D35" s="1219"/>
      <c r="E35" s="1220"/>
      <c r="F35" s="36">
        <v>9.9700000000000006</v>
      </c>
      <c r="G35" s="37">
        <v>10.55</v>
      </c>
      <c r="H35" s="37">
        <v>10.8</v>
      </c>
      <c r="I35" s="37">
        <v>9.32</v>
      </c>
      <c r="J35" s="38">
        <v>8.49</v>
      </c>
      <c r="K35" s="22"/>
      <c r="L35" s="22"/>
      <c r="M35" s="22"/>
      <c r="N35" s="22"/>
      <c r="O35" s="22"/>
      <c r="P35" s="22"/>
    </row>
    <row r="36" spans="1:16" ht="39" customHeight="1" x14ac:dyDescent="0.15">
      <c r="A36" s="22"/>
      <c r="B36" s="35"/>
      <c r="C36" s="1218" t="s">
        <v>556</v>
      </c>
      <c r="D36" s="1219"/>
      <c r="E36" s="1220"/>
      <c r="F36" s="36">
        <v>7.05</v>
      </c>
      <c r="G36" s="37">
        <v>3.63</v>
      </c>
      <c r="H36" s="37">
        <v>5.1100000000000003</v>
      </c>
      <c r="I36" s="37">
        <v>2.83</v>
      </c>
      <c r="J36" s="38">
        <v>3.08</v>
      </c>
      <c r="K36" s="22"/>
      <c r="L36" s="22"/>
      <c r="M36" s="22"/>
      <c r="N36" s="22"/>
      <c r="O36" s="22"/>
      <c r="P36" s="22"/>
    </row>
    <row r="37" spans="1:16" ht="39" customHeight="1" x14ac:dyDescent="0.15">
      <c r="A37" s="22"/>
      <c r="B37" s="35"/>
      <c r="C37" s="1218" t="s">
        <v>557</v>
      </c>
      <c r="D37" s="1219"/>
      <c r="E37" s="1220"/>
      <c r="F37" s="36">
        <v>0</v>
      </c>
      <c r="G37" s="37">
        <v>0</v>
      </c>
      <c r="H37" s="37">
        <v>1.07</v>
      </c>
      <c r="I37" s="37">
        <v>1.72</v>
      </c>
      <c r="J37" s="38">
        <v>2.46</v>
      </c>
      <c r="K37" s="22"/>
      <c r="L37" s="22"/>
      <c r="M37" s="22"/>
      <c r="N37" s="22"/>
      <c r="O37" s="22"/>
      <c r="P37" s="22"/>
    </row>
    <row r="38" spans="1:16" ht="39" customHeight="1" x14ac:dyDescent="0.15">
      <c r="A38" s="22"/>
      <c r="B38" s="35"/>
      <c r="C38" s="1218" t="s">
        <v>558</v>
      </c>
      <c r="D38" s="1219"/>
      <c r="E38" s="1220"/>
      <c r="F38" s="36">
        <v>0.06</v>
      </c>
      <c r="G38" s="37">
        <v>0.61</v>
      </c>
      <c r="H38" s="37">
        <v>1.01</v>
      </c>
      <c r="I38" s="37">
        <v>0.85</v>
      </c>
      <c r="J38" s="38">
        <v>2.0299999999999998</v>
      </c>
      <c r="K38" s="22"/>
      <c r="L38" s="22"/>
      <c r="M38" s="22"/>
      <c r="N38" s="22"/>
      <c r="O38" s="22"/>
      <c r="P38" s="22"/>
    </row>
    <row r="39" spans="1:16" ht="39" customHeight="1" x14ac:dyDescent="0.15">
      <c r="A39" s="22"/>
      <c r="B39" s="35"/>
      <c r="C39" s="1218" t="s">
        <v>559</v>
      </c>
      <c r="D39" s="1219"/>
      <c r="E39" s="1220"/>
      <c r="F39" s="36">
        <v>1.77</v>
      </c>
      <c r="G39" s="37">
        <v>1.36</v>
      </c>
      <c r="H39" s="37">
        <v>1.32</v>
      </c>
      <c r="I39" s="37">
        <v>2.31</v>
      </c>
      <c r="J39" s="38">
        <v>2.02</v>
      </c>
      <c r="K39" s="22"/>
      <c r="L39" s="22"/>
      <c r="M39" s="22"/>
      <c r="N39" s="22"/>
      <c r="O39" s="22"/>
      <c r="P39" s="22"/>
    </row>
    <row r="40" spans="1:16" ht="39" customHeight="1" x14ac:dyDescent="0.15">
      <c r="A40" s="22"/>
      <c r="B40" s="35"/>
      <c r="C40" s="1218" t="s">
        <v>560</v>
      </c>
      <c r="D40" s="1219"/>
      <c r="E40" s="1220"/>
      <c r="F40" s="36" t="s">
        <v>561</v>
      </c>
      <c r="G40" s="37" t="s">
        <v>562</v>
      </c>
      <c r="H40" s="37">
        <v>0</v>
      </c>
      <c r="I40" s="37">
        <v>0.06</v>
      </c>
      <c r="J40" s="38">
        <v>0.12</v>
      </c>
      <c r="K40" s="22"/>
      <c r="L40" s="22"/>
      <c r="M40" s="22"/>
      <c r="N40" s="22"/>
      <c r="O40" s="22"/>
      <c r="P40" s="22"/>
    </row>
    <row r="41" spans="1:16" ht="39" customHeight="1" x14ac:dyDescent="0.15">
      <c r="A41" s="22"/>
      <c r="B41" s="35"/>
      <c r="C41" s="1218" t="s">
        <v>563</v>
      </c>
      <c r="D41" s="1219"/>
      <c r="E41" s="1220"/>
      <c r="F41" s="36" t="s">
        <v>564</v>
      </c>
      <c r="G41" s="37" t="s">
        <v>561</v>
      </c>
      <c r="H41" s="37">
        <v>0.03</v>
      </c>
      <c r="I41" s="37">
        <v>0.05</v>
      </c>
      <c r="J41" s="38">
        <v>0.1</v>
      </c>
      <c r="K41" s="22"/>
      <c r="L41" s="22"/>
      <c r="M41" s="22"/>
      <c r="N41" s="22"/>
      <c r="O41" s="22"/>
      <c r="P41" s="22"/>
    </row>
    <row r="42" spans="1:16" ht="39" customHeight="1" x14ac:dyDescent="0.15">
      <c r="A42" s="22"/>
      <c r="B42" s="39"/>
      <c r="C42" s="1218" t="s">
        <v>565</v>
      </c>
      <c r="D42" s="1219"/>
      <c r="E42" s="1220"/>
      <c r="F42" s="36" t="s">
        <v>503</v>
      </c>
      <c r="G42" s="37" t="s">
        <v>503</v>
      </c>
      <c r="H42" s="37" t="s">
        <v>503</v>
      </c>
      <c r="I42" s="37" t="s">
        <v>503</v>
      </c>
      <c r="J42" s="38" t="s">
        <v>503</v>
      </c>
      <c r="K42" s="22"/>
      <c r="L42" s="22"/>
      <c r="M42" s="22"/>
      <c r="N42" s="22"/>
      <c r="O42" s="22"/>
      <c r="P42" s="22"/>
    </row>
    <row r="43" spans="1:16" ht="39" customHeight="1" thickBot="1" x14ac:dyDescent="0.2">
      <c r="A43" s="22"/>
      <c r="B43" s="40"/>
      <c r="C43" s="1221" t="s">
        <v>566</v>
      </c>
      <c r="D43" s="1222"/>
      <c r="E43" s="1223"/>
      <c r="F43" s="41">
        <v>0.12</v>
      </c>
      <c r="G43" s="42">
        <v>0.1</v>
      </c>
      <c r="H43" s="42">
        <v>0.09</v>
      </c>
      <c r="I43" s="42">
        <v>0.1</v>
      </c>
      <c r="J43" s="43">
        <v>0.11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3BtBrOjO8FNeztL341BAQ7v5zEUMB/d7bafWTXAcaY++yn00SV4yPARK6+bpN4ZnOv17KkmuBH1wLsRWMeldw==" saltValue="jklOTw4EPpebE/0H5FMO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2158</v>
      </c>
      <c r="L45" s="60">
        <v>2230</v>
      </c>
      <c r="M45" s="60">
        <v>2162</v>
      </c>
      <c r="N45" s="60">
        <v>2106</v>
      </c>
      <c r="O45" s="61">
        <v>1792</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x14ac:dyDescent="0.15">
      <c r="A48" s="48"/>
      <c r="B48" s="1236"/>
      <c r="C48" s="1237"/>
      <c r="D48" s="62"/>
      <c r="E48" s="1228" t="s">
        <v>14</v>
      </c>
      <c r="F48" s="1228"/>
      <c r="G48" s="1228"/>
      <c r="H48" s="1228"/>
      <c r="I48" s="1228"/>
      <c r="J48" s="1229"/>
      <c r="K48" s="63">
        <v>914</v>
      </c>
      <c r="L48" s="64">
        <v>900</v>
      </c>
      <c r="M48" s="64">
        <v>854</v>
      </c>
      <c r="N48" s="64">
        <v>698</v>
      </c>
      <c r="O48" s="65">
        <v>733</v>
      </c>
      <c r="P48" s="48"/>
      <c r="Q48" s="48"/>
      <c r="R48" s="48"/>
      <c r="S48" s="48"/>
      <c r="T48" s="48"/>
      <c r="U48" s="48"/>
    </row>
    <row r="49" spans="1:21" ht="30.75" customHeight="1" x14ac:dyDescent="0.15">
      <c r="A49" s="48"/>
      <c r="B49" s="1236"/>
      <c r="C49" s="1237"/>
      <c r="D49" s="62"/>
      <c r="E49" s="1228" t="s">
        <v>15</v>
      </c>
      <c r="F49" s="1228"/>
      <c r="G49" s="1228"/>
      <c r="H49" s="1228"/>
      <c r="I49" s="1228"/>
      <c r="J49" s="1229"/>
      <c r="K49" s="63">
        <v>10</v>
      </c>
      <c r="L49" s="64">
        <v>13</v>
      </c>
      <c r="M49" s="64">
        <v>21</v>
      </c>
      <c r="N49" s="64">
        <v>39</v>
      </c>
      <c r="O49" s="65">
        <v>55</v>
      </c>
      <c r="P49" s="48"/>
      <c r="Q49" s="48"/>
      <c r="R49" s="48"/>
      <c r="S49" s="48"/>
      <c r="T49" s="48"/>
      <c r="U49" s="48"/>
    </row>
    <row r="50" spans="1:21" ht="30.75" customHeight="1" x14ac:dyDescent="0.15">
      <c r="A50" s="48"/>
      <c r="B50" s="1236"/>
      <c r="C50" s="1237"/>
      <c r="D50" s="62"/>
      <c r="E50" s="1228" t="s">
        <v>16</v>
      </c>
      <c r="F50" s="1228"/>
      <c r="G50" s="1228"/>
      <c r="H50" s="1228"/>
      <c r="I50" s="1228"/>
      <c r="J50" s="1229"/>
      <c r="K50" s="63">
        <v>9</v>
      </c>
      <c r="L50" s="64">
        <v>8</v>
      </c>
      <c r="M50" s="64">
        <v>8</v>
      </c>
      <c r="N50" s="64">
        <v>6</v>
      </c>
      <c r="O50" s="65">
        <v>5</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t="s">
        <v>503</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1376</v>
      </c>
      <c r="L52" s="64">
        <v>1365</v>
      </c>
      <c r="M52" s="64">
        <v>1297</v>
      </c>
      <c r="N52" s="64">
        <v>1256</v>
      </c>
      <c r="O52" s="65">
        <v>1207</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1715</v>
      </c>
      <c r="L53" s="69">
        <v>1786</v>
      </c>
      <c r="M53" s="69">
        <v>1748</v>
      </c>
      <c r="N53" s="69">
        <v>1593</v>
      </c>
      <c r="O53" s="70">
        <v>1378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hx0hFByVrsOSidtUNtZU9coRDnm6w9UMjY8OWYOggvO+N9IS1v8yjHiq9/sxCIYggvZJH10gAmd0seYnGfeA==" saltValue="713wh+y7kamo/G6qhzlL1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545</v>
      </c>
      <c r="J40" s="79" t="s">
        <v>546</v>
      </c>
      <c r="K40" s="79" t="s">
        <v>547</v>
      </c>
      <c r="L40" s="79" t="s">
        <v>548</v>
      </c>
      <c r="M40" s="80" t="s">
        <v>549</v>
      </c>
    </row>
    <row r="41" spans="2:13" ht="27.75" customHeight="1" x14ac:dyDescent="0.15">
      <c r="B41" s="1242" t="s">
        <v>23</v>
      </c>
      <c r="C41" s="1243"/>
      <c r="D41" s="81"/>
      <c r="E41" s="1248" t="s">
        <v>24</v>
      </c>
      <c r="F41" s="1248"/>
      <c r="G41" s="1248"/>
      <c r="H41" s="1249"/>
      <c r="I41" s="82">
        <v>16884</v>
      </c>
      <c r="J41" s="83">
        <v>15839</v>
      </c>
      <c r="K41" s="83">
        <v>14921</v>
      </c>
      <c r="L41" s="83">
        <v>13722</v>
      </c>
      <c r="M41" s="84">
        <v>12800</v>
      </c>
    </row>
    <row r="42" spans="2:13" ht="27.75" customHeight="1" x14ac:dyDescent="0.15">
      <c r="B42" s="1244"/>
      <c r="C42" s="1245"/>
      <c r="D42" s="85"/>
      <c r="E42" s="1250" t="s">
        <v>25</v>
      </c>
      <c r="F42" s="1250"/>
      <c r="G42" s="1250"/>
      <c r="H42" s="1251"/>
      <c r="I42" s="86">
        <v>40</v>
      </c>
      <c r="J42" s="87">
        <v>31</v>
      </c>
      <c r="K42" s="87">
        <v>23</v>
      </c>
      <c r="L42" s="87">
        <v>17</v>
      </c>
      <c r="M42" s="88">
        <v>12</v>
      </c>
    </row>
    <row r="43" spans="2:13" ht="27.75" customHeight="1" x14ac:dyDescent="0.15">
      <c r="B43" s="1244"/>
      <c r="C43" s="1245"/>
      <c r="D43" s="85"/>
      <c r="E43" s="1250" t="s">
        <v>26</v>
      </c>
      <c r="F43" s="1250"/>
      <c r="G43" s="1250"/>
      <c r="H43" s="1251"/>
      <c r="I43" s="86">
        <v>9622</v>
      </c>
      <c r="J43" s="87">
        <v>9272</v>
      </c>
      <c r="K43" s="87">
        <v>8707</v>
      </c>
      <c r="L43" s="87">
        <v>7446</v>
      </c>
      <c r="M43" s="88">
        <v>6876</v>
      </c>
    </row>
    <row r="44" spans="2:13" ht="27.75" customHeight="1" x14ac:dyDescent="0.15">
      <c r="B44" s="1244"/>
      <c r="C44" s="1245"/>
      <c r="D44" s="85"/>
      <c r="E44" s="1250" t="s">
        <v>27</v>
      </c>
      <c r="F44" s="1250"/>
      <c r="G44" s="1250"/>
      <c r="H44" s="1251"/>
      <c r="I44" s="86">
        <v>248</v>
      </c>
      <c r="J44" s="87">
        <v>389</v>
      </c>
      <c r="K44" s="87">
        <v>473</v>
      </c>
      <c r="L44" s="87">
        <v>430</v>
      </c>
      <c r="M44" s="88">
        <v>409</v>
      </c>
    </row>
    <row r="45" spans="2:13" ht="27.75" customHeight="1" x14ac:dyDescent="0.15">
      <c r="B45" s="1244"/>
      <c r="C45" s="1245"/>
      <c r="D45" s="85"/>
      <c r="E45" s="1250" t="s">
        <v>28</v>
      </c>
      <c r="F45" s="1250"/>
      <c r="G45" s="1250"/>
      <c r="H45" s="1251"/>
      <c r="I45" s="86">
        <v>2646</v>
      </c>
      <c r="J45" s="87">
        <v>2373</v>
      </c>
      <c r="K45" s="87">
        <v>1993</v>
      </c>
      <c r="L45" s="87">
        <v>1830</v>
      </c>
      <c r="M45" s="88">
        <v>1708</v>
      </c>
    </row>
    <row r="46" spans="2:13" ht="27.75" customHeight="1" x14ac:dyDescent="0.15">
      <c r="B46" s="1244"/>
      <c r="C46" s="1245"/>
      <c r="D46" s="89"/>
      <c r="E46" s="1250" t="s">
        <v>29</v>
      </c>
      <c r="F46" s="1250"/>
      <c r="G46" s="1250"/>
      <c r="H46" s="1251"/>
      <c r="I46" s="86" t="s">
        <v>503</v>
      </c>
      <c r="J46" s="87" t="s">
        <v>503</v>
      </c>
      <c r="K46" s="87" t="s">
        <v>503</v>
      </c>
      <c r="L46" s="87" t="s">
        <v>503</v>
      </c>
      <c r="M46" s="88" t="s">
        <v>503</v>
      </c>
    </row>
    <row r="47" spans="2:13" ht="27.75" customHeight="1" x14ac:dyDescent="0.15">
      <c r="B47" s="1244"/>
      <c r="C47" s="1245"/>
      <c r="D47" s="90"/>
      <c r="E47" s="1252" t="s">
        <v>30</v>
      </c>
      <c r="F47" s="1253"/>
      <c r="G47" s="1253"/>
      <c r="H47" s="1254"/>
      <c r="I47" s="86" t="s">
        <v>503</v>
      </c>
      <c r="J47" s="87" t="s">
        <v>503</v>
      </c>
      <c r="K47" s="87" t="s">
        <v>503</v>
      </c>
      <c r="L47" s="87" t="s">
        <v>503</v>
      </c>
      <c r="M47" s="88" t="s">
        <v>503</v>
      </c>
    </row>
    <row r="48" spans="2:13" ht="27.75" customHeight="1" x14ac:dyDescent="0.15">
      <c r="B48" s="1244"/>
      <c r="C48" s="1245"/>
      <c r="D48" s="85"/>
      <c r="E48" s="1250" t="s">
        <v>31</v>
      </c>
      <c r="F48" s="1250"/>
      <c r="G48" s="1250"/>
      <c r="H48" s="1251"/>
      <c r="I48" s="86" t="s">
        <v>503</v>
      </c>
      <c r="J48" s="87" t="s">
        <v>503</v>
      </c>
      <c r="K48" s="87" t="s">
        <v>503</v>
      </c>
      <c r="L48" s="87" t="s">
        <v>503</v>
      </c>
      <c r="M48" s="88" t="s">
        <v>503</v>
      </c>
    </row>
    <row r="49" spans="2:13" ht="27.75" customHeight="1" x14ac:dyDescent="0.15">
      <c r="B49" s="1246"/>
      <c r="C49" s="1247"/>
      <c r="D49" s="85"/>
      <c r="E49" s="1250" t="s">
        <v>32</v>
      </c>
      <c r="F49" s="1250"/>
      <c r="G49" s="1250"/>
      <c r="H49" s="1251"/>
      <c r="I49" s="86" t="s">
        <v>503</v>
      </c>
      <c r="J49" s="87" t="s">
        <v>503</v>
      </c>
      <c r="K49" s="87" t="s">
        <v>503</v>
      </c>
      <c r="L49" s="87" t="s">
        <v>503</v>
      </c>
      <c r="M49" s="88" t="s">
        <v>503</v>
      </c>
    </row>
    <row r="50" spans="2:13" ht="27.75" customHeight="1" x14ac:dyDescent="0.15">
      <c r="B50" s="1255" t="s">
        <v>33</v>
      </c>
      <c r="C50" s="1256"/>
      <c r="D50" s="91"/>
      <c r="E50" s="1250" t="s">
        <v>34</v>
      </c>
      <c r="F50" s="1250"/>
      <c r="G50" s="1250"/>
      <c r="H50" s="1251"/>
      <c r="I50" s="86">
        <v>1341</v>
      </c>
      <c r="J50" s="87">
        <v>1151</v>
      </c>
      <c r="K50" s="87">
        <v>1203</v>
      </c>
      <c r="L50" s="87">
        <v>1384</v>
      </c>
      <c r="M50" s="88">
        <v>1636</v>
      </c>
    </row>
    <row r="51" spans="2:13" ht="27.75" customHeight="1" x14ac:dyDescent="0.15">
      <c r="B51" s="1244"/>
      <c r="C51" s="1245"/>
      <c r="D51" s="85"/>
      <c r="E51" s="1250" t="s">
        <v>35</v>
      </c>
      <c r="F51" s="1250"/>
      <c r="G51" s="1250"/>
      <c r="H51" s="1251"/>
      <c r="I51" s="86">
        <v>202</v>
      </c>
      <c r="J51" s="87">
        <v>152</v>
      </c>
      <c r="K51" s="87">
        <v>96</v>
      </c>
      <c r="L51" s="87">
        <v>86</v>
      </c>
      <c r="M51" s="88">
        <v>105</v>
      </c>
    </row>
    <row r="52" spans="2:13" ht="27.75" customHeight="1" x14ac:dyDescent="0.15">
      <c r="B52" s="1246"/>
      <c r="C52" s="1247"/>
      <c r="D52" s="85"/>
      <c r="E52" s="1250" t="s">
        <v>36</v>
      </c>
      <c r="F52" s="1250"/>
      <c r="G52" s="1250"/>
      <c r="H52" s="1251"/>
      <c r="I52" s="86">
        <v>13832</v>
      </c>
      <c r="J52" s="87">
        <v>13494</v>
      </c>
      <c r="K52" s="87">
        <v>13228</v>
      </c>
      <c r="L52" s="87">
        <v>12652</v>
      </c>
      <c r="M52" s="88">
        <v>11980</v>
      </c>
    </row>
    <row r="53" spans="2:13" ht="27.75" customHeight="1" thickBot="1" x14ac:dyDescent="0.2">
      <c r="B53" s="1257" t="s">
        <v>37</v>
      </c>
      <c r="C53" s="1258"/>
      <c r="D53" s="92"/>
      <c r="E53" s="1259" t="s">
        <v>38</v>
      </c>
      <c r="F53" s="1259"/>
      <c r="G53" s="1259"/>
      <c r="H53" s="1260"/>
      <c r="I53" s="93">
        <v>14065</v>
      </c>
      <c r="J53" s="94">
        <v>13106</v>
      </c>
      <c r="K53" s="94">
        <v>11590</v>
      </c>
      <c r="L53" s="94">
        <v>9324</v>
      </c>
      <c r="M53" s="95">
        <v>8085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1FA3DCJ66V5zqOBLMiOSj6nRT9rkgQiw/dq8bexWx1QdkzhaFS8OIoosATEQZkEYfbNoc9+vlBBGoUwWc+Caw==" saltValue="hzSz4F5AdVWfKg+J9JjA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41</v>
      </c>
      <c r="D55" s="1269"/>
      <c r="E55" s="1270"/>
      <c r="F55" s="107">
        <v>592</v>
      </c>
      <c r="G55" s="107">
        <v>825</v>
      </c>
      <c r="H55" s="108">
        <v>956</v>
      </c>
    </row>
    <row r="56" spans="2:8" ht="52.5" customHeight="1" x14ac:dyDescent="0.15">
      <c r="B56" s="109"/>
      <c r="C56" s="1271" t="s">
        <v>42</v>
      </c>
      <c r="D56" s="1271"/>
      <c r="E56" s="1272"/>
      <c r="F56" s="110">
        <v>7</v>
      </c>
      <c r="G56" s="110">
        <v>7</v>
      </c>
      <c r="H56" s="111">
        <v>7</v>
      </c>
    </row>
    <row r="57" spans="2:8" ht="53.25" customHeight="1" x14ac:dyDescent="0.15">
      <c r="B57" s="109"/>
      <c r="C57" s="1273" t="s">
        <v>43</v>
      </c>
      <c r="D57" s="1273"/>
      <c r="E57" s="1274"/>
      <c r="F57" s="112">
        <v>162</v>
      </c>
      <c r="G57" s="112">
        <v>156</v>
      </c>
      <c r="H57" s="113">
        <v>162</v>
      </c>
    </row>
    <row r="58" spans="2:8" ht="45.75" customHeight="1" x14ac:dyDescent="0.15">
      <c r="B58" s="114"/>
      <c r="C58" s="1261" t="s">
        <v>588</v>
      </c>
      <c r="D58" s="1262"/>
      <c r="E58" s="1263"/>
      <c r="F58" s="115">
        <v>61</v>
      </c>
      <c r="G58" s="115">
        <v>61</v>
      </c>
      <c r="H58" s="116">
        <v>61</v>
      </c>
    </row>
    <row r="59" spans="2:8" ht="45.75" customHeight="1" x14ac:dyDescent="0.15">
      <c r="B59" s="114"/>
      <c r="C59" s="1261" t="s">
        <v>589</v>
      </c>
      <c r="D59" s="1262"/>
      <c r="E59" s="1263"/>
      <c r="F59" s="115">
        <v>29</v>
      </c>
      <c r="G59" s="115">
        <v>26</v>
      </c>
      <c r="H59" s="116">
        <v>24</v>
      </c>
    </row>
    <row r="60" spans="2:8" ht="45.75" customHeight="1" x14ac:dyDescent="0.15">
      <c r="B60" s="114"/>
      <c r="C60" s="1261" t="s">
        <v>590</v>
      </c>
      <c r="D60" s="1262"/>
      <c r="E60" s="1263"/>
      <c r="F60" s="115">
        <v>22</v>
      </c>
      <c r="G60" s="115">
        <v>22</v>
      </c>
      <c r="H60" s="116">
        <v>22</v>
      </c>
    </row>
    <row r="61" spans="2:8" ht="45.75" customHeight="1" x14ac:dyDescent="0.15">
      <c r="B61" s="114"/>
      <c r="C61" s="1261" t="s">
        <v>591</v>
      </c>
      <c r="D61" s="1262"/>
      <c r="E61" s="1263"/>
      <c r="F61" s="115">
        <v>14</v>
      </c>
      <c r="G61" s="115">
        <v>12</v>
      </c>
      <c r="H61" s="116">
        <v>19</v>
      </c>
    </row>
    <row r="62" spans="2:8" ht="45.75" customHeight="1" thickBot="1" x14ac:dyDescent="0.2">
      <c r="B62" s="117"/>
      <c r="C62" s="1264" t="s">
        <v>592</v>
      </c>
      <c r="D62" s="1265"/>
      <c r="E62" s="1266"/>
      <c r="F62" s="118">
        <v>23</v>
      </c>
      <c r="G62" s="118">
        <v>18</v>
      </c>
      <c r="H62" s="119">
        <v>16</v>
      </c>
    </row>
    <row r="63" spans="2:8" ht="52.5" customHeight="1" thickBot="1" x14ac:dyDescent="0.2">
      <c r="B63" s="120"/>
      <c r="C63" s="1267" t="s">
        <v>44</v>
      </c>
      <c r="D63" s="1267"/>
      <c r="E63" s="1268"/>
      <c r="F63" s="121">
        <v>761</v>
      </c>
      <c r="G63" s="121">
        <v>987</v>
      </c>
      <c r="H63" s="122">
        <v>1124</v>
      </c>
    </row>
    <row r="64" spans="2:8" ht="15" customHeight="1" x14ac:dyDescent="0.15"/>
    <row r="65" ht="0" hidden="1" customHeight="1" x14ac:dyDescent="0.15"/>
    <row r="66" ht="0" hidden="1" customHeight="1" x14ac:dyDescent="0.15"/>
  </sheetData>
  <sheetProtection algorithmName="SHA-512" hashValue="za3LqbfM/EVA92hJfcfXVD1b40B1K0bK8ATl1lIFJ+ouI5xiiVOR4EgBK0gVeEw4/ypoTyTwlErY3i3psWc/WQ==" saltValue="KxgnpPY04cmJHxwnd+aX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606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596</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545</v>
      </c>
      <c r="BQ50" s="1288"/>
      <c r="BR50" s="1288"/>
      <c r="BS50" s="1288"/>
      <c r="BT50" s="1288"/>
      <c r="BU50" s="1288"/>
      <c r="BV50" s="1288"/>
      <c r="BW50" s="1288"/>
      <c r="BX50" s="1288" t="s">
        <v>546</v>
      </c>
      <c r="BY50" s="1288"/>
      <c r="BZ50" s="1288"/>
      <c r="CA50" s="1288"/>
      <c r="CB50" s="1288"/>
      <c r="CC50" s="1288"/>
      <c r="CD50" s="1288"/>
      <c r="CE50" s="1288"/>
      <c r="CF50" s="1288" t="s">
        <v>547</v>
      </c>
      <c r="CG50" s="1288"/>
      <c r="CH50" s="1288"/>
      <c r="CI50" s="1288"/>
      <c r="CJ50" s="1288"/>
      <c r="CK50" s="1288"/>
      <c r="CL50" s="1288"/>
      <c r="CM50" s="1288"/>
      <c r="CN50" s="1288" t="s">
        <v>548</v>
      </c>
      <c r="CO50" s="1288"/>
      <c r="CP50" s="1288"/>
      <c r="CQ50" s="1288"/>
      <c r="CR50" s="1288"/>
      <c r="CS50" s="1288"/>
      <c r="CT50" s="1288"/>
      <c r="CU50" s="1288"/>
      <c r="CV50" s="1288" t="s">
        <v>549</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597</v>
      </c>
      <c r="AO51" s="1291"/>
      <c r="AP51" s="1291"/>
      <c r="AQ51" s="1291"/>
      <c r="AR51" s="1291"/>
      <c r="AS51" s="1291"/>
      <c r="AT51" s="1291"/>
      <c r="AU51" s="1291"/>
      <c r="AV51" s="1291"/>
      <c r="AW51" s="1291"/>
      <c r="AX51" s="1291"/>
      <c r="AY51" s="1291"/>
      <c r="AZ51" s="1291"/>
      <c r="BA51" s="1291"/>
      <c r="BB51" s="1291" t="s">
        <v>598</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148.30000000000001</v>
      </c>
      <c r="CG51" s="1289"/>
      <c r="CH51" s="1289"/>
      <c r="CI51" s="1289"/>
      <c r="CJ51" s="1289"/>
      <c r="CK51" s="1289"/>
      <c r="CL51" s="1289"/>
      <c r="CM51" s="1289"/>
      <c r="CN51" s="1289">
        <v>119.3</v>
      </c>
      <c r="CO51" s="1289"/>
      <c r="CP51" s="1289"/>
      <c r="CQ51" s="1289"/>
      <c r="CR51" s="1289"/>
      <c r="CS51" s="1289"/>
      <c r="CT51" s="1289"/>
      <c r="CU51" s="1289"/>
      <c r="CV51" s="1289">
        <v>104.1</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599</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53.1</v>
      </c>
      <c r="CG53" s="1289"/>
      <c r="CH53" s="1289"/>
      <c r="CI53" s="1289"/>
      <c r="CJ53" s="1289"/>
      <c r="CK53" s="1289"/>
      <c r="CL53" s="1289"/>
      <c r="CM53" s="1289"/>
      <c r="CN53" s="1289">
        <v>54.7</v>
      </c>
      <c r="CO53" s="1289"/>
      <c r="CP53" s="1289"/>
      <c r="CQ53" s="1289"/>
      <c r="CR53" s="1289"/>
      <c r="CS53" s="1289"/>
      <c r="CT53" s="1289"/>
      <c r="CU53" s="1289"/>
      <c r="CV53" s="1289">
        <v>56.5</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600</v>
      </c>
      <c r="AO55" s="1288"/>
      <c r="AP55" s="1288"/>
      <c r="AQ55" s="1288"/>
      <c r="AR55" s="1288"/>
      <c r="AS55" s="1288"/>
      <c r="AT55" s="1288"/>
      <c r="AU55" s="1288"/>
      <c r="AV55" s="1288"/>
      <c r="AW55" s="1288"/>
      <c r="AX55" s="1288"/>
      <c r="AY55" s="1288"/>
      <c r="AZ55" s="1288"/>
      <c r="BA55" s="1288"/>
      <c r="BB55" s="1291" t="s">
        <v>598</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58.5</v>
      </c>
      <c r="CG55" s="1289"/>
      <c r="CH55" s="1289"/>
      <c r="CI55" s="1289"/>
      <c r="CJ55" s="1289"/>
      <c r="CK55" s="1289"/>
      <c r="CL55" s="1289"/>
      <c r="CM55" s="1289"/>
      <c r="CN55" s="1289">
        <v>54.6</v>
      </c>
      <c r="CO55" s="1289"/>
      <c r="CP55" s="1289"/>
      <c r="CQ55" s="1289"/>
      <c r="CR55" s="1289"/>
      <c r="CS55" s="1289"/>
      <c r="CT55" s="1289"/>
      <c r="CU55" s="1289"/>
      <c r="CV55" s="1289">
        <v>53.2</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601</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52.9</v>
      </c>
      <c r="CG57" s="1289"/>
      <c r="CH57" s="1289"/>
      <c r="CI57" s="1289"/>
      <c r="CJ57" s="1289"/>
      <c r="CK57" s="1289"/>
      <c r="CL57" s="1289"/>
      <c r="CM57" s="1289"/>
      <c r="CN57" s="1289">
        <v>58.3</v>
      </c>
      <c r="CO57" s="1289"/>
      <c r="CP57" s="1289"/>
      <c r="CQ57" s="1289"/>
      <c r="CR57" s="1289"/>
      <c r="CS57" s="1289"/>
      <c r="CT57" s="1289"/>
      <c r="CU57" s="1289"/>
      <c r="CV57" s="1289">
        <v>58.8</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602</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607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596</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545</v>
      </c>
      <c r="BQ72" s="1288"/>
      <c r="BR72" s="1288"/>
      <c r="BS72" s="1288"/>
      <c r="BT72" s="1288"/>
      <c r="BU72" s="1288"/>
      <c r="BV72" s="1288"/>
      <c r="BW72" s="1288"/>
      <c r="BX72" s="1288" t="s">
        <v>546</v>
      </c>
      <c r="BY72" s="1288"/>
      <c r="BZ72" s="1288"/>
      <c r="CA72" s="1288"/>
      <c r="CB72" s="1288"/>
      <c r="CC72" s="1288"/>
      <c r="CD72" s="1288"/>
      <c r="CE72" s="1288"/>
      <c r="CF72" s="1288" t="s">
        <v>547</v>
      </c>
      <c r="CG72" s="1288"/>
      <c r="CH72" s="1288"/>
      <c r="CI72" s="1288"/>
      <c r="CJ72" s="1288"/>
      <c r="CK72" s="1288"/>
      <c r="CL72" s="1288"/>
      <c r="CM72" s="1288"/>
      <c r="CN72" s="1288" t="s">
        <v>548</v>
      </c>
      <c r="CO72" s="1288"/>
      <c r="CP72" s="1288"/>
      <c r="CQ72" s="1288"/>
      <c r="CR72" s="1288"/>
      <c r="CS72" s="1288"/>
      <c r="CT72" s="1288"/>
      <c r="CU72" s="1288"/>
      <c r="CV72" s="1288" t="s">
        <v>549</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597</v>
      </c>
      <c r="AO73" s="1291"/>
      <c r="AP73" s="1291"/>
      <c r="AQ73" s="1291"/>
      <c r="AR73" s="1291"/>
      <c r="AS73" s="1291"/>
      <c r="AT73" s="1291"/>
      <c r="AU73" s="1291"/>
      <c r="AV73" s="1291"/>
      <c r="AW73" s="1291"/>
      <c r="AX73" s="1291"/>
      <c r="AY73" s="1291"/>
      <c r="AZ73" s="1291"/>
      <c r="BA73" s="1291"/>
      <c r="BB73" s="1291" t="s">
        <v>598</v>
      </c>
      <c r="BC73" s="1291"/>
      <c r="BD73" s="1291"/>
      <c r="BE73" s="1291"/>
      <c r="BF73" s="1291"/>
      <c r="BG73" s="1291"/>
      <c r="BH73" s="1291"/>
      <c r="BI73" s="1291"/>
      <c r="BJ73" s="1291"/>
      <c r="BK73" s="1291"/>
      <c r="BL73" s="1291"/>
      <c r="BM73" s="1291"/>
      <c r="BN73" s="1291"/>
      <c r="BO73" s="1291"/>
      <c r="BP73" s="1289">
        <v>178.2</v>
      </c>
      <c r="BQ73" s="1289"/>
      <c r="BR73" s="1289"/>
      <c r="BS73" s="1289"/>
      <c r="BT73" s="1289"/>
      <c r="BU73" s="1289"/>
      <c r="BV73" s="1289"/>
      <c r="BW73" s="1289"/>
      <c r="BX73" s="1289">
        <v>170.7</v>
      </c>
      <c r="BY73" s="1289"/>
      <c r="BZ73" s="1289"/>
      <c r="CA73" s="1289"/>
      <c r="CB73" s="1289"/>
      <c r="CC73" s="1289"/>
      <c r="CD73" s="1289"/>
      <c r="CE73" s="1289"/>
      <c r="CF73" s="1289">
        <v>148.30000000000001</v>
      </c>
      <c r="CG73" s="1289"/>
      <c r="CH73" s="1289"/>
      <c r="CI73" s="1289"/>
      <c r="CJ73" s="1289"/>
      <c r="CK73" s="1289"/>
      <c r="CL73" s="1289"/>
      <c r="CM73" s="1289"/>
      <c r="CN73" s="1289">
        <v>119.3</v>
      </c>
      <c r="CO73" s="1289"/>
      <c r="CP73" s="1289"/>
      <c r="CQ73" s="1289"/>
      <c r="CR73" s="1289"/>
      <c r="CS73" s="1289"/>
      <c r="CT73" s="1289"/>
      <c r="CU73" s="1289"/>
      <c r="CV73" s="1289">
        <v>104.1</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603</v>
      </c>
      <c r="BC75" s="1291"/>
      <c r="BD75" s="1291"/>
      <c r="BE75" s="1291"/>
      <c r="BF75" s="1291"/>
      <c r="BG75" s="1291"/>
      <c r="BH75" s="1291"/>
      <c r="BI75" s="1291"/>
      <c r="BJ75" s="1291"/>
      <c r="BK75" s="1291"/>
      <c r="BL75" s="1291"/>
      <c r="BM75" s="1291"/>
      <c r="BN75" s="1291"/>
      <c r="BO75" s="1291"/>
      <c r="BP75" s="1289">
        <v>22.5</v>
      </c>
      <c r="BQ75" s="1289"/>
      <c r="BR75" s="1289"/>
      <c r="BS75" s="1289"/>
      <c r="BT75" s="1289"/>
      <c r="BU75" s="1289"/>
      <c r="BV75" s="1289"/>
      <c r="BW75" s="1289"/>
      <c r="BX75" s="1289">
        <v>22.4</v>
      </c>
      <c r="BY75" s="1289"/>
      <c r="BZ75" s="1289"/>
      <c r="CA75" s="1289"/>
      <c r="CB75" s="1289"/>
      <c r="CC75" s="1289"/>
      <c r="CD75" s="1289"/>
      <c r="CE75" s="1289"/>
      <c r="CF75" s="1289">
        <v>22.4</v>
      </c>
      <c r="CG75" s="1289"/>
      <c r="CH75" s="1289"/>
      <c r="CI75" s="1289"/>
      <c r="CJ75" s="1289"/>
      <c r="CK75" s="1289"/>
      <c r="CL75" s="1289"/>
      <c r="CM75" s="1289"/>
      <c r="CN75" s="1289">
        <v>22</v>
      </c>
      <c r="CO75" s="1289"/>
      <c r="CP75" s="1289"/>
      <c r="CQ75" s="1289"/>
      <c r="CR75" s="1289"/>
      <c r="CS75" s="1289"/>
      <c r="CT75" s="1289"/>
      <c r="CU75" s="1289"/>
      <c r="CV75" s="1289">
        <v>20.100000000000001</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600</v>
      </c>
      <c r="AO77" s="1288"/>
      <c r="AP77" s="1288"/>
      <c r="AQ77" s="1288"/>
      <c r="AR77" s="1288"/>
      <c r="AS77" s="1288"/>
      <c r="AT77" s="1288"/>
      <c r="AU77" s="1288"/>
      <c r="AV77" s="1288"/>
      <c r="AW77" s="1288"/>
      <c r="AX77" s="1288"/>
      <c r="AY77" s="1288"/>
      <c r="AZ77" s="1288"/>
      <c r="BA77" s="1288"/>
      <c r="BB77" s="1291" t="s">
        <v>598</v>
      </c>
      <c r="BC77" s="1291"/>
      <c r="BD77" s="1291"/>
      <c r="BE77" s="1291"/>
      <c r="BF77" s="1291"/>
      <c r="BG77" s="1291"/>
      <c r="BH77" s="1291"/>
      <c r="BI77" s="1291"/>
      <c r="BJ77" s="1291"/>
      <c r="BK77" s="1291"/>
      <c r="BL77" s="1291"/>
      <c r="BM77" s="1291"/>
      <c r="BN77" s="1291"/>
      <c r="BO77" s="1291"/>
      <c r="BP77" s="1289">
        <v>65.3</v>
      </c>
      <c r="BQ77" s="1289"/>
      <c r="BR77" s="1289"/>
      <c r="BS77" s="1289"/>
      <c r="BT77" s="1289"/>
      <c r="BU77" s="1289"/>
      <c r="BV77" s="1289"/>
      <c r="BW77" s="1289"/>
      <c r="BX77" s="1289">
        <v>60.8</v>
      </c>
      <c r="BY77" s="1289"/>
      <c r="BZ77" s="1289"/>
      <c r="CA77" s="1289"/>
      <c r="CB77" s="1289"/>
      <c r="CC77" s="1289"/>
      <c r="CD77" s="1289"/>
      <c r="CE77" s="1289"/>
      <c r="CF77" s="1289">
        <v>58.5</v>
      </c>
      <c r="CG77" s="1289"/>
      <c r="CH77" s="1289"/>
      <c r="CI77" s="1289"/>
      <c r="CJ77" s="1289"/>
      <c r="CK77" s="1289"/>
      <c r="CL77" s="1289"/>
      <c r="CM77" s="1289"/>
      <c r="CN77" s="1289">
        <v>54.6</v>
      </c>
      <c r="CO77" s="1289"/>
      <c r="CP77" s="1289"/>
      <c r="CQ77" s="1289"/>
      <c r="CR77" s="1289"/>
      <c r="CS77" s="1289"/>
      <c r="CT77" s="1289"/>
      <c r="CU77" s="1289"/>
      <c r="CV77" s="1289">
        <v>53.2</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603</v>
      </c>
      <c r="BC79" s="1291"/>
      <c r="BD79" s="1291"/>
      <c r="BE79" s="1291"/>
      <c r="BF79" s="1291"/>
      <c r="BG79" s="1291"/>
      <c r="BH79" s="1291"/>
      <c r="BI79" s="1291"/>
      <c r="BJ79" s="1291"/>
      <c r="BK79" s="1291"/>
      <c r="BL79" s="1291"/>
      <c r="BM79" s="1291"/>
      <c r="BN79" s="1291"/>
      <c r="BO79" s="1291"/>
      <c r="BP79" s="1289">
        <v>12</v>
      </c>
      <c r="BQ79" s="1289"/>
      <c r="BR79" s="1289"/>
      <c r="BS79" s="1289"/>
      <c r="BT79" s="1289"/>
      <c r="BU79" s="1289"/>
      <c r="BV79" s="1289"/>
      <c r="BW79" s="1289"/>
      <c r="BX79" s="1289">
        <v>11.1</v>
      </c>
      <c r="BY79" s="1289"/>
      <c r="BZ79" s="1289"/>
      <c r="CA79" s="1289"/>
      <c r="CB79" s="1289"/>
      <c r="CC79" s="1289"/>
      <c r="CD79" s="1289"/>
      <c r="CE79" s="1289"/>
      <c r="CF79" s="1289">
        <v>10.7</v>
      </c>
      <c r="CG79" s="1289"/>
      <c r="CH79" s="1289"/>
      <c r="CI79" s="1289"/>
      <c r="CJ79" s="1289"/>
      <c r="CK79" s="1289"/>
      <c r="CL79" s="1289"/>
      <c r="CM79" s="1289"/>
      <c r="CN79" s="1289">
        <v>10</v>
      </c>
      <c r="CO79" s="1289"/>
      <c r="CP79" s="1289"/>
      <c r="CQ79" s="1289"/>
      <c r="CR79" s="1289"/>
      <c r="CS79" s="1289"/>
      <c r="CT79" s="1289"/>
      <c r="CU79" s="1289"/>
      <c r="CV79" s="1289">
        <v>9.8000000000000007</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AXV69LSjRYX/DmPh8hhryHzQ1a77t8Jt56g3UPSnJAEbYCvO9Chp3D3y3mLWhVQn+eHxTq6rxXFgHK+C7pFew==" saltValue="gywaiKoSG0ozMP6lJqc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bJHNElhwz1774x3XWpdIhXqMhYyppoCBUuqWTDmaz801tZjjn+K/AGsn2Vu58MXK9lIm5YvWsRb0VDSGynqrw==" saltValue="UTpTzNO6Bim0eWHYzGvC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Af+cmXbhgxxaVO7XrmPtUw7gc1SCiGLfawld7pMSNwrcpRV49jDJUt6HQNw0hqRoAR+IrGLxUSNd9GcTCaawg==" saltValue="an9BqbgZEdGgR0XNTIOq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542</v>
      </c>
      <c r="G2" s="136"/>
      <c r="H2" s="137"/>
    </row>
    <row r="3" spans="1:8" x14ac:dyDescent="0.15">
      <c r="A3" s="133" t="s">
        <v>535</v>
      </c>
      <c r="B3" s="138"/>
      <c r="C3" s="139"/>
      <c r="D3" s="140">
        <v>22833</v>
      </c>
      <c r="E3" s="141"/>
      <c r="F3" s="142">
        <v>90961</v>
      </c>
      <c r="G3" s="143"/>
      <c r="H3" s="144"/>
    </row>
    <row r="4" spans="1:8" x14ac:dyDescent="0.15">
      <c r="A4" s="145"/>
      <c r="B4" s="146"/>
      <c r="C4" s="147"/>
      <c r="D4" s="148">
        <v>13363</v>
      </c>
      <c r="E4" s="149"/>
      <c r="F4" s="150">
        <v>37720</v>
      </c>
      <c r="G4" s="151"/>
      <c r="H4" s="152"/>
    </row>
    <row r="5" spans="1:8" x14ac:dyDescent="0.15">
      <c r="A5" s="133" t="s">
        <v>537</v>
      </c>
      <c r="B5" s="138"/>
      <c r="C5" s="139"/>
      <c r="D5" s="140">
        <v>31510</v>
      </c>
      <c r="E5" s="141"/>
      <c r="F5" s="142">
        <v>106614</v>
      </c>
      <c r="G5" s="143"/>
      <c r="H5" s="144"/>
    </row>
    <row r="6" spans="1:8" x14ac:dyDescent="0.15">
      <c r="A6" s="145"/>
      <c r="B6" s="146"/>
      <c r="C6" s="147"/>
      <c r="D6" s="148">
        <v>12352</v>
      </c>
      <c r="E6" s="149"/>
      <c r="F6" s="150">
        <v>45545</v>
      </c>
      <c r="G6" s="151"/>
      <c r="H6" s="152"/>
    </row>
    <row r="7" spans="1:8" x14ac:dyDescent="0.15">
      <c r="A7" s="133" t="s">
        <v>538</v>
      </c>
      <c r="B7" s="138"/>
      <c r="C7" s="139"/>
      <c r="D7" s="140">
        <v>35522</v>
      </c>
      <c r="E7" s="141"/>
      <c r="F7" s="142">
        <v>85459</v>
      </c>
      <c r="G7" s="143"/>
      <c r="H7" s="144"/>
    </row>
    <row r="8" spans="1:8" x14ac:dyDescent="0.15">
      <c r="A8" s="145"/>
      <c r="B8" s="146"/>
      <c r="C8" s="147"/>
      <c r="D8" s="148">
        <v>10946</v>
      </c>
      <c r="E8" s="149"/>
      <c r="F8" s="150">
        <v>44378</v>
      </c>
      <c r="G8" s="151"/>
      <c r="H8" s="152"/>
    </row>
    <row r="9" spans="1:8" x14ac:dyDescent="0.15">
      <c r="A9" s="133" t="s">
        <v>539</v>
      </c>
      <c r="B9" s="138"/>
      <c r="C9" s="139"/>
      <c r="D9" s="140">
        <v>25182</v>
      </c>
      <c r="E9" s="141"/>
      <c r="F9" s="142">
        <v>83280</v>
      </c>
      <c r="G9" s="143"/>
      <c r="H9" s="144"/>
    </row>
    <row r="10" spans="1:8" x14ac:dyDescent="0.15">
      <c r="A10" s="145"/>
      <c r="B10" s="146"/>
      <c r="C10" s="147"/>
      <c r="D10" s="148">
        <v>7390</v>
      </c>
      <c r="E10" s="149"/>
      <c r="F10" s="150">
        <v>43123</v>
      </c>
      <c r="G10" s="151"/>
      <c r="H10" s="152"/>
    </row>
    <row r="11" spans="1:8" x14ac:dyDescent="0.15">
      <c r="A11" s="133" t="s">
        <v>540</v>
      </c>
      <c r="B11" s="138"/>
      <c r="C11" s="139"/>
      <c r="D11" s="140">
        <v>30025</v>
      </c>
      <c r="E11" s="141"/>
      <c r="F11" s="142">
        <v>88968</v>
      </c>
      <c r="G11" s="143"/>
      <c r="H11" s="144"/>
    </row>
    <row r="12" spans="1:8" x14ac:dyDescent="0.15">
      <c r="A12" s="145"/>
      <c r="B12" s="146"/>
      <c r="C12" s="153"/>
      <c r="D12" s="148">
        <v>14382</v>
      </c>
      <c r="E12" s="149"/>
      <c r="F12" s="150">
        <v>45482</v>
      </c>
      <c r="G12" s="151"/>
      <c r="H12" s="152"/>
    </row>
    <row r="13" spans="1:8" x14ac:dyDescent="0.15">
      <c r="A13" s="133"/>
      <c r="B13" s="138"/>
      <c r="C13" s="154"/>
      <c r="D13" s="155">
        <v>29014</v>
      </c>
      <c r="E13" s="156"/>
      <c r="F13" s="157">
        <v>91056</v>
      </c>
      <c r="G13" s="158"/>
      <c r="H13" s="144"/>
    </row>
    <row r="14" spans="1:8" x14ac:dyDescent="0.15">
      <c r="A14" s="145"/>
      <c r="B14" s="146"/>
      <c r="C14" s="147"/>
      <c r="D14" s="148">
        <v>11687</v>
      </c>
      <c r="E14" s="149"/>
      <c r="F14" s="150">
        <v>43250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6.84</v>
      </c>
      <c r="C19" s="159">
        <f>ROUND(VALUE(SUBSTITUTE(実質収支比率等に係る経年分析!G$48,"▲","-")),2)</f>
        <v>3.49</v>
      </c>
      <c r="D19" s="159">
        <f>ROUND(VALUE(SUBSTITUTE(実質収支比率等に係る経年分析!H$48,"▲","-")),2)</f>
        <v>5.12</v>
      </c>
      <c r="E19" s="159">
        <f>ROUND(VALUE(SUBSTITUTE(実質収支比率等に係る経年分析!I$48,"▲","-")),2)</f>
        <v>2.9</v>
      </c>
      <c r="F19" s="159">
        <f>ROUND(VALUE(SUBSTITUTE(実質収支比率等に係る経年分析!J$48,"▲","-")),2)</f>
        <v>3.21</v>
      </c>
    </row>
    <row r="20" spans="1:11" x14ac:dyDescent="0.15">
      <c r="A20" s="159" t="s">
        <v>48</v>
      </c>
      <c r="B20" s="159">
        <f>ROUND(VALUE(SUBSTITUTE(実質収支比率等に係る経年分析!F$47,"▲","-")),2)</f>
        <v>6.51</v>
      </c>
      <c r="C20" s="159">
        <f>ROUND(VALUE(SUBSTITUTE(実質収支比率等に係る経年分析!G$47,"▲","-")),2)</f>
        <v>5.84</v>
      </c>
      <c r="D20" s="159">
        <f>ROUND(VALUE(SUBSTITUTE(実質収支比率等に係る経年分析!H$47,"▲","-")),2)</f>
        <v>6.51</v>
      </c>
      <c r="E20" s="159">
        <f>ROUND(VALUE(SUBSTITUTE(実質収支比率等に係る経年分析!I$47,"▲","-")),2)</f>
        <v>9.11</v>
      </c>
      <c r="F20" s="159">
        <f>ROUND(VALUE(SUBSTITUTE(実質収支比率等に係る経年分析!J$47,"▲","-")),2)</f>
        <v>10.67</v>
      </c>
    </row>
    <row r="21" spans="1:11" x14ac:dyDescent="0.15">
      <c r="A21" s="159" t="s">
        <v>49</v>
      </c>
      <c r="B21" s="159">
        <f>IF(ISNUMBER(VALUE(SUBSTITUTE(実質収支比率等に係る経年分析!F$49,"▲","-"))),ROUND(VALUE(SUBSTITUTE(実質収支比率等に係る経年分析!F$49,"▲","-")),2),NA())</f>
        <v>2.65</v>
      </c>
      <c r="C21" s="159">
        <f>IF(ISNUMBER(VALUE(SUBSTITUTE(実質収支比率等に係る経年分析!G$49,"▲","-"))),ROUND(VALUE(SUBSTITUTE(実質収支比率等に係る経年分析!G$49,"▲","-")),2),NA())</f>
        <v>-4.33</v>
      </c>
      <c r="D21" s="159">
        <f>IF(ISNUMBER(VALUE(SUBSTITUTE(実質収支比率等に係る経年分析!H$49,"▲","-"))),ROUND(VALUE(SUBSTITUTE(実質収支比率等に係る経年分析!H$49,"▲","-")),2),NA())</f>
        <v>2.36</v>
      </c>
      <c r="E21" s="159">
        <f>IF(ISNUMBER(VALUE(SUBSTITUTE(実質収支比率等に係る経年分析!I$49,"▲","-"))),ROUND(VALUE(SUBSTITUTE(実質収支比率等に係る経年分析!I$49,"▲","-")),2),NA())</f>
        <v>0.34</v>
      </c>
      <c r="F21" s="159">
        <f>IF(ISNUMBER(VALUE(SUBSTITUTE(実質収支比率等に係る経年分析!J$49,"▲","-"))),ROUND(VALUE(SUBSTITUTE(実質収支比率等に係る経年分析!J$49,"▲","-")),2),NA())</f>
        <v>1.75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温泉供給事業特別会計</v>
      </c>
      <c r="B29" s="160">
        <f>IF(ROUND(VALUE(SUBSTITUTE(連結実質赤字比率に係る赤字・黒字の構成分析!F$41,"▲", "-")), 2) &lt; 0, ABS(ROUND(VALUE(SUBSTITUTE(連結実質赤字比率に係る赤字・黒字の構成分析!F$41,"▲", "-")), 2)), NA())</f>
        <v>0.48</v>
      </c>
      <c r="C29" s="160" t="e">
        <f>IF(ROUND(VALUE(SUBSTITUTE(連結実質赤字比率に係る赤字・黒字の構成分析!F$41,"▲", "-")), 2) &gt;= 0, ABS(ROUND(VALUE(SUBSTITUTE(連結実質赤字比率に係る赤字・黒字の構成分析!F$41,"▲", "-")), 2)), NA())</f>
        <v>#N/A</v>
      </c>
      <c r="D29" s="160">
        <f>IF(ROUND(VALUE(SUBSTITUTE(連結実質赤字比率に係る赤字・黒字の構成分析!G$41,"▲", "-")), 2) &lt; 0, ABS(ROUND(VALUE(SUBSTITUTE(連結実質赤字比率に係る赤字・黒字の構成分析!G$41,"▲", "-")), 2)), NA())</f>
        <v>0.21</v>
      </c>
      <c r="E29" s="160" t="e">
        <f>IF(ROUND(VALUE(SUBSTITUTE(連結実質赤字比率に係る赤字・黒字の構成分析!G$41,"▲", "-")), 2) &gt;= 0, ABS(ROUND(VALUE(SUBSTITUTE(連結実質赤字比率に係る赤字・黒字の構成分析!G$41,"▲", "-")), 2)), NA())</f>
        <v>#N/A</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v>
      </c>
    </row>
    <row r="30" spans="1:11" x14ac:dyDescent="0.15">
      <c r="A30" s="160" t="str">
        <f>IF(連結実質赤字比率に係る赤字・黒字の構成分析!C$40="",NA(),連結実質赤字比率に係る赤字・黒字の構成分析!C$40)</f>
        <v>姥懐霊園墓地特別会計</v>
      </c>
      <c r="B30" s="160">
        <f>IF(ROUND(VALUE(SUBSTITUTE(連結実質赤字比率に係る赤字・黒字の構成分析!F$40,"▲", "-")), 2) &lt; 0, ABS(ROUND(VALUE(SUBSTITUTE(連結実質赤字比率に係る赤字・黒字の構成分析!F$40,"▲", "-")), 2)), NA())</f>
        <v>0.21</v>
      </c>
      <c r="C30" s="160" t="e">
        <f>IF(ROUND(VALUE(SUBSTITUTE(連結実質赤字比率に係る赤字・黒字の構成分析!F$40,"▲", "-")), 2) &gt;= 0, ABS(ROUND(VALUE(SUBSTITUTE(連結実質赤字比率に係る赤字・黒字の構成分析!F$40,"▲", "-")), 2)), NA())</f>
        <v>#N/A</v>
      </c>
      <c r="D30" s="160">
        <f>IF(ROUND(VALUE(SUBSTITUTE(連結実質赤字比率に係る赤字・黒字の構成分析!G$40,"▲", "-")), 2) &lt; 0, ABS(ROUND(VALUE(SUBSTITUTE(連結実質赤字比率に係る赤字・黒字の構成分析!G$40,"▲", "-")), 2)), NA())</f>
        <v>0.15</v>
      </c>
      <c r="E30" s="160" t="e">
        <f>IF(ROUND(VALUE(SUBSTITUTE(連結実質赤字比率に係る赤字・黒字の構成分析!G$40,"▲", "-")), 2) &gt;= 0, ABS(ROUND(VALUE(SUBSTITUTE(連結実質赤字比率に係る赤字・黒字の構成分析!G$40,"▲", "-")), 2)), NA())</f>
        <v>#N/A</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1.77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1.36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1.32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2.02</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2.0299999999999998</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2.46</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3.63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5.1100000000000003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3.08</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9.9700000000000006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8.49</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f>IF(ROUND(VALUE(SUBSTITUTE(連結実質赤字比率に係る赤字・黒字の構成分析!H$34,"▲", "-")), 2) &lt; 0, ABS(ROUND(VALUE(SUBSTITUTE(連結実質赤字比率に係る赤字・黒字の構成分析!H$34,"▲", "-")), 2)), NA())</f>
        <v>1.28</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1.29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5.66</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1376</v>
      </c>
      <c r="E42" s="161"/>
      <c r="F42" s="161"/>
      <c r="G42" s="161">
        <f>'実質公債費比率（分子）の構造'!L$52</f>
        <v>1365</v>
      </c>
      <c r="H42" s="161"/>
      <c r="I42" s="161"/>
      <c r="J42" s="161">
        <f>'実質公債費比率（分子）の構造'!M$52</f>
        <v>1297</v>
      </c>
      <c r="K42" s="161"/>
      <c r="L42" s="161"/>
      <c r="M42" s="161">
        <f>'実質公債費比率（分子）の構造'!N$52</f>
        <v>1256</v>
      </c>
      <c r="N42" s="161"/>
      <c r="O42" s="161"/>
      <c r="P42" s="161">
        <f>'実質公債費比率（分子）の構造'!O$52</f>
        <v>1207</v>
      </c>
    </row>
    <row r="43" spans="1:16" x14ac:dyDescent="0.15">
      <c r="A43" s="161" t="s">
        <v>57</v>
      </c>
      <c r="B43" s="161">
        <f>'実質公債費比率（分子）の構造'!K$51</f>
        <v>0</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9</v>
      </c>
      <c r="C44" s="161"/>
      <c r="D44" s="161"/>
      <c r="E44" s="161">
        <f>'実質公債費比率（分子）の構造'!L$50</f>
        <v>8</v>
      </c>
      <c r="F44" s="161"/>
      <c r="G44" s="161"/>
      <c r="H44" s="161">
        <f>'実質公債費比率（分子）の構造'!M$50</f>
        <v>8</v>
      </c>
      <c r="I44" s="161"/>
      <c r="J44" s="161"/>
      <c r="K44" s="161">
        <f>'実質公債費比率（分子）の構造'!N$50</f>
        <v>6</v>
      </c>
      <c r="L44" s="161"/>
      <c r="M44" s="161"/>
      <c r="N44" s="161">
        <f>'実質公債費比率（分子）の構造'!O$50</f>
        <v>5</v>
      </c>
      <c r="O44" s="161"/>
      <c r="P44" s="161"/>
    </row>
    <row r="45" spans="1:16" x14ac:dyDescent="0.15">
      <c r="A45" s="161" t="s">
        <v>59</v>
      </c>
      <c r="B45" s="161">
        <f>'実質公債費比率（分子）の構造'!K$49</f>
        <v>10</v>
      </c>
      <c r="C45" s="161"/>
      <c r="D45" s="161"/>
      <c r="E45" s="161">
        <f>'実質公債費比率（分子）の構造'!L$49</f>
        <v>13</v>
      </c>
      <c r="F45" s="161"/>
      <c r="G45" s="161"/>
      <c r="H45" s="161">
        <f>'実質公債費比率（分子）の構造'!M$49</f>
        <v>21</v>
      </c>
      <c r="I45" s="161"/>
      <c r="J45" s="161"/>
      <c r="K45" s="161">
        <f>'実質公債費比率（分子）の構造'!N$49</f>
        <v>39</v>
      </c>
      <c r="L45" s="161"/>
      <c r="M45" s="161"/>
      <c r="N45" s="161">
        <f>'実質公債費比率（分子）の構造'!O$49</f>
        <v>55</v>
      </c>
      <c r="O45" s="161"/>
      <c r="P45" s="161"/>
    </row>
    <row r="46" spans="1:16" x14ac:dyDescent="0.15">
      <c r="A46" s="161" t="s">
        <v>60</v>
      </c>
      <c r="B46" s="161">
        <f>'実質公債費比率（分子）の構造'!K$48</f>
        <v>914</v>
      </c>
      <c r="C46" s="161"/>
      <c r="D46" s="161"/>
      <c r="E46" s="161">
        <f>'実質公債費比率（分子）の構造'!L$48</f>
        <v>900</v>
      </c>
      <c r="F46" s="161"/>
      <c r="G46" s="161"/>
      <c r="H46" s="161">
        <f>'実質公債費比率（分子）の構造'!M$48</f>
        <v>854</v>
      </c>
      <c r="I46" s="161"/>
      <c r="J46" s="161"/>
      <c r="K46" s="161">
        <f>'実質公債費比率（分子）の構造'!N$48</f>
        <v>698</v>
      </c>
      <c r="L46" s="161"/>
      <c r="M46" s="161"/>
      <c r="N46" s="161">
        <f>'実質公債費比率（分子）の構造'!O$48</f>
        <v>733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2158</v>
      </c>
      <c r="C49" s="161"/>
      <c r="D49" s="161"/>
      <c r="E49" s="161">
        <f>'実質公債費比率（分子）の構造'!L$45</f>
        <v>2230</v>
      </c>
      <c r="F49" s="161"/>
      <c r="G49" s="161"/>
      <c r="H49" s="161">
        <f>'実質公債費比率（分子）の構造'!M$45</f>
        <v>2162</v>
      </c>
      <c r="I49" s="161"/>
      <c r="J49" s="161"/>
      <c r="K49" s="161">
        <f>'実質公債費比率（分子）の構造'!N$45</f>
        <v>2106</v>
      </c>
      <c r="L49" s="161"/>
      <c r="M49" s="161"/>
      <c r="N49" s="161">
        <f>'実質公債費比率（分子）の構造'!O$45</f>
        <v>1792</v>
      </c>
      <c r="O49" s="161"/>
      <c r="P49" s="161"/>
    </row>
    <row r="50" spans="1:16" x14ac:dyDescent="0.15">
      <c r="A50" s="161" t="s">
        <v>64</v>
      </c>
      <c r="B50" s="161" t="e">
        <f>NA()</f>
        <v>#N/A</v>
      </c>
      <c r="C50" s="161">
        <f>IF(ISNUMBER('実質公債費比率（分子）の構造'!K$53),'実質公債費比率（分子）の構造'!K$53,NA())</f>
        <v>1715</v>
      </c>
      <c r="D50" s="161" t="e">
        <f>NA()</f>
        <v>#N/A</v>
      </c>
      <c r="E50" s="161" t="e">
        <f>NA()</f>
        <v>#N/A</v>
      </c>
      <c r="F50" s="161">
        <f>IF(ISNUMBER('実質公債費比率（分子）の構造'!L$53),'実質公債費比率（分子）の構造'!L$53,NA())</f>
        <v>1786</v>
      </c>
      <c r="G50" s="161" t="e">
        <f>NA()</f>
        <v>#N/A</v>
      </c>
      <c r="H50" s="161" t="e">
        <f>NA()</f>
        <v>#N/A</v>
      </c>
      <c r="I50" s="161">
        <f>IF(ISNUMBER('実質公債費比率（分子）の構造'!M$53),'実質公債費比率（分子）の構造'!M$53,NA())</f>
        <v>1748</v>
      </c>
      <c r="J50" s="161" t="e">
        <f>NA()</f>
        <v>#N/A</v>
      </c>
      <c r="K50" s="161" t="e">
        <f>NA()</f>
        <v>#N/A</v>
      </c>
      <c r="L50" s="161">
        <f>IF(ISNUMBER('実質公債費比率（分子）の構造'!N$53),'実質公債費比率（分子）の構造'!N$53,NA())</f>
        <v>1593</v>
      </c>
      <c r="M50" s="161" t="e">
        <f>NA()</f>
        <v>#N/A</v>
      </c>
      <c r="N50" s="161" t="e">
        <f>NA()</f>
        <v>#N/A</v>
      </c>
      <c r="O50" s="161">
        <f>IF(ISNUMBER('実質公債費比率（分子）の構造'!O$53),'実質公債費比率（分子）の構造'!O$53,NA())</f>
        <v>1378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13832</v>
      </c>
      <c r="E56" s="160"/>
      <c r="F56" s="160"/>
      <c r="G56" s="160">
        <f>'将来負担比率（分子）の構造'!J$52</f>
        <v>13494</v>
      </c>
      <c r="H56" s="160"/>
      <c r="I56" s="160"/>
      <c r="J56" s="160">
        <f>'将来負担比率（分子）の構造'!K$52</f>
        <v>13228</v>
      </c>
      <c r="K56" s="160"/>
      <c r="L56" s="160"/>
      <c r="M56" s="160">
        <f>'将来負担比率（分子）の構造'!L$52</f>
        <v>12652</v>
      </c>
      <c r="N56" s="160"/>
      <c r="O56" s="160"/>
      <c r="P56" s="160">
        <f>'将来負担比率（分子）の構造'!M$52</f>
        <v>11980</v>
      </c>
    </row>
    <row r="57" spans="1:16" x14ac:dyDescent="0.15">
      <c r="A57" s="160" t="s">
        <v>35</v>
      </c>
      <c r="B57" s="160"/>
      <c r="C57" s="160"/>
      <c r="D57" s="160">
        <f>'将来負担比率（分子）の構造'!I$51</f>
        <v>202</v>
      </c>
      <c r="E57" s="160"/>
      <c r="F57" s="160"/>
      <c r="G57" s="160">
        <f>'将来負担比率（分子）の構造'!J$51</f>
        <v>152</v>
      </c>
      <c r="H57" s="160"/>
      <c r="I57" s="160"/>
      <c r="J57" s="160">
        <f>'将来負担比率（分子）の構造'!K$51</f>
        <v>96</v>
      </c>
      <c r="K57" s="160"/>
      <c r="L57" s="160"/>
      <c r="M57" s="160">
        <f>'将来負担比率（分子）の構造'!L$51</f>
        <v>86</v>
      </c>
      <c r="N57" s="160"/>
      <c r="O57" s="160"/>
      <c r="P57" s="160">
        <f>'将来負担比率（分子）の構造'!M$51</f>
        <v>105</v>
      </c>
    </row>
    <row r="58" spans="1:16" x14ac:dyDescent="0.15">
      <c r="A58" s="160" t="s">
        <v>34</v>
      </c>
      <c r="B58" s="160"/>
      <c r="C58" s="160"/>
      <c r="D58" s="160">
        <f>'将来負担比率（分子）の構造'!I$50</f>
        <v>1341</v>
      </c>
      <c r="E58" s="160"/>
      <c r="F58" s="160"/>
      <c r="G58" s="160">
        <f>'将来負担比率（分子）の構造'!J$50</f>
        <v>1151</v>
      </c>
      <c r="H58" s="160"/>
      <c r="I58" s="160"/>
      <c r="J58" s="160">
        <f>'将来負担比率（分子）の構造'!K$50</f>
        <v>1203</v>
      </c>
      <c r="K58" s="160"/>
      <c r="L58" s="160"/>
      <c r="M58" s="160">
        <f>'将来負担比率（分子）の構造'!L$50</f>
        <v>1384</v>
      </c>
      <c r="N58" s="160"/>
      <c r="O58" s="160"/>
      <c r="P58" s="160">
        <f>'将来負担比率（分子）の構造'!M$50</f>
        <v>1636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2646</v>
      </c>
      <c r="C62" s="160"/>
      <c r="D62" s="160"/>
      <c r="E62" s="160">
        <f>'将来負担比率（分子）の構造'!J$45</f>
        <v>2373</v>
      </c>
      <c r="F62" s="160"/>
      <c r="G62" s="160"/>
      <c r="H62" s="160">
        <f>'将来負担比率（分子）の構造'!K$45</f>
        <v>1993</v>
      </c>
      <c r="I62" s="160"/>
      <c r="J62" s="160"/>
      <c r="K62" s="160">
        <f>'将来負担比率（分子）の構造'!L$45</f>
        <v>1830</v>
      </c>
      <c r="L62" s="160"/>
      <c r="M62" s="160"/>
      <c r="N62" s="160">
        <f>'将来負担比率（分子）の構造'!M$45</f>
        <v>1708</v>
      </c>
      <c r="O62" s="160"/>
      <c r="P62" s="160"/>
    </row>
    <row r="63" spans="1:16" x14ac:dyDescent="0.15">
      <c r="A63" s="160" t="s">
        <v>27</v>
      </c>
      <c r="B63" s="160">
        <f>'将来負担比率（分子）の構造'!I$44</f>
        <v>248</v>
      </c>
      <c r="C63" s="160"/>
      <c r="D63" s="160"/>
      <c r="E63" s="160">
        <f>'将来負担比率（分子）の構造'!J$44</f>
        <v>389</v>
      </c>
      <c r="F63" s="160"/>
      <c r="G63" s="160"/>
      <c r="H63" s="160">
        <f>'将来負担比率（分子）の構造'!K$44</f>
        <v>473</v>
      </c>
      <c r="I63" s="160"/>
      <c r="J63" s="160"/>
      <c r="K63" s="160">
        <f>'将来負担比率（分子）の構造'!L$44</f>
        <v>430</v>
      </c>
      <c r="L63" s="160"/>
      <c r="M63" s="160"/>
      <c r="N63" s="160">
        <f>'将来負担比率（分子）の構造'!M$44</f>
        <v>409</v>
      </c>
      <c r="O63" s="160"/>
      <c r="P63" s="160"/>
    </row>
    <row r="64" spans="1:16" x14ac:dyDescent="0.15">
      <c r="A64" s="160" t="s">
        <v>26</v>
      </c>
      <c r="B64" s="160">
        <f>'将来負担比率（分子）の構造'!I$43</f>
        <v>9622</v>
      </c>
      <c r="C64" s="160"/>
      <c r="D64" s="160"/>
      <c r="E64" s="160">
        <f>'将来負担比率（分子）の構造'!J$43</f>
        <v>9272</v>
      </c>
      <c r="F64" s="160"/>
      <c r="G64" s="160"/>
      <c r="H64" s="160">
        <f>'将来負担比率（分子）の構造'!K$43</f>
        <v>8707</v>
      </c>
      <c r="I64" s="160"/>
      <c r="J64" s="160"/>
      <c r="K64" s="160">
        <f>'将来負担比率（分子）の構造'!L$43</f>
        <v>7446</v>
      </c>
      <c r="L64" s="160"/>
      <c r="M64" s="160"/>
      <c r="N64" s="160">
        <f>'将来負担比率（分子）の構造'!M$43</f>
        <v>6876</v>
      </c>
      <c r="O64" s="160"/>
      <c r="P64" s="160"/>
    </row>
    <row r="65" spans="1:16" x14ac:dyDescent="0.15">
      <c r="A65" s="160" t="s">
        <v>25</v>
      </c>
      <c r="B65" s="160">
        <f>'将来負担比率（分子）の構造'!I$42</f>
        <v>40</v>
      </c>
      <c r="C65" s="160"/>
      <c r="D65" s="160"/>
      <c r="E65" s="160">
        <f>'将来負担比率（分子）の構造'!J$42</f>
        <v>31</v>
      </c>
      <c r="F65" s="160"/>
      <c r="G65" s="160"/>
      <c r="H65" s="160">
        <f>'将来負担比率（分子）の構造'!K$42</f>
        <v>23</v>
      </c>
      <c r="I65" s="160"/>
      <c r="J65" s="160"/>
      <c r="K65" s="160">
        <f>'将来負担比率（分子）の構造'!L$42</f>
        <v>17</v>
      </c>
      <c r="L65" s="160"/>
      <c r="M65" s="160"/>
      <c r="N65" s="160">
        <f>'将来負担比率（分子）の構造'!M$42</f>
        <v>12</v>
      </c>
      <c r="O65" s="160"/>
      <c r="P65" s="160"/>
    </row>
    <row r="66" spans="1:16" x14ac:dyDescent="0.15">
      <c r="A66" s="160" t="s">
        <v>24</v>
      </c>
      <c r="B66" s="160">
        <f>'将来負担比率（分子）の構造'!I$41</f>
        <v>16884</v>
      </c>
      <c r="C66" s="160"/>
      <c r="D66" s="160"/>
      <c r="E66" s="160">
        <f>'将来負担比率（分子）の構造'!J$41</f>
        <v>15839</v>
      </c>
      <c r="F66" s="160"/>
      <c r="G66" s="160"/>
      <c r="H66" s="160">
        <f>'将来負担比率（分子）の構造'!K$41</f>
        <v>14921</v>
      </c>
      <c r="I66" s="160"/>
      <c r="J66" s="160"/>
      <c r="K66" s="160">
        <f>'将来負担比率（分子）の構造'!L$41</f>
        <v>13722</v>
      </c>
      <c r="L66" s="160"/>
      <c r="M66" s="160"/>
      <c r="N66" s="160">
        <f>'将来負担比率（分子）の構造'!M$41</f>
        <v>12800</v>
      </c>
      <c r="O66" s="160"/>
      <c r="P66" s="160"/>
    </row>
    <row r="67" spans="1:16" x14ac:dyDescent="0.15">
      <c r="A67" s="160" t="s">
        <v>68</v>
      </c>
      <c r="B67" s="160" t="e">
        <f>NA()</f>
        <v>#N/A</v>
      </c>
      <c r="C67" s="160">
        <f>IF(ISNUMBER('将来負担比率（分子）の構造'!I$53), IF('将来負担比率（分子）の構造'!I$53 &lt; 0, 0, '将来負担比率（分子）の構造'!I$53), NA())</f>
        <v>14065</v>
      </c>
      <c r="D67" s="160" t="e">
        <f>NA()</f>
        <v>#N/A</v>
      </c>
      <c r="E67" s="160" t="e">
        <f>NA()</f>
        <v>#N/A</v>
      </c>
      <c r="F67" s="160">
        <f>IF(ISNUMBER('将来負担比率（分子）の構造'!J$53), IF('将来負担比率（分子）の構造'!J$53 &lt; 0, 0, '将来負担比率（分子）の構造'!J$53), NA())</f>
        <v>13106</v>
      </c>
      <c r="G67" s="160" t="e">
        <f>NA()</f>
        <v>#N/A</v>
      </c>
      <c r="H67" s="160" t="e">
        <f>NA()</f>
        <v>#N/A</v>
      </c>
      <c r="I67" s="160">
        <f>IF(ISNUMBER('将来負担比率（分子）の構造'!K$53), IF('将来負担比率（分子）の構造'!K$53 &lt; 0, 0, '将来負担比率（分子）の構造'!K$53), NA())</f>
        <v>11590</v>
      </c>
      <c r="J67" s="160" t="e">
        <f>NA()</f>
        <v>#N/A</v>
      </c>
      <c r="K67" s="160" t="e">
        <f>NA()</f>
        <v>#N/A</v>
      </c>
      <c r="L67" s="160">
        <f>IF(ISNUMBER('将来負担比率（分子）の構造'!L$53), IF('将来負担比率（分子）の構造'!L$53 &lt; 0, 0, '将来負担比率（分子）の構造'!L$53), NA())</f>
        <v>9324</v>
      </c>
      <c r="M67" s="160" t="e">
        <f>NA()</f>
        <v>#N/A</v>
      </c>
      <c r="N67" s="160" t="e">
        <f>NA()</f>
        <v>#N/A</v>
      </c>
      <c r="O67" s="160">
        <f>IF(ISNUMBER('将来負担比率（分子）の構造'!M$53), IF('将来負担比率（分子）の構造'!M$53 &lt; 0, 0, '将来負担比率（分子）の構造'!M$53), NA())</f>
        <v>8085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592</v>
      </c>
      <c r="C72" s="164">
        <f>基金残高に係る経年分析!G55</f>
        <v>825</v>
      </c>
      <c r="D72" s="164">
        <f>基金残高に係る経年分析!H55</f>
        <v>956</v>
      </c>
    </row>
    <row r="73" spans="1:16" x14ac:dyDescent="0.15">
      <c r="A73" s="163" t="s">
        <v>71</v>
      </c>
      <c r="B73" s="164">
        <f>基金残高に係る経年分析!F56</f>
        <v>7</v>
      </c>
      <c r="C73" s="164">
        <f>基金残高に係る経年分析!G56</f>
        <v>7</v>
      </c>
      <c r="D73" s="164">
        <f>基金残高に係る経年分析!H56</f>
        <v>7</v>
      </c>
    </row>
    <row r="74" spans="1:16" x14ac:dyDescent="0.15">
      <c r="A74" s="163" t="s">
        <v>72</v>
      </c>
      <c r="B74" s="164">
        <f>基金残高に係る経年分析!F57</f>
        <v>162</v>
      </c>
      <c r="C74" s="164">
        <f>基金残高に係る経年分析!G57</f>
        <v>156</v>
      </c>
      <c r="D74" s="164">
        <f>基金残高に係る経年分析!H57</f>
        <v>162</v>
      </c>
    </row>
  </sheetData>
  <sheetProtection algorithmName="SHA-512" hashValue="6IfGcVagTcTK2ABkpMWsMoa7X4GsF7LPjK3PBoPaODF0ec9/wXgyArt96dJDnzKpUAc+m68KlHsyuyp+J4ZCSw==" saltValue="agCZvjxem/6xjh9P3ANRUw==" spinCount="100000" sheet="1" objects="1" scenarios="1"/>
  <phoneticPr fontId="2"/>
  <pageMargins left="0.78700000000000003" right="0.78700000000000003" top="0.98399999999999999" bottom="0.98399999999999999" header="0.51200000000000001" footer="0.51200000000000001"/>
  <pageSetup paperSize="9"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3008931</v>
      </c>
      <c r="S5" s="649"/>
      <c r="T5" s="649"/>
      <c r="U5" s="649"/>
      <c r="V5" s="649"/>
      <c r="W5" s="649"/>
      <c r="X5" s="649"/>
      <c r="Y5" s="650"/>
      <c r="Z5" s="651">
        <v>19.2</v>
      </c>
      <c r="AA5" s="651"/>
      <c r="AB5" s="651"/>
      <c r="AC5" s="651"/>
      <c r="AD5" s="652">
        <v>3008931</v>
      </c>
      <c r="AE5" s="652"/>
      <c r="AF5" s="652"/>
      <c r="AG5" s="652"/>
      <c r="AH5" s="652"/>
      <c r="AI5" s="652"/>
      <c r="AJ5" s="652"/>
      <c r="AK5" s="652"/>
      <c r="AL5" s="653">
        <v>34.1</v>
      </c>
      <c r="AM5" s="654"/>
      <c r="AN5" s="654"/>
      <c r="AO5" s="655"/>
      <c r="AP5" s="645" t="s">
        <v>222</v>
      </c>
      <c r="AQ5" s="646"/>
      <c r="AR5" s="646"/>
      <c r="AS5" s="646"/>
      <c r="AT5" s="646"/>
      <c r="AU5" s="646"/>
      <c r="AV5" s="646"/>
      <c r="AW5" s="646"/>
      <c r="AX5" s="646"/>
      <c r="AY5" s="646"/>
      <c r="AZ5" s="646"/>
      <c r="BA5" s="646"/>
      <c r="BB5" s="646"/>
      <c r="BC5" s="646"/>
      <c r="BD5" s="646"/>
      <c r="BE5" s="646"/>
      <c r="BF5" s="647"/>
      <c r="BG5" s="659">
        <v>3003907</v>
      </c>
      <c r="BH5" s="660"/>
      <c r="BI5" s="660"/>
      <c r="BJ5" s="660"/>
      <c r="BK5" s="660"/>
      <c r="BL5" s="660"/>
      <c r="BM5" s="660"/>
      <c r="BN5" s="661"/>
      <c r="BO5" s="662">
        <v>99.8</v>
      </c>
      <c r="BP5" s="662"/>
      <c r="BQ5" s="662"/>
      <c r="BR5" s="662"/>
      <c r="BS5" s="663">
        <v>197597</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120991</v>
      </c>
      <c r="S6" s="660"/>
      <c r="T6" s="660"/>
      <c r="U6" s="660"/>
      <c r="V6" s="660"/>
      <c r="W6" s="660"/>
      <c r="X6" s="660"/>
      <c r="Y6" s="661"/>
      <c r="Z6" s="662">
        <v>0.8</v>
      </c>
      <c r="AA6" s="662"/>
      <c r="AB6" s="662"/>
      <c r="AC6" s="662"/>
      <c r="AD6" s="663">
        <v>120991</v>
      </c>
      <c r="AE6" s="663"/>
      <c r="AF6" s="663"/>
      <c r="AG6" s="663"/>
      <c r="AH6" s="663"/>
      <c r="AI6" s="663"/>
      <c r="AJ6" s="663"/>
      <c r="AK6" s="663"/>
      <c r="AL6" s="664">
        <v>1.4</v>
      </c>
      <c r="AM6" s="665"/>
      <c r="AN6" s="665"/>
      <c r="AO6" s="666"/>
      <c r="AP6" s="656" t="s">
        <v>227</v>
      </c>
      <c r="AQ6" s="657"/>
      <c r="AR6" s="657"/>
      <c r="AS6" s="657"/>
      <c r="AT6" s="657"/>
      <c r="AU6" s="657"/>
      <c r="AV6" s="657"/>
      <c r="AW6" s="657"/>
      <c r="AX6" s="657"/>
      <c r="AY6" s="657"/>
      <c r="AZ6" s="657"/>
      <c r="BA6" s="657"/>
      <c r="BB6" s="657"/>
      <c r="BC6" s="657"/>
      <c r="BD6" s="657"/>
      <c r="BE6" s="657"/>
      <c r="BF6" s="658"/>
      <c r="BG6" s="659">
        <v>3003907</v>
      </c>
      <c r="BH6" s="660"/>
      <c r="BI6" s="660"/>
      <c r="BJ6" s="660"/>
      <c r="BK6" s="660"/>
      <c r="BL6" s="660"/>
      <c r="BM6" s="660"/>
      <c r="BN6" s="661"/>
      <c r="BO6" s="662">
        <v>99.8</v>
      </c>
      <c r="BP6" s="662"/>
      <c r="BQ6" s="662"/>
      <c r="BR6" s="662"/>
      <c r="BS6" s="663">
        <v>197597</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136380</v>
      </c>
      <c r="CS6" s="660"/>
      <c r="CT6" s="660"/>
      <c r="CU6" s="660"/>
      <c r="CV6" s="660"/>
      <c r="CW6" s="660"/>
      <c r="CX6" s="660"/>
      <c r="CY6" s="661"/>
      <c r="CZ6" s="653">
        <v>0.9</v>
      </c>
      <c r="DA6" s="654"/>
      <c r="DB6" s="654"/>
      <c r="DC6" s="673"/>
      <c r="DD6" s="668" t="s">
        <v>121</v>
      </c>
      <c r="DE6" s="660"/>
      <c r="DF6" s="660"/>
      <c r="DG6" s="660"/>
      <c r="DH6" s="660"/>
      <c r="DI6" s="660"/>
      <c r="DJ6" s="660"/>
      <c r="DK6" s="660"/>
      <c r="DL6" s="660"/>
      <c r="DM6" s="660"/>
      <c r="DN6" s="660"/>
      <c r="DO6" s="660"/>
      <c r="DP6" s="661"/>
      <c r="DQ6" s="668">
        <v>136380</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5113</v>
      </c>
      <c r="S7" s="660"/>
      <c r="T7" s="660"/>
      <c r="U7" s="660"/>
      <c r="V7" s="660"/>
      <c r="W7" s="660"/>
      <c r="X7" s="660"/>
      <c r="Y7" s="661"/>
      <c r="Z7" s="662">
        <v>0</v>
      </c>
      <c r="AA7" s="662"/>
      <c r="AB7" s="662"/>
      <c r="AC7" s="662"/>
      <c r="AD7" s="663">
        <v>5113</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1259464</v>
      </c>
      <c r="BH7" s="660"/>
      <c r="BI7" s="660"/>
      <c r="BJ7" s="660"/>
      <c r="BK7" s="660"/>
      <c r="BL7" s="660"/>
      <c r="BM7" s="660"/>
      <c r="BN7" s="661"/>
      <c r="BO7" s="662">
        <v>41.9</v>
      </c>
      <c r="BP7" s="662"/>
      <c r="BQ7" s="662"/>
      <c r="BR7" s="662"/>
      <c r="BS7" s="663">
        <v>36448</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1559062</v>
      </c>
      <c r="CS7" s="660"/>
      <c r="CT7" s="660"/>
      <c r="CU7" s="660"/>
      <c r="CV7" s="660"/>
      <c r="CW7" s="660"/>
      <c r="CX7" s="660"/>
      <c r="CY7" s="661"/>
      <c r="CZ7" s="662">
        <v>10.1</v>
      </c>
      <c r="DA7" s="662"/>
      <c r="DB7" s="662"/>
      <c r="DC7" s="662"/>
      <c r="DD7" s="668">
        <v>45896</v>
      </c>
      <c r="DE7" s="660"/>
      <c r="DF7" s="660"/>
      <c r="DG7" s="660"/>
      <c r="DH7" s="660"/>
      <c r="DI7" s="660"/>
      <c r="DJ7" s="660"/>
      <c r="DK7" s="660"/>
      <c r="DL7" s="660"/>
      <c r="DM7" s="660"/>
      <c r="DN7" s="660"/>
      <c r="DO7" s="660"/>
      <c r="DP7" s="661"/>
      <c r="DQ7" s="668">
        <v>1418118</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5484</v>
      </c>
      <c r="S8" s="660"/>
      <c r="T8" s="660"/>
      <c r="U8" s="660"/>
      <c r="V8" s="660"/>
      <c r="W8" s="660"/>
      <c r="X8" s="660"/>
      <c r="Y8" s="661"/>
      <c r="Z8" s="662">
        <v>0</v>
      </c>
      <c r="AA8" s="662"/>
      <c r="AB8" s="662"/>
      <c r="AC8" s="662"/>
      <c r="AD8" s="663">
        <v>5484</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55574</v>
      </c>
      <c r="BH8" s="660"/>
      <c r="BI8" s="660"/>
      <c r="BJ8" s="660"/>
      <c r="BK8" s="660"/>
      <c r="BL8" s="660"/>
      <c r="BM8" s="660"/>
      <c r="BN8" s="661"/>
      <c r="BO8" s="662">
        <v>1.8</v>
      </c>
      <c r="BP8" s="662"/>
      <c r="BQ8" s="662"/>
      <c r="BR8" s="662"/>
      <c r="BS8" s="668" t="s">
        <v>121</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6208672</v>
      </c>
      <c r="CS8" s="660"/>
      <c r="CT8" s="660"/>
      <c r="CU8" s="660"/>
      <c r="CV8" s="660"/>
      <c r="CW8" s="660"/>
      <c r="CX8" s="660"/>
      <c r="CY8" s="661"/>
      <c r="CZ8" s="662">
        <v>40.4</v>
      </c>
      <c r="DA8" s="662"/>
      <c r="DB8" s="662"/>
      <c r="DC8" s="662"/>
      <c r="DD8" s="668">
        <v>3992</v>
      </c>
      <c r="DE8" s="660"/>
      <c r="DF8" s="660"/>
      <c r="DG8" s="660"/>
      <c r="DH8" s="660"/>
      <c r="DI8" s="660"/>
      <c r="DJ8" s="660"/>
      <c r="DK8" s="660"/>
      <c r="DL8" s="660"/>
      <c r="DM8" s="660"/>
      <c r="DN8" s="660"/>
      <c r="DO8" s="660"/>
      <c r="DP8" s="661"/>
      <c r="DQ8" s="668">
        <v>2748217</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4897</v>
      </c>
      <c r="S9" s="660"/>
      <c r="T9" s="660"/>
      <c r="U9" s="660"/>
      <c r="V9" s="660"/>
      <c r="W9" s="660"/>
      <c r="X9" s="660"/>
      <c r="Y9" s="661"/>
      <c r="Z9" s="662">
        <v>0</v>
      </c>
      <c r="AA9" s="662"/>
      <c r="AB9" s="662"/>
      <c r="AC9" s="662"/>
      <c r="AD9" s="663">
        <v>4897</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1006333</v>
      </c>
      <c r="BH9" s="660"/>
      <c r="BI9" s="660"/>
      <c r="BJ9" s="660"/>
      <c r="BK9" s="660"/>
      <c r="BL9" s="660"/>
      <c r="BM9" s="660"/>
      <c r="BN9" s="661"/>
      <c r="BO9" s="662">
        <v>33.4</v>
      </c>
      <c r="BP9" s="662"/>
      <c r="BQ9" s="662"/>
      <c r="BR9" s="662"/>
      <c r="BS9" s="668" t="s">
        <v>121</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1324095</v>
      </c>
      <c r="CS9" s="660"/>
      <c r="CT9" s="660"/>
      <c r="CU9" s="660"/>
      <c r="CV9" s="660"/>
      <c r="CW9" s="660"/>
      <c r="CX9" s="660"/>
      <c r="CY9" s="661"/>
      <c r="CZ9" s="662">
        <v>8.6</v>
      </c>
      <c r="DA9" s="662"/>
      <c r="DB9" s="662"/>
      <c r="DC9" s="662"/>
      <c r="DD9" s="668">
        <v>17347</v>
      </c>
      <c r="DE9" s="660"/>
      <c r="DF9" s="660"/>
      <c r="DG9" s="660"/>
      <c r="DH9" s="660"/>
      <c r="DI9" s="660"/>
      <c r="DJ9" s="660"/>
      <c r="DK9" s="660"/>
      <c r="DL9" s="660"/>
      <c r="DM9" s="660"/>
      <c r="DN9" s="660"/>
      <c r="DO9" s="660"/>
      <c r="DP9" s="661"/>
      <c r="DQ9" s="668">
        <v>1196227</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82448</v>
      </c>
      <c r="BH10" s="660"/>
      <c r="BI10" s="660"/>
      <c r="BJ10" s="660"/>
      <c r="BK10" s="660"/>
      <c r="BL10" s="660"/>
      <c r="BM10" s="660"/>
      <c r="BN10" s="661"/>
      <c r="BO10" s="662">
        <v>2.7</v>
      </c>
      <c r="BP10" s="662"/>
      <c r="BQ10" s="662"/>
      <c r="BR10" s="662"/>
      <c r="BS10" s="668">
        <v>13652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10341</v>
      </c>
      <c r="CS10" s="660"/>
      <c r="CT10" s="660"/>
      <c r="CU10" s="660"/>
      <c r="CV10" s="660"/>
      <c r="CW10" s="660"/>
      <c r="CX10" s="660"/>
      <c r="CY10" s="661"/>
      <c r="CZ10" s="662">
        <v>0.1</v>
      </c>
      <c r="DA10" s="662"/>
      <c r="DB10" s="662"/>
      <c r="DC10" s="662"/>
      <c r="DD10" s="668" t="s">
        <v>121</v>
      </c>
      <c r="DE10" s="660"/>
      <c r="DF10" s="660"/>
      <c r="DG10" s="660"/>
      <c r="DH10" s="660"/>
      <c r="DI10" s="660"/>
      <c r="DJ10" s="660"/>
      <c r="DK10" s="660"/>
      <c r="DL10" s="660"/>
      <c r="DM10" s="660"/>
      <c r="DN10" s="660"/>
      <c r="DO10" s="660"/>
      <c r="DP10" s="661"/>
      <c r="DQ10" s="668">
        <v>10341</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121</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115109</v>
      </c>
      <c r="BH11" s="660"/>
      <c r="BI11" s="660"/>
      <c r="BJ11" s="660"/>
      <c r="BK11" s="660"/>
      <c r="BL11" s="660"/>
      <c r="BM11" s="660"/>
      <c r="BN11" s="661"/>
      <c r="BO11" s="662">
        <v>3.8</v>
      </c>
      <c r="BP11" s="662"/>
      <c r="BQ11" s="662"/>
      <c r="BR11" s="662"/>
      <c r="BS11" s="668">
        <v>22796</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504973</v>
      </c>
      <c r="CS11" s="660"/>
      <c r="CT11" s="660"/>
      <c r="CU11" s="660"/>
      <c r="CV11" s="660"/>
      <c r="CW11" s="660"/>
      <c r="CX11" s="660"/>
      <c r="CY11" s="661"/>
      <c r="CZ11" s="662">
        <v>3.3</v>
      </c>
      <c r="DA11" s="662"/>
      <c r="DB11" s="662"/>
      <c r="DC11" s="662"/>
      <c r="DD11" s="668">
        <v>56895</v>
      </c>
      <c r="DE11" s="660"/>
      <c r="DF11" s="660"/>
      <c r="DG11" s="660"/>
      <c r="DH11" s="660"/>
      <c r="DI11" s="660"/>
      <c r="DJ11" s="660"/>
      <c r="DK11" s="660"/>
      <c r="DL11" s="660"/>
      <c r="DM11" s="660"/>
      <c r="DN11" s="660"/>
      <c r="DO11" s="660"/>
      <c r="DP11" s="661"/>
      <c r="DQ11" s="668">
        <v>222141</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574270</v>
      </c>
      <c r="S12" s="660"/>
      <c r="T12" s="660"/>
      <c r="U12" s="660"/>
      <c r="V12" s="660"/>
      <c r="W12" s="660"/>
      <c r="X12" s="660"/>
      <c r="Y12" s="661"/>
      <c r="Z12" s="662">
        <v>3.7</v>
      </c>
      <c r="AA12" s="662"/>
      <c r="AB12" s="662"/>
      <c r="AC12" s="662"/>
      <c r="AD12" s="663">
        <v>574270</v>
      </c>
      <c r="AE12" s="663"/>
      <c r="AF12" s="663"/>
      <c r="AG12" s="663"/>
      <c r="AH12" s="663"/>
      <c r="AI12" s="663"/>
      <c r="AJ12" s="663"/>
      <c r="AK12" s="663"/>
      <c r="AL12" s="664">
        <v>6.5</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1354756</v>
      </c>
      <c r="BH12" s="660"/>
      <c r="BI12" s="660"/>
      <c r="BJ12" s="660"/>
      <c r="BK12" s="660"/>
      <c r="BL12" s="660"/>
      <c r="BM12" s="660"/>
      <c r="BN12" s="661"/>
      <c r="BO12" s="662">
        <v>45</v>
      </c>
      <c r="BP12" s="662"/>
      <c r="BQ12" s="662"/>
      <c r="BR12" s="662"/>
      <c r="BS12" s="668">
        <v>161149</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400937</v>
      </c>
      <c r="CS12" s="660"/>
      <c r="CT12" s="660"/>
      <c r="CU12" s="660"/>
      <c r="CV12" s="660"/>
      <c r="CW12" s="660"/>
      <c r="CX12" s="660"/>
      <c r="CY12" s="661"/>
      <c r="CZ12" s="662">
        <v>2.6</v>
      </c>
      <c r="DA12" s="662"/>
      <c r="DB12" s="662"/>
      <c r="DC12" s="662"/>
      <c r="DD12" s="668">
        <v>7642</v>
      </c>
      <c r="DE12" s="660"/>
      <c r="DF12" s="660"/>
      <c r="DG12" s="660"/>
      <c r="DH12" s="660"/>
      <c r="DI12" s="660"/>
      <c r="DJ12" s="660"/>
      <c r="DK12" s="660"/>
      <c r="DL12" s="660"/>
      <c r="DM12" s="660"/>
      <c r="DN12" s="660"/>
      <c r="DO12" s="660"/>
      <c r="DP12" s="661"/>
      <c r="DQ12" s="668">
        <v>243249</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121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1304898</v>
      </c>
      <c r="BH13" s="660"/>
      <c r="BI13" s="660"/>
      <c r="BJ13" s="660"/>
      <c r="BK13" s="660"/>
      <c r="BL13" s="660"/>
      <c r="BM13" s="660"/>
      <c r="BN13" s="661"/>
      <c r="BO13" s="662">
        <v>43.4</v>
      </c>
      <c r="BP13" s="662"/>
      <c r="BQ13" s="662"/>
      <c r="BR13" s="662"/>
      <c r="BS13" s="668">
        <v>161149</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1466557</v>
      </c>
      <c r="CS13" s="660"/>
      <c r="CT13" s="660"/>
      <c r="CU13" s="660"/>
      <c r="CV13" s="660"/>
      <c r="CW13" s="660"/>
      <c r="CX13" s="660"/>
      <c r="CY13" s="661"/>
      <c r="CZ13" s="662">
        <v>9.5</v>
      </c>
      <c r="DA13" s="662"/>
      <c r="DB13" s="662"/>
      <c r="DC13" s="662"/>
      <c r="DD13" s="668">
        <v>611809</v>
      </c>
      <c r="DE13" s="660"/>
      <c r="DF13" s="660"/>
      <c r="DG13" s="660"/>
      <c r="DH13" s="660"/>
      <c r="DI13" s="660"/>
      <c r="DJ13" s="660"/>
      <c r="DK13" s="660"/>
      <c r="DL13" s="660"/>
      <c r="DM13" s="660"/>
      <c r="DN13" s="660"/>
      <c r="DO13" s="660"/>
      <c r="DP13" s="661"/>
      <c r="DQ13" s="668">
        <v>864698</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118063</v>
      </c>
      <c r="BH14" s="660"/>
      <c r="BI14" s="660"/>
      <c r="BJ14" s="660"/>
      <c r="BK14" s="660"/>
      <c r="BL14" s="660"/>
      <c r="BM14" s="660"/>
      <c r="BN14" s="661"/>
      <c r="BO14" s="662">
        <v>3.9</v>
      </c>
      <c r="BP14" s="662"/>
      <c r="BQ14" s="662"/>
      <c r="BR14" s="662"/>
      <c r="BS14" s="668" t="s">
        <v>121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735385</v>
      </c>
      <c r="CS14" s="660"/>
      <c r="CT14" s="660"/>
      <c r="CU14" s="660"/>
      <c r="CV14" s="660"/>
      <c r="CW14" s="660"/>
      <c r="CX14" s="660"/>
      <c r="CY14" s="661"/>
      <c r="CZ14" s="662">
        <v>4.8</v>
      </c>
      <c r="DA14" s="662"/>
      <c r="DB14" s="662"/>
      <c r="DC14" s="662"/>
      <c r="DD14" s="668">
        <v>8857</v>
      </c>
      <c r="DE14" s="660"/>
      <c r="DF14" s="660"/>
      <c r="DG14" s="660"/>
      <c r="DH14" s="660"/>
      <c r="DI14" s="660"/>
      <c r="DJ14" s="660"/>
      <c r="DK14" s="660"/>
      <c r="DL14" s="660"/>
      <c r="DM14" s="660"/>
      <c r="DN14" s="660"/>
      <c r="DO14" s="660"/>
      <c r="DP14" s="661"/>
      <c r="DQ14" s="668">
        <v>728785</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32446</v>
      </c>
      <c r="S15" s="660"/>
      <c r="T15" s="660"/>
      <c r="U15" s="660"/>
      <c r="V15" s="660"/>
      <c r="W15" s="660"/>
      <c r="X15" s="660"/>
      <c r="Y15" s="661"/>
      <c r="Z15" s="662">
        <v>0.2</v>
      </c>
      <c r="AA15" s="662"/>
      <c r="AB15" s="662"/>
      <c r="AC15" s="662"/>
      <c r="AD15" s="663">
        <v>32446</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271624</v>
      </c>
      <c r="BH15" s="660"/>
      <c r="BI15" s="660"/>
      <c r="BJ15" s="660"/>
      <c r="BK15" s="660"/>
      <c r="BL15" s="660"/>
      <c r="BM15" s="660"/>
      <c r="BN15" s="661"/>
      <c r="BO15" s="662">
        <v>9</v>
      </c>
      <c r="BP15" s="662"/>
      <c r="BQ15" s="662"/>
      <c r="BR15" s="662"/>
      <c r="BS15" s="668" t="s">
        <v>121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1225886</v>
      </c>
      <c r="CS15" s="660"/>
      <c r="CT15" s="660"/>
      <c r="CU15" s="660"/>
      <c r="CV15" s="660"/>
      <c r="CW15" s="660"/>
      <c r="CX15" s="660"/>
      <c r="CY15" s="661"/>
      <c r="CZ15" s="662">
        <v>8</v>
      </c>
      <c r="DA15" s="662"/>
      <c r="DB15" s="662"/>
      <c r="DC15" s="662"/>
      <c r="DD15" s="668">
        <v>269778</v>
      </c>
      <c r="DE15" s="660"/>
      <c r="DF15" s="660"/>
      <c r="DG15" s="660"/>
      <c r="DH15" s="660"/>
      <c r="DI15" s="660"/>
      <c r="DJ15" s="660"/>
      <c r="DK15" s="660"/>
      <c r="DL15" s="660"/>
      <c r="DM15" s="660"/>
      <c r="DN15" s="660"/>
      <c r="DO15" s="660"/>
      <c r="DP15" s="661"/>
      <c r="DQ15" s="668">
        <v>1145929</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121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4149</v>
      </c>
      <c r="CS16" s="660"/>
      <c r="CT16" s="660"/>
      <c r="CU16" s="660"/>
      <c r="CV16" s="660"/>
      <c r="CW16" s="660"/>
      <c r="CX16" s="660"/>
      <c r="CY16" s="661"/>
      <c r="CZ16" s="662">
        <v>0</v>
      </c>
      <c r="DA16" s="662"/>
      <c r="DB16" s="662"/>
      <c r="DC16" s="662"/>
      <c r="DD16" s="668" t="s">
        <v>121</v>
      </c>
      <c r="DE16" s="660"/>
      <c r="DF16" s="660"/>
      <c r="DG16" s="660"/>
      <c r="DH16" s="660"/>
      <c r="DI16" s="660"/>
      <c r="DJ16" s="660"/>
      <c r="DK16" s="660"/>
      <c r="DL16" s="660"/>
      <c r="DM16" s="660"/>
      <c r="DN16" s="660"/>
      <c r="DO16" s="660"/>
      <c r="DP16" s="661"/>
      <c r="DQ16" s="668">
        <v>2507</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10741</v>
      </c>
      <c r="S17" s="660"/>
      <c r="T17" s="660"/>
      <c r="U17" s="660"/>
      <c r="V17" s="660"/>
      <c r="W17" s="660"/>
      <c r="X17" s="660"/>
      <c r="Y17" s="661"/>
      <c r="Z17" s="662">
        <v>0.1</v>
      </c>
      <c r="AA17" s="662"/>
      <c r="AB17" s="662"/>
      <c r="AC17" s="662"/>
      <c r="AD17" s="663">
        <v>10741</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1792880</v>
      </c>
      <c r="CS17" s="660"/>
      <c r="CT17" s="660"/>
      <c r="CU17" s="660"/>
      <c r="CV17" s="660"/>
      <c r="CW17" s="660"/>
      <c r="CX17" s="660"/>
      <c r="CY17" s="661"/>
      <c r="CZ17" s="662">
        <v>11.7</v>
      </c>
      <c r="DA17" s="662"/>
      <c r="DB17" s="662"/>
      <c r="DC17" s="662"/>
      <c r="DD17" s="668" t="s">
        <v>121</v>
      </c>
      <c r="DE17" s="660"/>
      <c r="DF17" s="660"/>
      <c r="DG17" s="660"/>
      <c r="DH17" s="660"/>
      <c r="DI17" s="660"/>
      <c r="DJ17" s="660"/>
      <c r="DK17" s="660"/>
      <c r="DL17" s="660"/>
      <c r="DM17" s="660"/>
      <c r="DN17" s="660"/>
      <c r="DO17" s="660"/>
      <c r="DP17" s="661"/>
      <c r="DQ17" s="668">
        <v>1776185</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6157244</v>
      </c>
      <c r="S18" s="660"/>
      <c r="T18" s="660"/>
      <c r="U18" s="660"/>
      <c r="V18" s="660"/>
      <c r="W18" s="660"/>
      <c r="X18" s="660"/>
      <c r="Y18" s="661"/>
      <c r="Z18" s="662">
        <v>39.299999999999997</v>
      </c>
      <c r="AA18" s="662"/>
      <c r="AB18" s="662"/>
      <c r="AC18" s="662"/>
      <c r="AD18" s="663">
        <v>5029352</v>
      </c>
      <c r="AE18" s="663"/>
      <c r="AF18" s="663"/>
      <c r="AG18" s="663"/>
      <c r="AH18" s="663"/>
      <c r="AI18" s="663"/>
      <c r="AJ18" s="663"/>
      <c r="AK18" s="663"/>
      <c r="AL18" s="664">
        <v>56.9</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5029352</v>
      </c>
      <c r="S19" s="660"/>
      <c r="T19" s="660"/>
      <c r="U19" s="660"/>
      <c r="V19" s="660"/>
      <c r="W19" s="660"/>
      <c r="X19" s="660"/>
      <c r="Y19" s="661"/>
      <c r="Z19" s="662">
        <v>32.1</v>
      </c>
      <c r="AA19" s="662"/>
      <c r="AB19" s="662"/>
      <c r="AC19" s="662"/>
      <c r="AD19" s="663">
        <v>5029352</v>
      </c>
      <c r="AE19" s="663"/>
      <c r="AF19" s="663"/>
      <c r="AG19" s="663"/>
      <c r="AH19" s="663"/>
      <c r="AI19" s="663"/>
      <c r="AJ19" s="663"/>
      <c r="AK19" s="663"/>
      <c r="AL19" s="664">
        <v>56.9</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5024</v>
      </c>
      <c r="BH19" s="660"/>
      <c r="BI19" s="660"/>
      <c r="BJ19" s="660"/>
      <c r="BK19" s="660"/>
      <c r="BL19" s="660"/>
      <c r="BM19" s="660"/>
      <c r="BN19" s="661"/>
      <c r="BO19" s="662">
        <v>0.2</v>
      </c>
      <c r="BP19" s="662"/>
      <c r="BQ19" s="662"/>
      <c r="BR19" s="662"/>
      <c r="BS19" s="668" t="s">
        <v>121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1127492</v>
      </c>
      <c r="S20" s="660"/>
      <c r="T20" s="660"/>
      <c r="U20" s="660"/>
      <c r="V20" s="660"/>
      <c r="W20" s="660"/>
      <c r="X20" s="660"/>
      <c r="Y20" s="661"/>
      <c r="Z20" s="662">
        <v>7.2</v>
      </c>
      <c r="AA20" s="662"/>
      <c r="AB20" s="662"/>
      <c r="AC20" s="662"/>
      <c r="AD20" s="663" t="s">
        <v>121</v>
      </c>
      <c r="AE20" s="663"/>
      <c r="AF20" s="663"/>
      <c r="AG20" s="663"/>
      <c r="AH20" s="663"/>
      <c r="AI20" s="663"/>
      <c r="AJ20" s="663"/>
      <c r="AK20" s="663"/>
      <c r="AL20" s="664" t="s">
        <v>121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5024</v>
      </c>
      <c r="BH20" s="660"/>
      <c r="BI20" s="660"/>
      <c r="BJ20" s="660"/>
      <c r="BK20" s="660"/>
      <c r="BL20" s="660"/>
      <c r="BM20" s="660"/>
      <c r="BN20" s="661"/>
      <c r="BO20" s="662">
        <v>0.2</v>
      </c>
      <c r="BP20" s="662"/>
      <c r="BQ20" s="662"/>
      <c r="BR20" s="662"/>
      <c r="BS20" s="668" t="s">
        <v>121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15369317</v>
      </c>
      <c r="CS20" s="660"/>
      <c r="CT20" s="660"/>
      <c r="CU20" s="660"/>
      <c r="CV20" s="660"/>
      <c r="CW20" s="660"/>
      <c r="CX20" s="660"/>
      <c r="CY20" s="661"/>
      <c r="CZ20" s="662">
        <v>100</v>
      </c>
      <c r="DA20" s="662"/>
      <c r="DB20" s="662"/>
      <c r="DC20" s="662"/>
      <c r="DD20" s="668">
        <v>1022216</v>
      </c>
      <c r="DE20" s="660"/>
      <c r="DF20" s="660"/>
      <c r="DG20" s="660"/>
      <c r="DH20" s="660"/>
      <c r="DI20" s="660"/>
      <c r="DJ20" s="660"/>
      <c r="DK20" s="660"/>
      <c r="DL20" s="660"/>
      <c r="DM20" s="660"/>
      <c r="DN20" s="660"/>
      <c r="DO20" s="660"/>
      <c r="DP20" s="661"/>
      <c r="DQ20" s="668">
        <v>10492777</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400</v>
      </c>
      <c r="S21" s="660"/>
      <c r="T21" s="660"/>
      <c r="U21" s="660"/>
      <c r="V21" s="660"/>
      <c r="W21" s="660"/>
      <c r="X21" s="660"/>
      <c r="Y21" s="661"/>
      <c r="Z21" s="662">
        <v>0</v>
      </c>
      <c r="AA21" s="662"/>
      <c r="AB21" s="662"/>
      <c r="AC21" s="662"/>
      <c r="AD21" s="663" t="s">
        <v>121</v>
      </c>
      <c r="AE21" s="663"/>
      <c r="AF21" s="663"/>
      <c r="AG21" s="663"/>
      <c r="AH21" s="663"/>
      <c r="AI21" s="663"/>
      <c r="AJ21" s="663"/>
      <c r="AK21" s="663"/>
      <c r="AL21" s="664" t="s">
        <v>121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5024</v>
      </c>
      <c r="BH21" s="660"/>
      <c r="BI21" s="660"/>
      <c r="BJ21" s="660"/>
      <c r="BK21" s="660"/>
      <c r="BL21" s="660"/>
      <c r="BM21" s="660"/>
      <c r="BN21" s="661"/>
      <c r="BO21" s="662">
        <v>0.2</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9920117</v>
      </c>
      <c r="S22" s="660"/>
      <c r="T22" s="660"/>
      <c r="U22" s="660"/>
      <c r="V22" s="660"/>
      <c r="W22" s="660"/>
      <c r="X22" s="660"/>
      <c r="Y22" s="661"/>
      <c r="Z22" s="662">
        <v>63.3</v>
      </c>
      <c r="AA22" s="662"/>
      <c r="AB22" s="662"/>
      <c r="AC22" s="662"/>
      <c r="AD22" s="663">
        <v>8792225</v>
      </c>
      <c r="AE22" s="663"/>
      <c r="AF22" s="663"/>
      <c r="AG22" s="663"/>
      <c r="AH22" s="663"/>
      <c r="AI22" s="663"/>
      <c r="AJ22" s="663"/>
      <c r="AK22" s="663"/>
      <c r="AL22" s="664">
        <v>99.5</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4449</v>
      </c>
      <c r="S23" s="660"/>
      <c r="T23" s="660"/>
      <c r="U23" s="660"/>
      <c r="V23" s="660"/>
      <c r="W23" s="660"/>
      <c r="X23" s="660"/>
      <c r="Y23" s="661"/>
      <c r="Z23" s="662">
        <v>0</v>
      </c>
      <c r="AA23" s="662"/>
      <c r="AB23" s="662"/>
      <c r="AC23" s="662"/>
      <c r="AD23" s="663">
        <v>4449</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243834</v>
      </c>
      <c r="S24" s="660"/>
      <c r="T24" s="660"/>
      <c r="U24" s="660"/>
      <c r="V24" s="660"/>
      <c r="W24" s="660"/>
      <c r="X24" s="660"/>
      <c r="Y24" s="661"/>
      <c r="Z24" s="662">
        <v>1.6</v>
      </c>
      <c r="AA24" s="662"/>
      <c r="AB24" s="662"/>
      <c r="AC24" s="662"/>
      <c r="AD24" s="663" t="s">
        <v>121</v>
      </c>
      <c r="AE24" s="663"/>
      <c r="AF24" s="663"/>
      <c r="AG24" s="663"/>
      <c r="AH24" s="663"/>
      <c r="AI24" s="663"/>
      <c r="AJ24" s="663"/>
      <c r="AK24" s="663"/>
      <c r="AL24" s="664" t="s">
        <v>121</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8187539</v>
      </c>
      <c r="CS24" s="649"/>
      <c r="CT24" s="649"/>
      <c r="CU24" s="649"/>
      <c r="CV24" s="649"/>
      <c r="CW24" s="649"/>
      <c r="CX24" s="649"/>
      <c r="CY24" s="650"/>
      <c r="CZ24" s="653">
        <v>53.3</v>
      </c>
      <c r="DA24" s="654"/>
      <c r="DB24" s="654"/>
      <c r="DC24" s="673"/>
      <c r="DD24" s="692">
        <v>4957828</v>
      </c>
      <c r="DE24" s="649"/>
      <c r="DF24" s="649"/>
      <c r="DG24" s="649"/>
      <c r="DH24" s="649"/>
      <c r="DI24" s="649"/>
      <c r="DJ24" s="649"/>
      <c r="DK24" s="650"/>
      <c r="DL24" s="692">
        <v>4883615</v>
      </c>
      <c r="DM24" s="649"/>
      <c r="DN24" s="649"/>
      <c r="DO24" s="649"/>
      <c r="DP24" s="649"/>
      <c r="DQ24" s="649"/>
      <c r="DR24" s="649"/>
      <c r="DS24" s="649"/>
      <c r="DT24" s="649"/>
      <c r="DU24" s="649"/>
      <c r="DV24" s="650"/>
      <c r="DW24" s="653">
        <v>52.8</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70775</v>
      </c>
      <c r="S25" s="660"/>
      <c r="T25" s="660"/>
      <c r="U25" s="660"/>
      <c r="V25" s="660"/>
      <c r="W25" s="660"/>
      <c r="X25" s="660"/>
      <c r="Y25" s="661"/>
      <c r="Z25" s="662">
        <v>0.5</v>
      </c>
      <c r="AA25" s="662"/>
      <c r="AB25" s="662"/>
      <c r="AC25" s="662"/>
      <c r="AD25" s="663">
        <v>4807</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2065041</v>
      </c>
      <c r="CS25" s="695"/>
      <c r="CT25" s="695"/>
      <c r="CU25" s="695"/>
      <c r="CV25" s="695"/>
      <c r="CW25" s="695"/>
      <c r="CX25" s="695"/>
      <c r="CY25" s="696"/>
      <c r="CZ25" s="664">
        <v>13.4</v>
      </c>
      <c r="DA25" s="693"/>
      <c r="DB25" s="693"/>
      <c r="DC25" s="697"/>
      <c r="DD25" s="668">
        <v>1973342</v>
      </c>
      <c r="DE25" s="695"/>
      <c r="DF25" s="695"/>
      <c r="DG25" s="695"/>
      <c r="DH25" s="695"/>
      <c r="DI25" s="695"/>
      <c r="DJ25" s="695"/>
      <c r="DK25" s="696"/>
      <c r="DL25" s="668">
        <v>1930198</v>
      </c>
      <c r="DM25" s="695"/>
      <c r="DN25" s="695"/>
      <c r="DO25" s="695"/>
      <c r="DP25" s="695"/>
      <c r="DQ25" s="695"/>
      <c r="DR25" s="695"/>
      <c r="DS25" s="695"/>
      <c r="DT25" s="695"/>
      <c r="DU25" s="695"/>
      <c r="DV25" s="696"/>
      <c r="DW25" s="664">
        <v>20.9</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86734</v>
      </c>
      <c r="S26" s="660"/>
      <c r="T26" s="660"/>
      <c r="U26" s="660"/>
      <c r="V26" s="660"/>
      <c r="W26" s="660"/>
      <c r="X26" s="660"/>
      <c r="Y26" s="661"/>
      <c r="Z26" s="662">
        <v>0.6</v>
      </c>
      <c r="AA26" s="662"/>
      <c r="AB26" s="662"/>
      <c r="AC26" s="662"/>
      <c r="AD26" s="663" t="s">
        <v>121</v>
      </c>
      <c r="AE26" s="663"/>
      <c r="AF26" s="663"/>
      <c r="AG26" s="663"/>
      <c r="AH26" s="663"/>
      <c r="AI26" s="663"/>
      <c r="AJ26" s="663"/>
      <c r="AK26" s="663"/>
      <c r="AL26" s="664" t="s">
        <v>121</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1287796</v>
      </c>
      <c r="CS26" s="660"/>
      <c r="CT26" s="660"/>
      <c r="CU26" s="660"/>
      <c r="CV26" s="660"/>
      <c r="CW26" s="660"/>
      <c r="CX26" s="660"/>
      <c r="CY26" s="661"/>
      <c r="CZ26" s="664">
        <v>8.4</v>
      </c>
      <c r="DA26" s="693"/>
      <c r="DB26" s="693"/>
      <c r="DC26" s="697"/>
      <c r="DD26" s="668">
        <v>1209752</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2665256</v>
      </c>
      <c r="S27" s="660"/>
      <c r="T27" s="660"/>
      <c r="U27" s="660"/>
      <c r="V27" s="660"/>
      <c r="W27" s="660"/>
      <c r="X27" s="660"/>
      <c r="Y27" s="661"/>
      <c r="Z27" s="662">
        <v>17</v>
      </c>
      <c r="AA27" s="662"/>
      <c r="AB27" s="662"/>
      <c r="AC27" s="662"/>
      <c r="AD27" s="663" t="s">
        <v>121</v>
      </c>
      <c r="AE27" s="663"/>
      <c r="AF27" s="663"/>
      <c r="AG27" s="663"/>
      <c r="AH27" s="663"/>
      <c r="AI27" s="663"/>
      <c r="AJ27" s="663"/>
      <c r="AK27" s="663"/>
      <c r="AL27" s="664" t="s">
        <v>121</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3008931</v>
      </c>
      <c r="BH27" s="660"/>
      <c r="BI27" s="660"/>
      <c r="BJ27" s="660"/>
      <c r="BK27" s="660"/>
      <c r="BL27" s="660"/>
      <c r="BM27" s="660"/>
      <c r="BN27" s="661"/>
      <c r="BO27" s="662">
        <v>100</v>
      </c>
      <c r="BP27" s="662"/>
      <c r="BQ27" s="662"/>
      <c r="BR27" s="662"/>
      <c r="BS27" s="668">
        <v>197597</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4329618</v>
      </c>
      <c r="CS27" s="695"/>
      <c r="CT27" s="695"/>
      <c r="CU27" s="695"/>
      <c r="CV27" s="695"/>
      <c r="CW27" s="695"/>
      <c r="CX27" s="695"/>
      <c r="CY27" s="696"/>
      <c r="CZ27" s="664">
        <v>28.2</v>
      </c>
      <c r="DA27" s="693"/>
      <c r="DB27" s="693"/>
      <c r="DC27" s="697"/>
      <c r="DD27" s="668">
        <v>1208301</v>
      </c>
      <c r="DE27" s="695"/>
      <c r="DF27" s="695"/>
      <c r="DG27" s="695"/>
      <c r="DH27" s="695"/>
      <c r="DI27" s="695"/>
      <c r="DJ27" s="695"/>
      <c r="DK27" s="696"/>
      <c r="DL27" s="668">
        <v>1178540</v>
      </c>
      <c r="DM27" s="695"/>
      <c r="DN27" s="695"/>
      <c r="DO27" s="695"/>
      <c r="DP27" s="695"/>
      <c r="DQ27" s="695"/>
      <c r="DR27" s="695"/>
      <c r="DS27" s="695"/>
      <c r="DT27" s="695"/>
      <c r="DU27" s="695"/>
      <c r="DV27" s="696"/>
      <c r="DW27" s="664">
        <v>12.7</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1792880</v>
      </c>
      <c r="CS28" s="660"/>
      <c r="CT28" s="660"/>
      <c r="CU28" s="660"/>
      <c r="CV28" s="660"/>
      <c r="CW28" s="660"/>
      <c r="CX28" s="660"/>
      <c r="CY28" s="661"/>
      <c r="CZ28" s="664">
        <v>11.7</v>
      </c>
      <c r="DA28" s="693"/>
      <c r="DB28" s="693"/>
      <c r="DC28" s="697"/>
      <c r="DD28" s="668">
        <v>1776185</v>
      </c>
      <c r="DE28" s="660"/>
      <c r="DF28" s="660"/>
      <c r="DG28" s="660"/>
      <c r="DH28" s="660"/>
      <c r="DI28" s="660"/>
      <c r="DJ28" s="660"/>
      <c r="DK28" s="661"/>
      <c r="DL28" s="668">
        <v>1774877</v>
      </c>
      <c r="DM28" s="660"/>
      <c r="DN28" s="660"/>
      <c r="DO28" s="660"/>
      <c r="DP28" s="660"/>
      <c r="DQ28" s="660"/>
      <c r="DR28" s="660"/>
      <c r="DS28" s="660"/>
      <c r="DT28" s="660"/>
      <c r="DU28" s="660"/>
      <c r="DV28" s="661"/>
      <c r="DW28" s="664">
        <v>19.2</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1266562</v>
      </c>
      <c r="S29" s="660"/>
      <c r="T29" s="660"/>
      <c r="U29" s="660"/>
      <c r="V29" s="660"/>
      <c r="W29" s="660"/>
      <c r="X29" s="660"/>
      <c r="Y29" s="661"/>
      <c r="Z29" s="662">
        <v>8.1</v>
      </c>
      <c r="AA29" s="662"/>
      <c r="AB29" s="662"/>
      <c r="AC29" s="662"/>
      <c r="AD29" s="663" t="s">
        <v>121</v>
      </c>
      <c r="AE29" s="663"/>
      <c r="AF29" s="663"/>
      <c r="AG29" s="663"/>
      <c r="AH29" s="663"/>
      <c r="AI29" s="663"/>
      <c r="AJ29" s="663"/>
      <c r="AK29" s="663"/>
      <c r="AL29" s="664" t="s">
        <v>121</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1792849</v>
      </c>
      <c r="CS29" s="695"/>
      <c r="CT29" s="695"/>
      <c r="CU29" s="695"/>
      <c r="CV29" s="695"/>
      <c r="CW29" s="695"/>
      <c r="CX29" s="695"/>
      <c r="CY29" s="696"/>
      <c r="CZ29" s="664">
        <v>11.7</v>
      </c>
      <c r="DA29" s="693"/>
      <c r="DB29" s="693"/>
      <c r="DC29" s="697"/>
      <c r="DD29" s="668">
        <v>1776154</v>
      </c>
      <c r="DE29" s="695"/>
      <c r="DF29" s="695"/>
      <c r="DG29" s="695"/>
      <c r="DH29" s="695"/>
      <c r="DI29" s="695"/>
      <c r="DJ29" s="695"/>
      <c r="DK29" s="696"/>
      <c r="DL29" s="668">
        <v>1774846</v>
      </c>
      <c r="DM29" s="695"/>
      <c r="DN29" s="695"/>
      <c r="DO29" s="695"/>
      <c r="DP29" s="695"/>
      <c r="DQ29" s="695"/>
      <c r="DR29" s="695"/>
      <c r="DS29" s="695"/>
      <c r="DT29" s="695"/>
      <c r="DU29" s="695"/>
      <c r="DV29" s="696"/>
      <c r="DW29" s="664">
        <v>19.2</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50636</v>
      </c>
      <c r="S30" s="660"/>
      <c r="T30" s="660"/>
      <c r="U30" s="660"/>
      <c r="V30" s="660"/>
      <c r="W30" s="660"/>
      <c r="X30" s="660"/>
      <c r="Y30" s="661"/>
      <c r="Z30" s="662">
        <v>0.3</v>
      </c>
      <c r="AA30" s="662"/>
      <c r="AB30" s="662"/>
      <c r="AC30" s="662"/>
      <c r="AD30" s="663">
        <v>6352</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98.7</v>
      </c>
      <c r="BH30" s="720"/>
      <c r="BI30" s="720"/>
      <c r="BJ30" s="720"/>
      <c r="BK30" s="720"/>
      <c r="BL30" s="720"/>
      <c r="BM30" s="654">
        <v>93.8</v>
      </c>
      <c r="BN30" s="720"/>
      <c r="BO30" s="720"/>
      <c r="BP30" s="720"/>
      <c r="BQ30" s="721"/>
      <c r="BR30" s="719">
        <v>98.6</v>
      </c>
      <c r="BS30" s="720"/>
      <c r="BT30" s="720"/>
      <c r="BU30" s="720"/>
      <c r="BV30" s="720"/>
      <c r="BW30" s="720"/>
      <c r="BX30" s="654">
        <v>93.2</v>
      </c>
      <c r="BY30" s="720"/>
      <c r="BZ30" s="720"/>
      <c r="CA30" s="720"/>
      <c r="CB30" s="721"/>
      <c r="CD30" s="724"/>
      <c r="CE30" s="725"/>
      <c r="CF30" s="674" t="s">
        <v>305</v>
      </c>
      <c r="CG30" s="675"/>
      <c r="CH30" s="675"/>
      <c r="CI30" s="675"/>
      <c r="CJ30" s="675"/>
      <c r="CK30" s="675"/>
      <c r="CL30" s="675"/>
      <c r="CM30" s="675"/>
      <c r="CN30" s="675"/>
      <c r="CO30" s="675"/>
      <c r="CP30" s="675"/>
      <c r="CQ30" s="676"/>
      <c r="CR30" s="659">
        <v>1675373</v>
      </c>
      <c r="CS30" s="660"/>
      <c r="CT30" s="660"/>
      <c r="CU30" s="660"/>
      <c r="CV30" s="660"/>
      <c r="CW30" s="660"/>
      <c r="CX30" s="660"/>
      <c r="CY30" s="661"/>
      <c r="CZ30" s="664">
        <v>10.9</v>
      </c>
      <c r="DA30" s="693"/>
      <c r="DB30" s="693"/>
      <c r="DC30" s="697"/>
      <c r="DD30" s="668">
        <v>1659966</v>
      </c>
      <c r="DE30" s="660"/>
      <c r="DF30" s="660"/>
      <c r="DG30" s="660"/>
      <c r="DH30" s="660"/>
      <c r="DI30" s="660"/>
      <c r="DJ30" s="660"/>
      <c r="DK30" s="661"/>
      <c r="DL30" s="668">
        <v>1658658</v>
      </c>
      <c r="DM30" s="660"/>
      <c r="DN30" s="660"/>
      <c r="DO30" s="660"/>
      <c r="DP30" s="660"/>
      <c r="DQ30" s="660"/>
      <c r="DR30" s="660"/>
      <c r="DS30" s="660"/>
      <c r="DT30" s="660"/>
      <c r="DU30" s="660"/>
      <c r="DV30" s="661"/>
      <c r="DW30" s="664">
        <v>17.899999999999999</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8447</v>
      </c>
      <c r="S31" s="660"/>
      <c r="T31" s="660"/>
      <c r="U31" s="660"/>
      <c r="V31" s="660"/>
      <c r="W31" s="660"/>
      <c r="X31" s="660"/>
      <c r="Y31" s="661"/>
      <c r="Z31" s="662">
        <v>0.1</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99.1</v>
      </c>
      <c r="BH31" s="695"/>
      <c r="BI31" s="695"/>
      <c r="BJ31" s="695"/>
      <c r="BK31" s="695"/>
      <c r="BL31" s="695"/>
      <c r="BM31" s="665">
        <v>95</v>
      </c>
      <c r="BN31" s="717"/>
      <c r="BO31" s="717"/>
      <c r="BP31" s="717"/>
      <c r="BQ31" s="718"/>
      <c r="BR31" s="716">
        <v>99.1</v>
      </c>
      <c r="BS31" s="695"/>
      <c r="BT31" s="695"/>
      <c r="BU31" s="695"/>
      <c r="BV31" s="695"/>
      <c r="BW31" s="695"/>
      <c r="BX31" s="665">
        <v>94.4</v>
      </c>
      <c r="BY31" s="717"/>
      <c r="BZ31" s="717"/>
      <c r="CA31" s="717"/>
      <c r="CB31" s="718"/>
      <c r="CD31" s="724"/>
      <c r="CE31" s="725"/>
      <c r="CF31" s="674" t="s">
        <v>309</v>
      </c>
      <c r="CG31" s="675"/>
      <c r="CH31" s="675"/>
      <c r="CI31" s="675"/>
      <c r="CJ31" s="675"/>
      <c r="CK31" s="675"/>
      <c r="CL31" s="675"/>
      <c r="CM31" s="675"/>
      <c r="CN31" s="675"/>
      <c r="CO31" s="675"/>
      <c r="CP31" s="675"/>
      <c r="CQ31" s="676"/>
      <c r="CR31" s="659">
        <v>117476</v>
      </c>
      <c r="CS31" s="695"/>
      <c r="CT31" s="695"/>
      <c r="CU31" s="695"/>
      <c r="CV31" s="695"/>
      <c r="CW31" s="695"/>
      <c r="CX31" s="695"/>
      <c r="CY31" s="696"/>
      <c r="CZ31" s="664">
        <v>0.8</v>
      </c>
      <c r="DA31" s="693"/>
      <c r="DB31" s="693"/>
      <c r="DC31" s="697"/>
      <c r="DD31" s="668">
        <v>116188</v>
      </c>
      <c r="DE31" s="695"/>
      <c r="DF31" s="695"/>
      <c r="DG31" s="695"/>
      <c r="DH31" s="695"/>
      <c r="DI31" s="695"/>
      <c r="DJ31" s="695"/>
      <c r="DK31" s="696"/>
      <c r="DL31" s="668">
        <v>116188</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43814</v>
      </c>
      <c r="S32" s="660"/>
      <c r="T32" s="660"/>
      <c r="U32" s="660"/>
      <c r="V32" s="660"/>
      <c r="W32" s="660"/>
      <c r="X32" s="660"/>
      <c r="Y32" s="661"/>
      <c r="Z32" s="662">
        <v>0.3</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97.9</v>
      </c>
      <c r="BH32" s="729"/>
      <c r="BI32" s="729"/>
      <c r="BJ32" s="729"/>
      <c r="BK32" s="729"/>
      <c r="BL32" s="729"/>
      <c r="BM32" s="730">
        <v>91.3</v>
      </c>
      <c r="BN32" s="729"/>
      <c r="BO32" s="729"/>
      <c r="BP32" s="729"/>
      <c r="BQ32" s="731"/>
      <c r="BR32" s="728">
        <v>97.7</v>
      </c>
      <c r="BS32" s="729"/>
      <c r="BT32" s="729"/>
      <c r="BU32" s="729"/>
      <c r="BV32" s="729"/>
      <c r="BW32" s="729"/>
      <c r="BX32" s="730">
        <v>90.3</v>
      </c>
      <c r="BY32" s="729"/>
      <c r="BZ32" s="729"/>
      <c r="CA32" s="729"/>
      <c r="CB32" s="731"/>
      <c r="CD32" s="726"/>
      <c r="CE32" s="727"/>
      <c r="CF32" s="674" t="s">
        <v>312</v>
      </c>
      <c r="CG32" s="675"/>
      <c r="CH32" s="675"/>
      <c r="CI32" s="675"/>
      <c r="CJ32" s="675"/>
      <c r="CK32" s="675"/>
      <c r="CL32" s="675"/>
      <c r="CM32" s="675"/>
      <c r="CN32" s="675"/>
      <c r="CO32" s="675"/>
      <c r="CP32" s="675"/>
      <c r="CQ32" s="676"/>
      <c r="CR32" s="659">
        <v>31</v>
      </c>
      <c r="CS32" s="660"/>
      <c r="CT32" s="660"/>
      <c r="CU32" s="660"/>
      <c r="CV32" s="660"/>
      <c r="CW32" s="660"/>
      <c r="CX32" s="660"/>
      <c r="CY32" s="661"/>
      <c r="CZ32" s="664">
        <v>0</v>
      </c>
      <c r="DA32" s="693"/>
      <c r="DB32" s="693"/>
      <c r="DC32" s="697"/>
      <c r="DD32" s="668">
        <v>31</v>
      </c>
      <c r="DE32" s="660"/>
      <c r="DF32" s="660"/>
      <c r="DG32" s="660"/>
      <c r="DH32" s="660"/>
      <c r="DI32" s="660"/>
      <c r="DJ32" s="660"/>
      <c r="DK32" s="661"/>
      <c r="DL32" s="668">
        <v>31</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305527</v>
      </c>
      <c r="S33" s="660"/>
      <c r="T33" s="660"/>
      <c r="U33" s="660"/>
      <c r="V33" s="660"/>
      <c r="W33" s="660"/>
      <c r="X33" s="660"/>
      <c r="Y33" s="661"/>
      <c r="Z33" s="662">
        <v>1.9</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6155413</v>
      </c>
      <c r="CS33" s="695"/>
      <c r="CT33" s="695"/>
      <c r="CU33" s="695"/>
      <c r="CV33" s="695"/>
      <c r="CW33" s="695"/>
      <c r="CX33" s="695"/>
      <c r="CY33" s="696"/>
      <c r="CZ33" s="664">
        <v>40.1</v>
      </c>
      <c r="DA33" s="693"/>
      <c r="DB33" s="693"/>
      <c r="DC33" s="697"/>
      <c r="DD33" s="668">
        <v>5144998</v>
      </c>
      <c r="DE33" s="695"/>
      <c r="DF33" s="695"/>
      <c r="DG33" s="695"/>
      <c r="DH33" s="695"/>
      <c r="DI33" s="695"/>
      <c r="DJ33" s="695"/>
      <c r="DK33" s="696"/>
      <c r="DL33" s="668">
        <v>4024593</v>
      </c>
      <c r="DM33" s="695"/>
      <c r="DN33" s="695"/>
      <c r="DO33" s="695"/>
      <c r="DP33" s="695"/>
      <c r="DQ33" s="695"/>
      <c r="DR33" s="695"/>
      <c r="DS33" s="695"/>
      <c r="DT33" s="695"/>
      <c r="DU33" s="695"/>
      <c r="DV33" s="696"/>
      <c r="DW33" s="664">
        <v>43.5</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251259</v>
      </c>
      <c r="S34" s="660"/>
      <c r="T34" s="660"/>
      <c r="U34" s="660"/>
      <c r="V34" s="660"/>
      <c r="W34" s="660"/>
      <c r="X34" s="660"/>
      <c r="Y34" s="661"/>
      <c r="Z34" s="662">
        <v>1.6</v>
      </c>
      <c r="AA34" s="662"/>
      <c r="AB34" s="662"/>
      <c r="AC34" s="662"/>
      <c r="AD34" s="663">
        <v>27313</v>
      </c>
      <c r="AE34" s="663"/>
      <c r="AF34" s="663"/>
      <c r="AG34" s="663"/>
      <c r="AH34" s="663"/>
      <c r="AI34" s="663"/>
      <c r="AJ34" s="663"/>
      <c r="AK34" s="663"/>
      <c r="AL34" s="664">
        <v>0.3</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1534350</v>
      </c>
      <c r="CS34" s="660"/>
      <c r="CT34" s="660"/>
      <c r="CU34" s="660"/>
      <c r="CV34" s="660"/>
      <c r="CW34" s="660"/>
      <c r="CX34" s="660"/>
      <c r="CY34" s="661"/>
      <c r="CZ34" s="664">
        <v>10</v>
      </c>
      <c r="DA34" s="693"/>
      <c r="DB34" s="693"/>
      <c r="DC34" s="697"/>
      <c r="DD34" s="668">
        <v>1367505</v>
      </c>
      <c r="DE34" s="660"/>
      <c r="DF34" s="660"/>
      <c r="DG34" s="660"/>
      <c r="DH34" s="660"/>
      <c r="DI34" s="660"/>
      <c r="DJ34" s="660"/>
      <c r="DK34" s="661"/>
      <c r="DL34" s="668">
        <v>930998</v>
      </c>
      <c r="DM34" s="660"/>
      <c r="DN34" s="660"/>
      <c r="DO34" s="660"/>
      <c r="DP34" s="660"/>
      <c r="DQ34" s="660"/>
      <c r="DR34" s="660"/>
      <c r="DS34" s="660"/>
      <c r="DT34" s="660"/>
      <c r="DU34" s="660"/>
      <c r="DV34" s="661"/>
      <c r="DW34" s="664">
        <v>10.1</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753138</v>
      </c>
      <c r="S35" s="660"/>
      <c r="T35" s="660"/>
      <c r="U35" s="660"/>
      <c r="V35" s="660"/>
      <c r="W35" s="660"/>
      <c r="X35" s="660"/>
      <c r="Y35" s="661"/>
      <c r="Z35" s="662">
        <v>4.8</v>
      </c>
      <c r="AA35" s="662"/>
      <c r="AB35" s="662"/>
      <c r="AC35" s="662"/>
      <c r="AD35" s="663" t="s">
        <v>121</v>
      </c>
      <c r="AE35" s="663"/>
      <c r="AF35" s="663"/>
      <c r="AG35" s="663"/>
      <c r="AH35" s="663"/>
      <c r="AI35" s="663"/>
      <c r="AJ35" s="663"/>
      <c r="AK35" s="663"/>
      <c r="AL35" s="664" t="s">
        <v>121</v>
      </c>
      <c r="AM35" s="665"/>
      <c r="AN35" s="665"/>
      <c r="AO35" s="666"/>
      <c r="AP35" s="214"/>
      <c r="AQ35" s="732" t="s">
        <v>320</v>
      </c>
      <c r="AR35" s="733"/>
      <c r="AS35" s="733"/>
      <c r="AT35" s="733"/>
      <c r="AU35" s="733"/>
      <c r="AV35" s="733"/>
      <c r="AW35" s="733"/>
      <c r="AX35" s="733"/>
      <c r="AY35" s="734"/>
      <c r="AZ35" s="648">
        <v>2308168</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180963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252187</v>
      </c>
      <c r="CS35" s="695"/>
      <c r="CT35" s="695"/>
      <c r="CU35" s="695"/>
      <c r="CV35" s="695"/>
      <c r="CW35" s="695"/>
      <c r="CX35" s="695"/>
      <c r="CY35" s="696"/>
      <c r="CZ35" s="664">
        <v>1.6</v>
      </c>
      <c r="DA35" s="693"/>
      <c r="DB35" s="693"/>
      <c r="DC35" s="697"/>
      <c r="DD35" s="668">
        <v>240994</v>
      </c>
      <c r="DE35" s="695"/>
      <c r="DF35" s="695"/>
      <c r="DG35" s="695"/>
      <c r="DH35" s="695"/>
      <c r="DI35" s="695"/>
      <c r="DJ35" s="695"/>
      <c r="DK35" s="696"/>
      <c r="DL35" s="668">
        <v>215927</v>
      </c>
      <c r="DM35" s="695"/>
      <c r="DN35" s="695"/>
      <c r="DO35" s="695"/>
      <c r="DP35" s="695"/>
      <c r="DQ35" s="695"/>
      <c r="DR35" s="695"/>
      <c r="DS35" s="695"/>
      <c r="DT35" s="695"/>
      <c r="DU35" s="695"/>
      <c r="DV35" s="696"/>
      <c r="DW35" s="664">
        <v>2.2999999999999998</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324</v>
      </c>
      <c r="AR36" s="737"/>
      <c r="AS36" s="737"/>
      <c r="AT36" s="737"/>
      <c r="AU36" s="737"/>
      <c r="AV36" s="737"/>
      <c r="AW36" s="737"/>
      <c r="AX36" s="737"/>
      <c r="AY36" s="738"/>
      <c r="AZ36" s="659">
        <v>572125</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144979</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2699680</v>
      </c>
      <c r="CS36" s="660"/>
      <c r="CT36" s="660"/>
      <c r="CU36" s="660"/>
      <c r="CV36" s="660"/>
      <c r="CW36" s="660"/>
      <c r="CX36" s="660"/>
      <c r="CY36" s="661"/>
      <c r="CZ36" s="664">
        <v>17.600000000000001</v>
      </c>
      <c r="DA36" s="693"/>
      <c r="DB36" s="693"/>
      <c r="DC36" s="697"/>
      <c r="DD36" s="668">
        <v>2291736</v>
      </c>
      <c r="DE36" s="660"/>
      <c r="DF36" s="660"/>
      <c r="DG36" s="660"/>
      <c r="DH36" s="660"/>
      <c r="DI36" s="660"/>
      <c r="DJ36" s="660"/>
      <c r="DK36" s="661"/>
      <c r="DL36" s="668">
        <v>1767031</v>
      </c>
      <c r="DM36" s="660"/>
      <c r="DN36" s="660"/>
      <c r="DO36" s="660"/>
      <c r="DP36" s="660"/>
      <c r="DQ36" s="660"/>
      <c r="DR36" s="660"/>
      <c r="DS36" s="660"/>
      <c r="DT36" s="660"/>
      <c r="DU36" s="660"/>
      <c r="DV36" s="661"/>
      <c r="DW36" s="664">
        <v>19.100000000000001</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411838</v>
      </c>
      <c r="S37" s="660"/>
      <c r="T37" s="660"/>
      <c r="U37" s="660"/>
      <c r="V37" s="660"/>
      <c r="W37" s="660"/>
      <c r="X37" s="660"/>
      <c r="Y37" s="661"/>
      <c r="Z37" s="662">
        <v>2.6</v>
      </c>
      <c r="AA37" s="662"/>
      <c r="AB37" s="662"/>
      <c r="AC37" s="662"/>
      <c r="AD37" s="663" t="s">
        <v>121</v>
      </c>
      <c r="AE37" s="663"/>
      <c r="AF37" s="663"/>
      <c r="AG37" s="663"/>
      <c r="AH37" s="663"/>
      <c r="AI37" s="663"/>
      <c r="AJ37" s="663"/>
      <c r="AK37" s="663"/>
      <c r="AL37" s="664" t="s">
        <v>121</v>
      </c>
      <c r="AM37" s="665"/>
      <c r="AN37" s="665"/>
      <c r="AO37" s="666"/>
      <c r="AQ37" s="736" t="s">
        <v>328</v>
      </c>
      <c r="AR37" s="737"/>
      <c r="AS37" s="737"/>
      <c r="AT37" s="737"/>
      <c r="AU37" s="737"/>
      <c r="AV37" s="737"/>
      <c r="AW37" s="737"/>
      <c r="AX37" s="737"/>
      <c r="AY37" s="738"/>
      <c r="AZ37" s="659">
        <v>355868</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5433</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1009052</v>
      </c>
      <c r="CS37" s="695"/>
      <c r="CT37" s="695"/>
      <c r="CU37" s="695"/>
      <c r="CV37" s="695"/>
      <c r="CW37" s="695"/>
      <c r="CX37" s="695"/>
      <c r="CY37" s="696"/>
      <c r="CZ37" s="664">
        <v>6.6</v>
      </c>
      <c r="DA37" s="693"/>
      <c r="DB37" s="693"/>
      <c r="DC37" s="697"/>
      <c r="DD37" s="668">
        <v>947906</v>
      </c>
      <c r="DE37" s="695"/>
      <c r="DF37" s="695"/>
      <c r="DG37" s="695"/>
      <c r="DH37" s="695"/>
      <c r="DI37" s="695"/>
      <c r="DJ37" s="695"/>
      <c r="DK37" s="696"/>
      <c r="DL37" s="668">
        <v>947893</v>
      </c>
      <c r="DM37" s="695"/>
      <c r="DN37" s="695"/>
      <c r="DO37" s="695"/>
      <c r="DP37" s="695"/>
      <c r="DQ37" s="695"/>
      <c r="DR37" s="695"/>
      <c r="DS37" s="695"/>
      <c r="DT37" s="695"/>
      <c r="DU37" s="695"/>
      <c r="DV37" s="696"/>
      <c r="DW37" s="664">
        <v>10.3</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15670548</v>
      </c>
      <c r="S38" s="740"/>
      <c r="T38" s="740"/>
      <c r="U38" s="740"/>
      <c r="V38" s="740"/>
      <c r="W38" s="740"/>
      <c r="X38" s="740"/>
      <c r="Y38" s="741"/>
      <c r="Z38" s="742">
        <v>100</v>
      </c>
      <c r="AA38" s="742"/>
      <c r="AB38" s="742"/>
      <c r="AC38" s="742"/>
      <c r="AD38" s="743">
        <v>8835146</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5100</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9301</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1390476</v>
      </c>
      <c r="CS38" s="660"/>
      <c r="CT38" s="660"/>
      <c r="CU38" s="660"/>
      <c r="CV38" s="660"/>
      <c r="CW38" s="660"/>
      <c r="CX38" s="660"/>
      <c r="CY38" s="661"/>
      <c r="CZ38" s="664">
        <v>9</v>
      </c>
      <c r="DA38" s="693"/>
      <c r="DB38" s="693"/>
      <c r="DC38" s="697"/>
      <c r="DD38" s="668">
        <v>1116237</v>
      </c>
      <c r="DE38" s="660"/>
      <c r="DF38" s="660"/>
      <c r="DG38" s="660"/>
      <c r="DH38" s="660"/>
      <c r="DI38" s="660"/>
      <c r="DJ38" s="660"/>
      <c r="DK38" s="661"/>
      <c r="DL38" s="668">
        <v>1110637</v>
      </c>
      <c r="DM38" s="660"/>
      <c r="DN38" s="660"/>
      <c r="DO38" s="660"/>
      <c r="DP38" s="660"/>
      <c r="DQ38" s="660"/>
      <c r="DR38" s="660"/>
      <c r="DS38" s="660"/>
      <c r="DT38" s="660"/>
      <c r="DU38" s="660"/>
      <c r="DV38" s="661"/>
      <c r="DW38" s="664">
        <v>12</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121</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105</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147784</v>
      </c>
      <c r="CS39" s="695"/>
      <c r="CT39" s="695"/>
      <c r="CU39" s="695"/>
      <c r="CV39" s="695"/>
      <c r="CW39" s="695"/>
      <c r="CX39" s="695"/>
      <c r="CY39" s="696"/>
      <c r="CZ39" s="664">
        <v>1</v>
      </c>
      <c r="DA39" s="693"/>
      <c r="DB39" s="693"/>
      <c r="DC39" s="697"/>
      <c r="DD39" s="668">
        <v>128442</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368569</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133</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130936</v>
      </c>
      <c r="CS40" s="660"/>
      <c r="CT40" s="660"/>
      <c r="CU40" s="660"/>
      <c r="CV40" s="660"/>
      <c r="CW40" s="660"/>
      <c r="CX40" s="660"/>
      <c r="CY40" s="661"/>
      <c r="CZ40" s="664">
        <v>0.9</v>
      </c>
      <c r="DA40" s="693"/>
      <c r="DB40" s="693"/>
      <c r="DC40" s="697"/>
      <c r="DD40" s="668">
        <v>84</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1006506</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294</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1026365</v>
      </c>
      <c r="CS42" s="660"/>
      <c r="CT42" s="660"/>
      <c r="CU42" s="660"/>
      <c r="CV42" s="660"/>
      <c r="CW42" s="660"/>
      <c r="CX42" s="660"/>
      <c r="CY42" s="661"/>
      <c r="CZ42" s="664">
        <v>6.7</v>
      </c>
      <c r="DA42" s="665"/>
      <c r="DB42" s="665"/>
      <c r="DC42" s="760"/>
      <c r="DD42" s="668">
        <v>389951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26301</v>
      </c>
      <c r="CS43" s="695"/>
      <c r="CT43" s="695"/>
      <c r="CU43" s="695"/>
      <c r="CV43" s="695"/>
      <c r="CW43" s="695"/>
      <c r="CX43" s="695"/>
      <c r="CY43" s="696"/>
      <c r="CZ43" s="664">
        <v>0.2</v>
      </c>
      <c r="DA43" s="693"/>
      <c r="DB43" s="693"/>
      <c r="DC43" s="697"/>
      <c r="DD43" s="668">
        <v>26301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1022216</v>
      </c>
      <c r="CS44" s="660"/>
      <c r="CT44" s="660"/>
      <c r="CU44" s="660"/>
      <c r="CV44" s="660"/>
      <c r="CW44" s="660"/>
      <c r="CX44" s="660"/>
      <c r="CY44" s="661"/>
      <c r="CZ44" s="664">
        <v>6.7</v>
      </c>
      <c r="DA44" s="665"/>
      <c r="DB44" s="665"/>
      <c r="DC44" s="760"/>
      <c r="DD44" s="668">
        <v>387444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502078</v>
      </c>
      <c r="CS45" s="695"/>
      <c r="CT45" s="695"/>
      <c r="CU45" s="695"/>
      <c r="CV45" s="695"/>
      <c r="CW45" s="695"/>
      <c r="CX45" s="695"/>
      <c r="CY45" s="696"/>
      <c r="CZ45" s="664">
        <v>3.3</v>
      </c>
      <c r="DA45" s="693"/>
      <c r="DB45" s="693"/>
      <c r="DC45" s="697"/>
      <c r="DD45" s="668">
        <v>37687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489648</v>
      </c>
      <c r="CS46" s="660"/>
      <c r="CT46" s="660"/>
      <c r="CU46" s="660"/>
      <c r="CV46" s="660"/>
      <c r="CW46" s="660"/>
      <c r="CX46" s="660"/>
      <c r="CY46" s="661"/>
      <c r="CZ46" s="664">
        <v>3.2</v>
      </c>
      <c r="DA46" s="665"/>
      <c r="DB46" s="665"/>
      <c r="DC46" s="760"/>
      <c r="DD46" s="668">
        <v>341030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4149</v>
      </c>
      <c r="CS47" s="695"/>
      <c r="CT47" s="695"/>
      <c r="CU47" s="695"/>
      <c r="CV47" s="695"/>
      <c r="CW47" s="695"/>
      <c r="CX47" s="695"/>
      <c r="CY47" s="696"/>
      <c r="CZ47" s="664">
        <v>0</v>
      </c>
      <c r="DA47" s="693"/>
      <c r="DB47" s="693"/>
      <c r="DC47" s="697"/>
      <c r="DD47" s="668">
        <v>2507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355</v>
      </c>
      <c r="CS48" s="660"/>
      <c r="CT48" s="660"/>
      <c r="CU48" s="660"/>
      <c r="CV48" s="660"/>
      <c r="CW48" s="660"/>
      <c r="CX48" s="660"/>
      <c r="CY48" s="661"/>
      <c r="CZ48" s="664" t="s">
        <v>355</v>
      </c>
      <c r="DA48" s="665"/>
      <c r="DB48" s="665"/>
      <c r="DC48" s="760"/>
      <c r="DD48" s="668" t="s">
        <v>355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15369317</v>
      </c>
      <c r="CS49" s="729"/>
      <c r="CT49" s="729"/>
      <c r="CU49" s="729"/>
      <c r="CV49" s="729"/>
      <c r="CW49" s="729"/>
      <c r="CX49" s="729"/>
      <c r="CY49" s="761"/>
      <c r="CZ49" s="744">
        <v>100</v>
      </c>
      <c r="DA49" s="762"/>
      <c r="DB49" s="762"/>
      <c r="DC49" s="763"/>
      <c r="DD49" s="764">
        <v>10492777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DYMJ5cY52PpI2jAA4PAjS2nmLQeQoBwMMG+OCw5nN+fjNkEJsbpjjhPFMzwWJh7SNR7xM5nA+KKxqfZZfYcaA==" saltValue="RskcS34K+CrdaKHIt+A+S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15774</v>
      </c>
      <c r="R7" s="795"/>
      <c r="S7" s="795"/>
      <c r="T7" s="795"/>
      <c r="U7" s="795"/>
      <c r="V7" s="795">
        <v>15484</v>
      </c>
      <c r="W7" s="795"/>
      <c r="X7" s="795"/>
      <c r="Y7" s="795"/>
      <c r="Z7" s="795"/>
      <c r="AA7" s="795">
        <v>290</v>
      </c>
      <c r="AB7" s="795"/>
      <c r="AC7" s="795"/>
      <c r="AD7" s="795"/>
      <c r="AE7" s="796"/>
      <c r="AF7" s="797">
        <v>276</v>
      </c>
      <c r="AG7" s="798"/>
      <c r="AH7" s="798"/>
      <c r="AI7" s="798"/>
      <c r="AJ7" s="799"/>
      <c r="AK7" s="834">
        <v>29</v>
      </c>
      <c r="AL7" s="835"/>
      <c r="AM7" s="835"/>
      <c r="AN7" s="835"/>
      <c r="AO7" s="835"/>
      <c r="AP7" s="835">
        <v>12644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578</v>
      </c>
      <c r="BT7" s="839"/>
      <c r="BU7" s="839"/>
      <c r="BV7" s="839"/>
      <c r="BW7" s="839"/>
      <c r="BX7" s="839"/>
      <c r="BY7" s="839"/>
      <c r="BZ7" s="839"/>
      <c r="CA7" s="839"/>
      <c r="CB7" s="839"/>
      <c r="CC7" s="839"/>
      <c r="CD7" s="839"/>
      <c r="CE7" s="839"/>
      <c r="CF7" s="839"/>
      <c r="CG7" s="840"/>
      <c r="CH7" s="831">
        <v>2</v>
      </c>
      <c r="CI7" s="832"/>
      <c r="CJ7" s="832"/>
      <c r="CK7" s="832"/>
      <c r="CL7" s="833"/>
      <c r="CM7" s="831">
        <v>16</v>
      </c>
      <c r="CN7" s="832"/>
      <c r="CO7" s="832"/>
      <c r="CP7" s="832"/>
      <c r="CQ7" s="833"/>
      <c r="CR7" s="831">
        <v>10</v>
      </c>
      <c r="CS7" s="832"/>
      <c r="CT7" s="832"/>
      <c r="CU7" s="832"/>
      <c r="CV7" s="833"/>
      <c r="CW7" s="831">
        <v>2</v>
      </c>
      <c r="CX7" s="832"/>
      <c r="CY7" s="832"/>
      <c r="CZ7" s="832"/>
      <c r="DA7" s="833"/>
      <c r="DB7" s="831" t="s">
        <v>582</v>
      </c>
      <c r="DC7" s="832"/>
      <c r="DD7" s="832"/>
      <c r="DE7" s="832"/>
      <c r="DF7" s="833"/>
      <c r="DG7" s="831" t="s">
        <v>582</v>
      </c>
      <c r="DH7" s="832"/>
      <c r="DI7" s="832"/>
      <c r="DJ7" s="832"/>
      <c r="DK7" s="833"/>
      <c r="DL7" s="831" t="s">
        <v>582</v>
      </c>
      <c r="DM7" s="832"/>
      <c r="DN7" s="832"/>
      <c r="DO7" s="832"/>
      <c r="DP7" s="833"/>
      <c r="DQ7" s="831" t="s">
        <v>581</v>
      </c>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17</v>
      </c>
      <c r="R8" s="819"/>
      <c r="S8" s="819"/>
      <c r="T8" s="819"/>
      <c r="U8" s="819"/>
      <c r="V8" s="819">
        <v>6</v>
      </c>
      <c r="W8" s="819"/>
      <c r="X8" s="819"/>
      <c r="Y8" s="819"/>
      <c r="Z8" s="819"/>
      <c r="AA8" s="819">
        <v>12</v>
      </c>
      <c r="AB8" s="819"/>
      <c r="AC8" s="819"/>
      <c r="AD8" s="819"/>
      <c r="AE8" s="820"/>
      <c r="AF8" s="821">
        <v>12</v>
      </c>
      <c r="AG8" s="822"/>
      <c r="AH8" s="822"/>
      <c r="AI8" s="822"/>
      <c r="AJ8" s="823"/>
      <c r="AK8" s="824" t="s">
        <v>581</v>
      </c>
      <c r="AL8" s="825"/>
      <c r="AM8" s="825"/>
      <c r="AN8" s="825"/>
      <c r="AO8" s="825"/>
      <c r="AP8" s="825" t="s">
        <v>582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579</v>
      </c>
      <c r="BT8" s="829"/>
      <c r="BU8" s="829"/>
      <c r="BV8" s="829"/>
      <c r="BW8" s="829"/>
      <c r="BX8" s="829"/>
      <c r="BY8" s="829"/>
      <c r="BZ8" s="829"/>
      <c r="CA8" s="829"/>
      <c r="CB8" s="829"/>
      <c r="CC8" s="829"/>
      <c r="CD8" s="829"/>
      <c r="CE8" s="829"/>
      <c r="CF8" s="829"/>
      <c r="CG8" s="830"/>
      <c r="CH8" s="841">
        <v>-2</v>
      </c>
      <c r="CI8" s="842"/>
      <c r="CJ8" s="842"/>
      <c r="CK8" s="842"/>
      <c r="CL8" s="843"/>
      <c r="CM8" s="841">
        <v>102</v>
      </c>
      <c r="CN8" s="842"/>
      <c r="CO8" s="842"/>
      <c r="CP8" s="842"/>
      <c r="CQ8" s="843"/>
      <c r="CR8" s="841">
        <v>88</v>
      </c>
      <c r="CS8" s="842"/>
      <c r="CT8" s="842"/>
      <c r="CU8" s="842"/>
      <c r="CV8" s="843"/>
      <c r="CW8" s="841">
        <v>1</v>
      </c>
      <c r="CX8" s="842"/>
      <c r="CY8" s="842"/>
      <c r="CZ8" s="842"/>
      <c r="DA8" s="843"/>
      <c r="DB8" s="841" t="s">
        <v>582</v>
      </c>
      <c r="DC8" s="842"/>
      <c r="DD8" s="842"/>
      <c r="DE8" s="842"/>
      <c r="DF8" s="843"/>
      <c r="DG8" s="841" t="s">
        <v>582</v>
      </c>
      <c r="DH8" s="842"/>
      <c r="DI8" s="842"/>
      <c r="DJ8" s="842"/>
      <c r="DK8" s="843"/>
      <c r="DL8" s="841" t="s">
        <v>585</v>
      </c>
      <c r="DM8" s="842"/>
      <c r="DN8" s="842"/>
      <c r="DO8" s="842"/>
      <c r="DP8" s="843"/>
      <c r="DQ8" s="841" t="s">
        <v>582</v>
      </c>
      <c r="DR8" s="842"/>
      <c r="DS8" s="842"/>
      <c r="DT8" s="842"/>
      <c r="DU8" s="843"/>
      <c r="DV8" s="844"/>
      <c r="DW8" s="845"/>
      <c r="DX8" s="845"/>
      <c r="DY8" s="845"/>
      <c r="DZ8" s="846"/>
      <c r="EA8" s="234"/>
    </row>
    <row r="9" spans="1:131" s="235" customFormat="1" ht="26.25" customHeight="1" x14ac:dyDescent="0.15">
      <c r="A9" s="241">
        <v>3</v>
      </c>
      <c r="B9" s="815" t="s">
        <v>381</v>
      </c>
      <c r="C9" s="816"/>
      <c r="D9" s="816"/>
      <c r="E9" s="816"/>
      <c r="F9" s="816"/>
      <c r="G9" s="816"/>
      <c r="H9" s="816"/>
      <c r="I9" s="816"/>
      <c r="J9" s="816"/>
      <c r="K9" s="816"/>
      <c r="L9" s="816"/>
      <c r="M9" s="816"/>
      <c r="N9" s="816"/>
      <c r="O9" s="816"/>
      <c r="P9" s="817"/>
      <c r="Q9" s="818">
        <v>53</v>
      </c>
      <c r="R9" s="819"/>
      <c r="S9" s="819"/>
      <c r="T9" s="819"/>
      <c r="U9" s="819"/>
      <c r="V9" s="819">
        <v>53</v>
      </c>
      <c r="W9" s="819"/>
      <c r="X9" s="819"/>
      <c r="Y9" s="819"/>
      <c r="Z9" s="819"/>
      <c r="AA9" s="819">
        <v>0</v>
      </c>
      <c r="AB9" s="819"/>
      <c r="AC9" s="819"/>
      <c r="AD9" s="819"/>
      <c r="AE9" s="820"/>
      <c r="AF9" s="821">
        <v>0</v>
      </c>
      <c r="AG9" s="822"/>
      <c r="AH9" s="822"/>
      <c r="AI9" s="822"/>
      <c r="AJ9" s="823"/>
      <c r="AK9" s="824">
        <v>53</v>
      </c>
      <c r="AL9" s="825"/>
      <c r="AM9" s="825"/>
      <c r="AN9" s="825"/>
      <c r="AO9" s="825"/>
      <c r="AP9" s="825">
        <v>156</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580</v>
      </c>
      <c r="BT9" s="829"/>
      <c r="BU9" s="829"/>
      <c r="BV9" s="829"/>
      <c r="BW9" s="829"/>
      <c r="BX9" s="829"/>
      <c r="BY9" s="829"/>
      <c r="BZ9" s="829"/>
      <c r="CA9" s="829"/>
      <c r="CB9" s="829"/>
      <c r="CC9" s="829"/>
      <c r="CD9" s="829"/>
      <c r="CE9" s="829"/>
      <c r="CF9" s="829"/>
      <c r="CG9" s="830"/>
      <c r="CH9" s="841">
        <v>0</v>
      </c>
      <c r="CI9" s="842"/>
      <c r="CJ9" s="842"/>
      <c r="CK9" s="842"/>
      <c r="CL9" s="843"/>
      <c r="CM9" s="841">
        <v>10</v>
      </c>
      <c r="CN9" s="842"/>
      <c r="CO9" s="842"/>
      <c r="CP9" s="842"/>
      <c r="CQ9" s="843"/>
      <c r="CR9" s="841">
        <v>48</v>
      </c>
      <c r="CS9" s="842"/>
      <c r="CT9" s="842"/>
      <c r="CU9" s="842"/>
      <c r="CV9" s="843"/>
      <c r="CW9" s="841" t="s">
        <v>582</v>
      </c>
      <c r="CX9" s="842"/>
      <c r="CY9" s="842"/>
      <c r="CZ9" s="842"/>
      <c r="DA9" s="843"/>
      <c r="DB9" s="841" t="s">
        <v>584</v>
      </c>
      <c r="DC9" s="842"/>
      <c r="DD9" s="842"/>
      <c r="DE9" s="842"/>
      <c r="DF9" s="843"/>
      <c r="DG9" s="841" t="s">
        <v>582</v>
      </c>
      <c r="DH9" s="842"/>
      <c r="DI9" s="842"/>
      <c r="DJ9" s="842"/>
      <c r="DK9" s="843"/>
      <c r="DL9" s="841" t="s">
        <v>582</v>
      </c>
      <c r="DM9" s="842"/>
      <c r="DN9" s="842"/>
      <c r="DO9" s="842"/>
      <c r="DP9" s="843"/>
      <c r="DQ9" s="841" t="s">
        <v>582</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15671</v>
      </c>
      <c r="R23" s="854"/>
      <c r="S23" s="854"/>
      <c r="T23" s="854"/>
      <c r="U23" s="854"/>
      <c r="V23" s="854">
        <v>15369</v>
      </c>
      <c r="W23" s="854"/>
      <c r="X23" s="854"/>
      <c r="Y23" s="854"/>
      <c r="Z23" s="854"/>
      <c r="AA23" s="854">
        <v>301</v>
      </c>
      <c r="AB23" s="854"/>
      <c r="AC23" s="854"/>
      <c r="AD23" s="854"/>
      <c r="AE23" s="855"/>
      <c r="AF23" s="856">
        <v>288</v>
      </c>
      <c r="AG23" s="854"/>
      <c r="AH23" s="854"/>
      <c r="AI23" s="854"/>
      <c r="AJ23" s="857"/>
      <c r="AK23" s="858"/>
      <c r="AL23" s="859"/>
      <c r="AM23" s="859"/>
      <c r="AN23" s="859"/>
      <c r="AO23" s="859"/>
      <c r="AP23" s="854">
        <v>12800</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5086</v>
      </c>
      <c r="R28" s="883"/>
      <c r="S28" s="883"/>
      <c r="T28" s="883"/>
      <c r="U28" s="883"/>
      <c r="V28" s="883">
        <v>4905</v>
      </c>
      <c r="W28" s="883"/>
      <c r="X28" s="883"/>
      <c r="Y28" s="883"/>
      <c r="Z28" s="883"/>
      <c r="AA28" s="883">
        <v>181</v>
      </c>
      <c r="AB28" s="883"/>
      <c r="AC28" s="883"/>
      <c r="AD28" s="883"/>
      <c r="AE28" s="884"/>
      <c r="AF28" s="885">
        <v>181</v>
      </c>
      <c r="AG28" s="883"/>
      <c r="AH28" s="883"/>
      <c r="AI28" s="883"/>
      <c r="AJ28" s="886"/>
      <c r="AK28" s="887">
        <v>369</v>
      </c>
      <c r="AL28" s="878"/>
      <c r="AM28" s="878"/>
      <c r="AN28" s="878"/>
      <c r="AO28" s="878"/>
      <c r="AP28" s="878" t="s">
        <v>582</v>
      </c>
      <c r="AQ28" s="878"/>
      <c r="AR28" s="878"/>
      <c r="AS28" s="878"/>
      <c r="AT28" s="878"/>
      <c r="AU28" s="878" t="s">
        <v>582</v>
      </c>
      <c r="AV28" s="878"/>
      <c r="AW28" s="878"/>
      <c r="AX28" s="878"/>
      <c r="AY28" s="878"/>
      <c r="AZ28" s="879" t="s">
        <v>583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3558</v>
      </c>
      <c r="R29" s="819"/>
      <c r="S29" s="819"/>
      <c r="T29" s="819"/>
      <c r="U29" s="819"/>
      <c r="V29" s="819">
        <v>3376</v>
      </c>
      <c r="W29" s="819"/>
      <c r="X29" s="819"/>
      <c r="Y29" s="819"/>
      <c r="Z29" s="819"/>
      <c r="AA29" s="819">
        <v>182</v>
      </c>
      <c r="AB29" s="819"/>
      <c r="AC29" s="819"/>
      <c r="AD29" s="819"/>
      <c r="AE29" s="820"/>
      <c r="AF29" s="821">
        <v>182</v>
      </c>
      <c r="AG29" s="822"/>
      <c r="AH29" s="822"/>
      <c r="AI29" s="822"/>
      <c r="AJ29" s="823"/>
      <c r="AK29" s="890">
        <v>552</v>
      </c>
      <c r="AL29" s="891"/>
      <c r="AM29" s="891"/>
      <c r="AN29" s="891"/>
      <c r="AO29" s="891"/>
      <c r="AP29" s="891" t="s">
        <v>582</v>
      </c>
      <c r="AQ29" s="891"/>
      <c r="AR29" s="891"/>
      <c r="AS29" s="891"/>
      <c r="AT29" s="891"/>
      <c r="AU29" s="891" t="s">
        <v>582</v>
      </c>
      <c r="AV29" s="891"/>
      <c r="AW29" s="891"/>
      <c r="AX29" s="891"/>
      <c r="AY29" s="891"/>
      <c r="AZ29" s="892" t="s">
        <v>582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330</v>
      </c>
      <c r="R30" s="819"/>
      <c r="S30" s="819"/>
      <c r="T30" s="819"/>
      <c r="U30" s="819"/>
      <c r="V30" s="819">
        <v>326</v>
      </c>
      <c r="W30" s="819"/>
      <c r="X30" s="819"/>
      <c r="Y30" s="819"/>
      <c r="Z30" s="819"/>
      <c r="AA30" s="819">
        <v>4</v>
      </c>
      <c r="AB30" s="819"/>
      <c r="AC30" s="819"/>
      <c r="AD30" s="819"/>
      <c r="AE30" s="820"/>
      <c r="AF30" s="821">
        <v>4</v>
      </c>
      <c r="AG30" s="822"/>
      <c r="AH30" s="822"/>
      <c r="AI30" s="822"/>
      <c r="AJ30" s="823"/>
      <c r="AK30" s="890">
        <v>130</v>
      </c>
      <c r="AL30" s="891"/>
      <c r="AM30" s="891"/>
      <c r="AN30" s="891"/>
      <c r="AO30" s="891"/>
      <c r="AP30" s="891" t="s">
        <v>582</v>
      </c>
      <c r="AQ30" s="891"/>
      <c r="AR30" s="891"/>
      <c r="AS30" s="891"/>
      <c r="AT30" s="891"/>
      <c r="AU30" s="891" t="s">
        <v>584</v>
      </c>
      <c r="AV30" s="891"/>
      <c r="AW30" s="891"/>
      <c r="AX30" s="891"/>
      <c r="AY30" s="891"/>
      <c r="AZ30" s="892" t="s">
        <v>582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758</v>
      </c>
      <c r="R31" s="819"/>
      <c r="S31" s="819"/>
      <c r="T31" s="819"/>
      <c r="U31" s="819"/>
      <c r="V31" s="819">
        <v>674</v>
      </c>
      <c r="W31" s="819"/>
      <c r="X31" s="819"/>
      <c r="Y31" s="819"/>
      <c r="Z31" s="819"/>
      <c r="AA31" s="819">
        <v>84</v>
      </c>
      <c r="AB31" s="819"/>
      <c r="AC31" s="819"/>
      <c r="AD31" s="819"/>
      <c r="AE31" s="820"/>
      <c r="AF31" s="821">
        <v>760</v>
      </c>
      <c r="AG31" s="822"/>
      <c r="AH31" s="822"/>
      <c r="AI31" s="822"/>
      <c r="AJ31" s="823"/>
      <c r="AK31" s="890">
        <v>5</v>
      </c>
      <c r="AL31" s="891"/>
      <c r="AM31" s="891"/>
      <c r="AN31" s="891"/>
      <c r="AO31" s="891"/>
      <c r="AP31" s="891">
        <v>1733</v>
      </c>
      <c r="AQ31" s="891"/>
      <c r="AR31" s="891"/>
      <c r="AS31" s="891"/>
      <c r="AT31" s="891"/>
      <c r="AU31" s="891" t="s">
        <v>581</v>
      </c>
      <c r="AV31" s="891"/>
      <c r="AW31" s="891"/>
      <c r="AX31" s="891"/>
      <c r="AY31" s="891"/>
      <c r="AZ31" s="892" t="s">
        <v>582</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146</v>
      </c>
      <c r="C32" s="816"/>
      <c r="D32" s="816"/>
      <c r="E32" s="816"/>
      <c r="F32" s="816"/>
      <c r="G32" s="816"/>
      <c r="H32" s="816"/>
      <c r="I32" s="816"/>
      <c r="J32" s="816"/>
      <c r="K32" s="816"/>
      <c r="L32" s="816"/>
      <c r="M32" s="816"/>
      <c r="N32" s="816"/>
      <c r="O32" s="816"/>
      <c r="P32" s="817"/>
      <c r="Q32" s="818">
        <v>4365</v>
      </c>
      <c r="R32" s="819"/>
      <c r="S32" s="819"/>
      <c r="T32" s="819"/>
      <c r="U32" s="819"/>
      <c r="V32" s="819">
        <v>4582</v>
      </c>
      <c r="W32" s="819"/>
      <c r="X32" s="819"/>
      <c r="Y32" s="819"/>
      <c r="Z32" s="819"/>
      <c r="AA32" s="819">
        <v>-216</v>
      </c>
      <c r="AB32" s="819"/>
      <c r="AC32" s="819"/>
      <c r="AD32" s="819"/>
      <c r="AE32" s="820"/>
      <c r="AF32" s="821">
        <v>-507</v>
      </c>
      <c r="AG32" s="822"/>
      <c r="AH32" s="822"/>
      <c r="AI32" s="822"/>
      <c r="AJ32" s="823"/>
      <c r="AK32" s="890">
        <v>572</v>
      </c>
      <c r="AL32" s="891"/>
      <c r="AM32" s="891"/>
      <c r="AN32" s="891"/>
      <c r="AO32" s="891"/>
      <c r="AP32" s="891">
        <v>1844</v>
      </c>
      <c r="AQ32" s="891"/>
      <c r="AR32" s="891"/>
      <c r="AS32" s="891"/>
      <c r="AT32" s="891"/>
      <c r="AU32" s="891">
        <v>1630</v>
      </c>
      <c r="AV32" s="891"/>
      <c r="AW32" s="891"/>
      <c r="AX32" s="891"/>
      <c r="AY32" s="891"/>
      <c r="AZ32" s="892">
        <v>12.4</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943</v>
      </c>
      <c r="R33" s="819"/>
      <c r="S33" s="819"/>
      <c r="T33" s="819"/>
      <c r="U33" s="819"/>
      <c r="V33" s="819">
        <v>969</v>
      </c>
      <c r="W33" s="819"/>
      <c r="X33" s="819"/>
      <c r="Y33" s="819"/>
      <c r="Z33" s="819"/>
      <c r="AA33" s="819">
        <v>-27</v>
      </c>
      <c r="AB33" s="819"/>
      <c r="AC33" s="819"/>
      <c r="AD33" s="819"/>
      <c r="AE33" s="820"/>
      <c r="AF33" s="821">
        <v>221</v>
      </c>
      <c r="AG33" s="822"/>
      <c r="AH33" s="822"/>
      <c r="AI33" s="822"/>
      <c r="AJ33" s="823"/>
      <c r="AK33" s="890">
        <v>340</v>
      </c>
      <c r="AL33" s="891"/>
      <c r="AM33" s="891"/>
      <c r="AN33" s="891"/>
      <c r="AO33" s="891"/>
      <c r="AP33" s="891">
        <v>6802</v>
      </c>
      <c r="AQ33" s="891"/>
      <c r="AR33" s="891"/>
      <c r="AS33" s="891"/>
      <c r="AT33" s="891"/>
      <c r="AU33" s="891">
        <v>5135</v>
      </c>
      <c r="AV33" s="891"/>
      <c r="AW33" s="891"/>
      <c r="AX33" s="891"/>
      <c r="AY33" s="891"/>
      <c r="AZ33" s="892" t="s">
        <v>582</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402</v>
      </c>
      <c r="C34" s="816"/>
      <c r="D34" s="816"/>
      <c r="E34" s="816"/>
      <c r="F34" s="816"/>
      <c r="G34" s="816"/>
      <c r="H34" s="816"/>
      <c r="I34" s="816"/>
      <c r="J34" s="816"/>
      <c r="K34" s="816"/>
      <c r="L34" s="816"/>
      <c r="M34" s="816"/>
      <c r="N34" s="816"/>
      <c r="O34" s="816"/>
      <c r="P34" s="817"/>
      <c r="Q34" s="818">
        <v>33</v>
      </c>
      <c r="R34" s="819"/>
      <c r="S34" s="819"/>
      <c r="T34" s="819"/>
      <c r="U34" s="819"/>
      <c r="V34" s="819">
        <v>29</v>
      </c>
      <c r="W34" s="819"/>
      <c r="X34" s="819"/>
      <c r="Y34" s="819"/>
      <c r="Z34" s="819"/>
      <c r="AA34" s="819">
        <v>5</v>
      </c>
      <c r="AB34" s="819"/>
      <c r="AC34" s="819"/>
      <c r="AD34" s="819"/>
      <c r="AE34" s="820"/>
      <c r="AF34" s="821">
        <v>5</v>
      </c>
      <c r="AG34" s="822"/>
      <c r="AH34" s="822"/>
      <c r="AI34" s="822"/>
      <c r="AJ34" s="823"/>
      <c r="AK34" s="890">
        <v>9</v>
      </c>
      <c r="AL34" s="891"/>
      <c r="AM34" s="891"/>
      <c r="AN34" s="891"/>
      <c r="AO34" s="891"/>
      <c r="AP34" s="891" t="s">
        <v>582</v>
      </c>
      <c r="AQ34" s="891"/>
      <c r="AR34" s="891"/>
      <c r="AS34" s="891"/>
      <c r="AT34" s="891"/>
      <c r="AU34" s="891" t="s">
        <v>581</v>
      </c>
      <c r="AV34" s="891"/>
      <c r="AW34" s="891"/>
      <c r="AX34" s="891"/>
      <c r="AY34" s="891"/>
      <c r="AZ34" s="892" t="s">
        <v>582</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v>25</v>
      </c>
      <c r="R35" s="819"/>
      <c r="S35" s="819"/>
      <c r="T35" s="819"/>
      <c r="U35" s="819"/>
      <c r="V35" s="819">
        <v>23</v>
      </c>
      <c r="W35" s="819"/>
      <c r="X35" s="819"/>
      <c r="Y35" s="819"/>
      <c r="Z35" s="819"/>
      <c r="AA35" s="819">
        <v>1</v>
      </c>
      <c r="AB35" s="819"/>
      <c r="AC35" s="819"/>
      <c r="AD35" s="819"/>
      <c r="AE35" s="820"/>
      <c r="AF35" s="821">
        <v>1</v>
      </c>
      <c r="AG35" s="822"/>
      <c r="AH35" s="822"/>
      <c r="AI35" s="822"/>
      <c r="AJ35" s="823"/>
      <c r="AK35" s="890">
        <v>15</v>
      </c>
      <c r="AL35" s="891"/>
      <c r="AM35" s="891"/>
      <c r="AN35" s="891"/>
      <c r="AO35" s="891"/>
      <c r="AP35" s="891">
        <v>122</v>
      </c>
      <c r="AQ35" s="891"/>
      <c r="AR35" s="891"/>
      <c r="AS35" s="891"/>
      <c r="AT35" s="891"/>
      <c r="AU35" s="891">
        <v>111</v>
      </c>
      <c r="AV35" s="891"/>
      <c r="AW35" s="891"/>
      <c r="AX35" s="891"/>
      <c r="AY35" s="891"/>
      <c r="AZ35" s="892" t="s">
        <v>582</v>
      </c>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406</v>
      </c>
      <c r="C36" s="816"/>
      <c r="D36" s="816"/>
      <c r="E36" s="816"/>
      <c r="F36" s="816"/>
      <c r="G36" s="816"/>
      <c r="H36" s="816"/>
      <c r="I36" s="816"/>
      <c r="J36" s="816"/>
      <c r="K36" s="816"/>
      <c r="L36" s="816"/>
      <c r="M36" s="816"/>
      <c r="N36" s="816"/>
      <c r="O36" s="816"/>
      <c r="P36" s="817"/>
      <c r="Q36" s="818">
        <v>23</v>
      </c>
      <c r="R36" s="819"/>
      <c r="S36" s="819"/>
      <c r="T36" s="819"/>
      <c r="U36" s="819"/>
      <c r="V36" s="819">
        <v>14</v>
      </c>
      <c r="W36" s="819"/>
      <c r="X36" s="819"/>
      <c r="Y36" s="819"/>
      <c r="Z36" s="819"/>
      <c r="AA36" s="819">
        <v>9</v>
      </c>
      <c r="AB36" s="819"/>
      <c r="AC36" s="819"/>
      <c r="AD36" s="819"/>
      <c r="AE36" s="820"/>
      <c r="AF36" s="821">
        <v>9</v>
      </c>
      <c r="AG36" s="822"/>
      <c r="AH36" s="822"/>
      <c r="AI36" s="822"/>
      <c r="AJ36" s="823"/>
      <c r="AK36" s="890">
        <v>0</v>
      </c>
      <c r="AL36" s="891"/>
      <c r="AM36" s="891"/>
      <c r="AN36" s="891"/>
      <c r="AO36" s="891"/>
      <c r="AP36" s="891" t="s">
        <v>582</v>
      </c>
      <c r="AQ36" s="891"/>
      <c r="AR36" s="891"/>
      <c r="AS36" s="891"/>
      <c r="AT36" s="891"/>
      <c r="AU36" s="891" t="s">
        <v>582</v>
      </c>
      <c r="AV36" s="891"/>
      <c r="AW36" s="891"/>
      <c r="AX36" s="891"/>
      <c r="AY36" s="891"/>
      <c r="AZ36" s="892" t="s">
        <v>582</v>
      </c>
      <c r="BA36" s="892"/>
      <c r="BB36" s="892"/>
      <c r="BC36" s="892"/>
      <c r="BD36" s="892"/>
      <c r="BE36" s="888" t="s">
        <v>407</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857</v>
      </c>
      <c r="AG63" s="902"/>
      <c r="AH63" s="902"/>
      <c r="AI63" s="902"/>
      <c r="AJ63" s="903"/>
      <c r="AK63" s="904"/>
      <c r="AL63" s="899"/>
      <c r="AM63" s="899"/>
      <c r="AN63" s="899"/>
      <c r="AO63" s="899"/>
      <c r="AP63" s="902">
        <v>8768</v>
      </c>
      <c r="AQ63" s="902"/>
      <c r="AR63" s="902"/>
      <c r="AS63" s="902"/>
      <c r="AT63" s="902"/>
      <c r="AU63" s="902">
        <v>5246</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411</v>
      </c>
      <c r="B66" s="801"/>
      <c r="C66" s="801"/>
      <c r="D66" s="801"/>
      <c r="E66" s="801"/>
      <c r="F66" s="801"/>
      <c r="G66" s="801"/>
      <c r="H66" s="801"/>
      <c r="I66" s="801"/>
      <c r="J66" s="801"/>
      <c r="K66" s="801"/>
      <c r="L66" s="801"/>
      <c r="M66" s="801"/>
      <c r="N66" s="801"/>
      <c r="O66" s="801"/>
      <c r="P66" s="802"/>
      <c r="Q66" s="777" t="s">
        <v>387</v>
      </c>
      <c r="R66" s="778"/>
      <c r="S66" s="778"/>
      <c r="T66" s="778"/>
      <c r="U66" s="779"/>
      <c r="V66" s="777" t="s">
        <v>388</v>
      </c>
      <c r="W66" s="778"/>
      <c r="X66" s="778"/>
      <c r="Y66" s="778"/>
      <c r="Z66" s="779"/>
      <c r="AA66" s="777" t="s">
        <v>389</v>
      </c>
      <c r="AB66" s="778"/>
      <c r="AC66" s="778"/>
      <c r="AD66" s="778"/>
      <c r="AE66" s="779"/>
      <c r="AF66" s="912" t="s">
        <v>390</v>
      </c>
      <c r="AG66" s="873"/>
      <c r="AH66" s="873"/>
      <c r="AI66" s="873"/>
      <c r="AJ66" s="913"/>
      <c r="AK66" s="777" t="s">
        <v>391</v>
      </c>
      <c r="AL66" s="801"/>
      <c r="AM66" s="801"/>
      <c r="AN66" s="801"/>
      <c r="AO66" s="802"/>
      <c r="AP66" s="777" t="s">
        <v>392</v>
      </c>
      <c r="AQ66" s="778"/>
      <c r="AR66" s="778"/>
      <c r="AS66" s="778"/>
      <c r="AT66" s="779"/>
      <c r="AU66" s="777" t="s">
        <v>412</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567</v>
      </c>
      <c r="C68" s="930"/>
      <c r="D68" s="930"/>
      <c r="E68" s="930"/>
      <c r="F68" s="930"/>
      <c r="G68" s="930"/>
      <c r="H68" s="930"/>
      <c r="I68" s="930"/>
      <c r="J68" s="930"/>
      <c r="K68" s="930"/>
      <c r="L68" s="930"/>
      <c r="M68" s="930"/>
      <c r="N68" s="930"/>
      <c r="O68" s="930"/>
      <c r="P68" s="931"/>
      <c r="Q68" s="932">
        <v>817</v>
      </c>
      <c r="R68" s="926"/>
      <c r="S68" s="926"/>
      <c r="T68" s="926"/>
      <c r="U68" s="926"/>
      <c r="V68" s="926">
        <v>783</v>
      </c>
      <c r="W68" s="926"/>
      <c r="X68" s="926"/>
      <c r="Y68" s="926"/>
      <c r="Z68" s="926"/>
      <c r="AA68" s="926">
        <v>35</v>
      </c>
      <c r="AB68" s="926"/>
      <c r="AC68" s="926"/>
      <c r="AD68" s="926"/>
      <c r="AE68" s="926"/>
      <c r="AF68" s="926">
        <v>35</v>
      </c>
      <c r="AG68" s="926"/>
      <c r="AH68" s="926"/>
      <c r="AI68" s="926"/>
      <c r="AJ68" s="926"/>
      <c r="AK68" s="926">
        <v>51</v>
      </c>
      <c r="AL68" s="926"/>
      <c r="AM68" s="926"/>
      <c r="AN68" s="926"/>
      <c r="AO68" s="926"/>
      <c r="AP68" s="926">
        <v>354</v>
      </c>
      <c r="AQ68" s="926"/>
      <c r="AR68" s="926"/>
      <c r="AS68" s="926"/>
      <c r="AT68" s="926"/>
      <c r="AU68" s="926">
        <v>146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568</v>
      </c>
      <c r="C69" s="934"/>
      <c r="D69" s="934"/>
      <c r="E69" s="934"/>
      <c r="F69" s="934"/>
      <c r="G69" s="934"/>
      <c r="H69" s="934"/>
      <c r="I69" s="934"/>
      <c r="J69" s="934"/>
      <c r="K69" s="934"/>
      <c r="L69" s="934"/>
      <c r="M69" s="934"/>
      <c r="N69" s="934"/>
      <c r="O69" s="934"/>
      <c r="P69" s="935"/>
      <c r="Q69" s="936">
        <v>479</v>
      </c>
      <c r="R69" s="891"/>
      <c r="S69" s="891"/>
      <c r="T69" s="891"/>
      <c r="U69" s="891"/>
      <c r="V69" s="891">
        <v>397</v>
      </c>
      <c r="W69" s="891"/>
      <c r="X69" s="891"/>
      <c r="Y69" s="891"/>
      <c r="Z69" s="891"/>
      <c r="AA69" s="891">
        <v>82</v>
      </c>
      <c r="AB69" s="891"/>
      <c r="AC69" s="891"/>
      <c r="AD69" s="891"/>
      <c r="AE69" s="891"/>
      <c r="AF69" s="891">
        <v>82</v>
      </c>
      <c r="AG69" s="891"/>
      <c r="AH69" s="891"/>
      <c r="AI69" s="891"/>
      <c r="AJ69" s="891"/>
      <c r="AK69" s="891" t="s">
        <v>582</v>
      </c>
      <c r="AL69" s="891"/>
      <c r="AM69" s="891"/>
      <c r="AN69" s="891"/>
      <c r="AO69" s="891"/>
      <c r="AP69" s="891">
        <v>54</v>
      </c>
      <c r="AQ69" s="891"/>
      <c r="AR69" s="891"/>
      <c r="AS69" s="891"/>
      <c r="AT69" s="891"/>
      <c r="AU69" s="891">
        <v>16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569</v>
      </c>
      <c r="C70" s="934"/>
      <c r="D70" s="934"/>
      <c r="E70" s="934"/>
      <c r="F70" s="934"/>
      <c r="G70" s="934"/>
      <c r="H70" s="934"/>
      <c r="I70" s="934"/>
      <c r="J70" s="934"/>
      <c r="K70" s="934"/>
      <c r="L70" s="934"/>
      <c r="M70" s="934"/>
      <c r="N70" s="934"/>
      <c r="O70" s="934"/>
      <c r="P70" s="935"/>
      <c r="Q70" s="936">
        <v>4561</v>
      </c>
      <c r="R70" s="891"/>
      <c r="S70" s="891"/>
      <c r="T70" s="891"/>
      <c r="U70" s="891"/>
      <c r="V70" s="891">
        <v>4544</v>
      </c>
      <c r="W70" s="891"/>
      <c r="X70" s="891"/>
      <c r="Y70" s="891"/>
      <c r="Z70" s="891"/>
      <c r="AA70" s="891">
        <v>18</v>
      </c>
      <c r="AB70" s="891"/>
      <c r="AC70" s="891"/>
      <c r="AD70" s="891"/>
      <c r="AE70" s="891"/>
      <c r="AF70" s="891">
        <v>17</v>
      </c>
      <c r="AG70" s="891"/>
      <c r="AH70" s="891"/>
      <c r="AI70" s="891"/>
      <c r="AJ70" s="891"/>
      <c r="AK70" s="891">
        <v>167</v>
      </c>
      <c r="AL70" s="891"/>
      <c r="AM70" s="891"/>
      <c r="AN70" s="891"/>
      <c r="AO70" s="891"/>
      <c r="AP70" s="891">
        <v>2399</v>
      </c>
      <c r="AQ70" s="891"/>
      <c r="AR70" s="891"/>
      <c r="AS70" s="891"/>
      <c r="AT70" s="891"/>
      <c r="AU70" s="891">
        <v>247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570</v>
      </c>
      <c r="C71" s="934"/>
      <c r="D71" s="934"/>
      <c r="E71" s="934"/>
      <c r="F71" s="934"/>
      <c r="G71" s="934"/>
      <c r="H71" s="934"/>
      <c r="I71" s="934"/>
      <c r="J71" s="934"/>
      <c r="K71" s="934"/>
      <c r="L71" s="934"/>
      <c r="M71" s="934"/>
      <c r="N71" s="934"/>
      <c r="O71" s="934"/>
      <c r="P71" s="935"/>
      <c r="Q71" s="936">
        <v>2294</v>
      </c>
      <c r="R71" s="891"/>
      <c r="S71" s="891"/>
      <c r="T71" s="891"/>
      <c r="U71" s="891"/>
      <c r="V71" s="891">
        <v>1625</v>
      </c>
      <c r="W71" s="891"/>
      <c r="X71" s="891"/>
      <c r="Y71" s="891"/>
      <c r="Z71" s="891"/>
      <c r="AA71" s="891">
        <v>668</v>
      </c>
      <c r="AB71" s="891"/>
      <c r="AC71" s="891"/>
      <c r="AD71" s="891"/>
      <c r="AE71" s="891"/>
      <c r="AF71" s="891">
        <v>3255</v>
      </c>
      <c r="AG71" s="891"/>
      <c r="AH71" s="891"/>
      <c r="AI71" s="891"/>
      <c r="AJ71" s="891"/>
      <c r="AK71" s="891" t="s">
        <v>582</v>
      </c>
      <c r="AL71" s="891"/>
      <c r="AM71" s="891"/>
      <c r="AN71" s="891"/>
      <c r="AO71" s="891"/>
      <c r="AP71" s="891">
        <v>3792</v>
      </c>
      <c r="AQ71" s="891"/>
      <c r="AR71" s="891"/>
      <c r="AS71" s="891"/>
      <c r="AT71" s="891"/>
      <c r="AU71" s="891" t="s">
        <v>582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571</v>
      </c>
      <c r="C72" s="934"/>
      <c r="D72" s="934"/>
      <c r="E72" s="934"/>
      <c r="F72" s="934"/>
      <c r="G72" s="934"/>
      <c r="H72" s="934"/>
      <c r="I72" s="934"/>
      <c r="J72" s="934"/>
      <c r="K72" s="934"/>
      <c r="L72" s="934"/>
      <c r="M72" s="934"/>
      <c r="N72" s="934"/>
      <c r="O72" s="934"/>
      <c r="P72" s="935"/>
      <c r="Q72" s="936">
        <v>361</v>
      </c>
      <c r="R72" s="891"/>
      <c r="S72" s="891"/>
      <c r="T72" s="891"/>
      <c r="U72" s="891"/>
      <c r="V72" s="891">
        <v>302</v>
      </c>
      <c r="W72" s="891"/>
      <c r="X72" s="891"/>
      <c r="Y72" s="891"/>
      <c r="Z72" s="891"/>
      <c r="AA72" s="891">
        <v>59</v>
      </c>
      <c r="AB72" s="891"/>
      <c r="AC72" s="891"/>
      <c r="AD72" s="891"/>
      <c r="AE72" s="891"/>
      <c r="AF72" s="891">
        <v>59</v>
      </c>
      <c r="AG72" s="891"/>
      <c r="AH72" s="891"/>
      <c r="AI72" s="891"/>
      <c r="AJ72" s="891"/>
      <c r="AK72" s="891">
        <v>10</v>
      </c>
      <c r="AL72" s="891"/>
      <c r="AM72" s="891"/>
      <c r="AN72" s="891"/>
      <c r="AO72" s="891"/>
      <c r="AP72" s="891" t="s">
        <v>582</v>
      </c>
      <c r="AQ72" s="891"/>
      <c r="AR72" s="891"/>
      <c r="AS72" s="891"/>
      <c r="AT72" s="891"/>
      <c r="AU72" s="891" t="s">
        <v>582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572</v>
      </c>
      <c r="C73" s="934"/>
      <c r="D73" s="934"/>
      <c r="E73" s="934"/>
      <c r="F73" s="934"/>
      <c r="G73" s="934"/>
      <c r="H73" s="934"/>
      <c r="I73" s="934"/>
      <c r="J73" s="934"/>
      <c r="K73" s="934"/>
      <c r="L73" s="934"/>
      <c r="M73" s="934"/>
      <c r="N73" s="934"/>
      <c r="O73" s="934"/>
      <c r="P73" s="935"/>
      <c r="Q73" s="936">
        <v>506</v>
      </c>
      <c r="R73" s="891"/>
      <c r="S73" s="891"/>
      <c r="T73" s="891"/>
      <c r="U73" s="891"/>
      <c r="V73" s="891">
        <v>480</v>
      </c>
      <c r="W73" s="891"/>
      <c r="X73" s="891"/>
      <c r="Y73" s="891"/>
      <c r="Z73" s="891"/>
      <c r="AA73" s="891">
        <v>26</v>
      </c>
      <c r="AB73" s="891"/>
      <c r="AC73" s="891"/>
      <c r="AD73" s="891"/>
      <c r="AE73" s="891"/>
      <c r="AF73" s="891">
        <v>26</v>
      </c>
      <c r="AG73" s="891"/>
      <c r="AH73" s="891"/>
      <c r="AI73" s="891"/>
      <c r="AJ73" s="891"/>
      <c r="AK73" s="891">
        <v>20</v>
      </c>
      <c r="AL73" s="891"/>
      <c r="AM73" s="891"/>
      <c r="AN73" s="891"/>
      <c r="AO73" s="891"/>
      <c r="AP73" s="891" t="s">
        <v>582</v>
      </c>
      <c r="AQ73" s="891"/>
      <c r="AR73" s="891"/>
      <c r="AS73" s="891"/>
      <c r="AT73" s="891"/>
      <c r="AU73" s="891" t="s">
        <v>582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573</v>
      </c>
      <c r="C74" s="934"/>
      <c r="D74" s="934"/>
      <c r="E74" s="934"/>
      <c r="F74" s="934"/>
      <c r="G74" s="934"/>
      <c r="H74" s="934"/>
      <c r="I74" s="934"/>
      <c r="J74" s="934"/>
      <c r="K74" s="934"/>
      <c r="L74" s="934"/>
      <c r="M74" s="934"/>
      <c r="N74" s="934"/>
      <c r="O74" s="934"/>
      <c r="P74" s="935"/>
      <c r="Q74" s="936">
        <v>166934</v>
      </c>
      <c r="R74" s="891"/>
      <c r="S74" s="891"/>
      <c r="T74" s="891"/>
      <c r="U74" s="891"/>
      <c r="V74" s="891">
        <v>162366</v>
      </c>
      <c r="W74" s="891"/>
      <c r="X74" s="891"/>
      <c r="Y74" s="891"/>
      <c r="Z74" s="891"/>
      <c r="AA74" s="891">
        <v>4567</v>
      </c>
      <c r="AB74" s="891"/>
      <c r="AC74" s="891"/>
      <c r="AD74" s="891"/>
      <c r="AE74" s="891"/>
      <c r="AF74" s="891">
        <v>4564</v>
      </c>
      <c r="AG74" s="891"/>
      <c r="AH74" s="891"/>
      <c r="AI74" s="891"/>
      <c r="AJ74" s="891"/>
      <c r="AK74" s="891">
        <v>2257</v>
      </c>
      <c r="AL74" s="891"/>
      <c r="AM74" s="891"/>
      <c r="AN74" s="891"/>
      <c r="AO74" s="891"/>
      <c r="AP74" s="891" t="s">
        <v>582</v>
      </c>
      <c r="AQ74" s="891"/>
      <c r="AR74" s="891"/>
      <c r="AS74" s="891"/>
      <c r="AT74" s="891"/>
      <c r="AU74" s="891" t="s">
        <v>582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574</v>
      </c>
      <c r="C75" s="934"/>
      <c r="D75" s="934"/>
      <c r="E75" s="934"/>
      <c r="F75" s="934"/>
      <c r="G75" s="934"/>
      <c r="H75" s="934"/>
      <c r="I75" s="934"/>
      <c r="J75" s="934"/>
      <c r="K75" s="934"/>
      <c r="L75" s="934"/>
      <c r="M75" s="934"/>
      <c r="N75" s="934"/>
      <c r="O75" s="934"/>
      <c r="P75" s="935"/>
      <c r="Q75" s="939">
        <v>887</v>
      </c>
      <c r="R75" s="940"/>
      <c r="S75" s="940"/>
      <c r="T75" s="940"/>
      <c r="U75" s="890"/>
      <c r="V75" s="941">
        <v>861</v>
      </c>
      <c r="W75" s="940"/>
      <c r="X75" s="940"/>
      <c r="Y75" s="940"/>
      <c r="Z75" s="890"/>
      <c r="AA75" s="941">
        <v>26</v>
      </c>
      <c r="AB75" s="940"/>
      <c r="AC75" s="940"/>
      <c r="AD75" s="940"/>
      <c r="AE75" s="890"/>
      <c r="AF75" s="941">
        <v>26</v>
      </c>
      <c r="AG75" s="940"/>
      <c r="AH75" s="940"/>
      <c r="AI75" s="940"/>
      <c r="AJ75" s="890"/>
      <c r="AK75" s="941">
        <v>20</v>
      </c>
      <c r="AL75" s="940"/>
      <c r="AM75" s="940"/>
      <c r="AN75" s="940"/>
      <c r="AO75" s="890"/>
      <c r="AP75" s="941" t="s">
        <v>582</v>
      </c>
      <c r="AQ75" s="940"/>
      <c r="AR75" s="940"/>
      <c r="AS75" s="940"/>
      <c r="AT75" s="890"/>
      <c r="AU75" s="941" t="s">
        <v>582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575</v>
      </c>
      <c r="C76" s="934"/>
      <c r="D76" s="934"/>
      <c r="E76" s="934"/>
      <c r="F76" s="934"/>
      <c r="G76" s="934"/>
      <c r="H76" s="934"/>
      <c r="I76" s="934"/>
      <c r="J76" s="934"/>
      <c r="K76" s="934"/>
      <c r="L76" s="934"/>
      <c r="M76" s="934"/>
      <c r="N76" s="934"/>
      <c r="O76" s="934"/>
      <c r="P76" s="935"/>
      <c r="Q76" s="939">
        <v>12076</v>
      </c>
      <c r="R76" s="940"/>
      <c r="S76" s="940"/>
      <c r="T76" s="940"/>
      <c r="U76" s="890"/>
      <c r="V76" s="941">
        <v>9088</v>
      </c>
      <c r="W76" s="940"/>
      <c r="X76" s="940"/>
      <c r="Y76" s="940"/>
      <c r="Z76" s="890"/>
      <c r="AA76" s="941">
        <v>2988</v>
      </c>
      <c r="AB76" s="940"/>
      <c r="AC76" s="940"/>
      <c r="AD76" s="940"/>
      <c r="AE76" s="890"/>
      <c r="AF76" s="941">
        <v>2988</v>
      </c>
      <c r="AG76" s="940"/>
      <c r="AH76" s="940"/>
      <c r="AI76" s="940"/>
      <c r="AJ76" s="890"/>
      <c r="AK76" s="941" t="s">
        <v>585</v>
      </c>
      <c r="AL76" s="940"/>
      <c r="AM76" s="940"/>
      <c r="AN76" s="940"/>
      <c r="AO76" s="890"/>
      <c r="AP76" s="941" t="s">
        <v>582</v>
      </c>
      <c r="AQ76" s="940"/>
      <c r="AR76" s="940"/>
      <c r="AS76" s="940"/>
      <c r="AT76" s="890"/>
      <c r="AU76" s="941" t="s">
        <v>587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576</v>
      </c>
      <c r="C77" s="934"/>
      <c r="D77" s="934"/>
      <c r="E77" s="934"/>
      <c r="F77" s="934"/>
      <c r="G77" s="934"/>
      <c r="H77" s="934"/>
      <c r="I77" s="934"/>
      <c r="J77" s="934"/>
      <c r="K77" s="934"/>
      <c r="L77" s="934"/>
      <c r="M77" s="934"/>
      <c r="N77" s="934"/>
      <c r="O77" s="934"/>
      <c r="P77" s="935"/>
      <c r="Q77" s="939">
        <v>7</v>
      </c>
      <c r="R77" s="940"/>
      <c r="S77" s="940"/>
      <c r="T77" s="940"/>
      <c r="U77" s="890"/>
      <c r="V77" s="941">
        <v>6</v>
      </c>
      <c r="W77" s="940"/>
      <c r="X77" s="940"/>
      <c r="Y77" s="940"/>
      <c r="Z77" s="890"/>
      <c r="AA77" s="941">
        <v>2</v>
      </c>
      <c r="AB77" s="940"/>
      <c r="AC77" s="940"/>
      <c r="AD77" s="940"/>
      <c r="AE77" s="890"/>
      <c r="AF77" s="941">
        <v>2</v>
      </c>
      <c r="AG77" s="940"/>
      <c r="AH77" s="940"/>
      <c r="AI77" s="940"/>
      <c r="AJ77" s="890"/>
      <c r="AK77" s="941" t="s">
        <v>586</v>
      </c>
      <c r="AL77" s="940"/>
      <c r="AM77" s="940"/>
      <c r="AN77" s="940"/>
      <c r="AO77" s="890"/>
      <c r="AP77" s="941" t="s">
        <v>587</v>
      </c>
      <c r="AQ77" s="940"/>
      <c r="AR77" s="940"/>
      <c r="AS77" s="940"/>
      <c r="AT77" s="890"/>
      <c r="AU77" s="941" t="s">
        <v>582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577</v>
      </c>
      <c r="C78" s="934"/>
      <c r="D78" s="934"/>
      <c r="E78" s="934"/>
      <c r="F78" s="934"/>
      <c r="G78" s="934"/>
      <c r="H78" s="934"/>
      <c r="I78" s="934"/>
      <c r="J78" s="934"/>
      <c r="K78" s="934"/>
      <c r="L78" s="934"/>
      <c r="M78" s="934"/>
      <c r="N78" s="934"/>
      <c r="O78" s="934"/>
      <c r="P78" s="935"/>
      <c r="Q78" s="936">
        <v>176</v>
      </c>
      <c r="R78" s="891"/>
      <c r="S78" s="891"/>
      <c r="T78" s="891"/>
      <c r="U78" s="891"/>
      <c r="V78" s="891">
        <v>173</v>
      </c>
      <c r="W78" s="891"/>
      <c r="X78" s="891"/>
      <c r="Y78" s="891"/>
      <c r="Z78" s="891"/>
      <c r="AA78" s="891">
        <v>3</v>
      </c>
      <c r="AB78" s="891"/>
      <c r="AC78" s="891"/>
      <c r="AD78" s="891"/>
      <c r="AE78" s="891"/>
      <c r="AF78" s="891">
        <v>3</v>
      </c>
      <c r="AG78" s="891"/>
      <c r="AH78" s="891"/>
      <c r="AI78" s="891"/>
      <c r="AJ78" s="891"/>
      <c r="AK78" s="891">
        <v>7</v>
      </c>
      <c r="AL78" s="891"/>
      <c r="AM78" s="891"/>
      <c r="AN78" s="891"/>
      <c r="AO78" s="891"/>
      <c r="AP78" s="891" t="s">
        <v>587</v>
      </c>
      <c r="AQ78" s="891"/>
      <c r="AR78" s="891"/>
      <c r="AS78" s="891"/>
      <c r="AT78" s="891"/>
      <c r="AU78" s="891" t="s">
        <v>582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11057</v>
      </c>
      <c r="AG88" s="902"/>
      <c r="AH88" s="902"/>
      <c r="AI88" s="902"/>
      <c r="AJ88" s="902"/>
      <c r="AK88" s="899"/>
      <c r="AL88" s="899"/>
      <c r="AM88" s="899"/>
      <c r="AN88" s="899"/>
      <c r="AO88" s="899"/>
      <c r="AP88" s="902">
        <v>6599</v>
      </c>
      <c r="AQ88" s="902"/>
      <c r="AR88" s="902"/>
      <c r="AS88" s="902"/>
      <c r="AT88" s="902"/>
      <c r="AU88" s="902">
        <v>409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146</v>
      </c>
      <c r="CS102" s="910"/>
      <c r="CT102" s="910"/>
      <c r="CU102" s="910"/>
      <c r="CV102" s="953"/>
      <c r="CW102" s="952">
        <v>3</v>
      </c>
      <c r="CX102" s="910"/>
      <c r="CY102" s="910"/>
      <c r="CZ102" s="910"/>
      <c r="DA102" s="953"/>
      <c r="DB102" s="952" t="s">
        <v>581</v>
      </c>
      <c r="DC102" s="910"/>
      <c r="DD102" s="910"/>
      <c r="DE102" s="910"/>
      <c r="DF102" s="953"/>
      <c r="DG102" s="952" t="s">
        <v>582</v>
      </c>
      <c r="DH102" s="910"/>
      <c r="DI102" s="910"/>
      <c r="DJ102" s="910"/>
      <c r="DK102" s="953"/>
      <c r="DL102" s="952" t="s">
        <v>582</v>
      </c>
      <c r="DM102" s="910"/>
      <c r="DN102" s="910"/>
      <c r="DO102" s="910"/>
      <c r="DP102" s="953"/>
      <c r="DQ102" s="952" t="s">
        <v>582</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299</v>
      </c>
      <c r="AG109" s="955"/>
      <c r="AH109" s="955"/>
      <c r="AI109" s="955"/>
      <c r="AJ109" s="956"/>
      <c r="AK109" s="954" t="s">
        <v>298</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299</v>
      </c>
      <c r="BW109" s="955"/>
      <c r="BX109" s="955"/>
      <c r="BY109" s="955"/>
      <c r="BZ109" s="956"/>
      <c r="CA109" s="954" t="s">
        <v>298</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299</v>
      </c>
      <c r="DM109" s="955"/>
      <c r="DN109" s="955"/>
      <c r="DO109" s="955"/>
      <c r="DP109" s="956"/>
      <c r="DQ109" s="954" t="s">
        <v>298</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2162386</v>
      </c>
      <c r="AB110" s="962"/>
      <c r="AC110" s="962"/>
      <c r="AD110" s="962"/>
      <c r="AE110" s="963"/>
      <c r="AF110" s="964">
        <v>2105507</v>
      </c>
      <c r="AG110" s="962"/>
      <c r="AH110" s="962"/>
      <c r="AI110" s="962"/>
      <c r="AJ110" s="963"/>
      <c r="AK110" s="964">
        <v>1791541</v>
      </c>
      <c r="AL110" s="962"/>
      <c r="AM110" s="962"/>
      <c r="AN110" s="962"/>
      <c r="AO110" s="963"/>
      <c r="AP110" s="965">
        <v>23.1</v>
      </c>
      <c r="AQ110" s="966"/>
      <c r="AR110" s="966"/>
      <c r="AS110" s="966"/>
      <c r="AT110" s="967"/>
      <c r="AU110" s="968" t="s">
        <v>66</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14920503</v>
      </c>
      <c r="BR110" s="997"/>
      <c r="BS110" s="997"/>
      <c r="BT110" s="997"/>
      <c r="BU110" s="997"/>
      <c r="BV110" s="997">
        <v>13722177</v>
      </c>
      <c r="BW110" s="997"/>
      <c r="BX110" s="997"/>
      <c r="BY110" s="997"/>
      <c r="BZ110" s="997"/>
      <c r="CA110" s="997">
        <v>12799942</v>
      </c>
      <c r="CB110" s="997"/>
      <c r="CC110" s="997"/>
      <c r="CD110" s="997"/>
      <c r="CE110" s="997"/>
      <c r="CF110" s="1011">
        <v>164.9</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121</v>
      </c>
      <c r="DM110" s="997"/>
      <c r="DN110" s="997"/>
      <c r="DO110" s="997"/>
      <c r="DP110" s="997"/>
      <c r="DQ110" s="997" t="s">
        <v>121</v>
      </c>
      <c r="DR110" s="997"/>
      <c r="DS110" s="997"/>
      <c r="DT110" s="997"/>
      <c r="DU110" s="997"/>
      <c r="DV110" s="998" t="s">
        <v>121</v>
      </c>
      <c r="DW110" s="998"/>
      <c r="DX110" s="998"/>
      <c r="DY110" s="998"/>
      <c r="DZ110" s="999"/>
    </row>
    <row r="111" spans="1:131" s="226" customFormat="1" ht="26.25" customHeight="1" x14ac:dyDescent="0.15">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121</v>
      </c>
      <c r="AB111" s="1004"/>
      <c r="AC111" s="1004"/>
      <c r="AD111" s="1004"/>
      <c r="AE111" s="1005"/>
      <c r="AF111" s="1006" t="s">
        <v>121</v>
      </c>
      <c r="AG111" s="1004"/>
      <c r="AH111" s="1004"/>
      <c r="AI111" s="1004"/>
      <c r="AJ111" s="1005"/>
      <c r="AK111" s="1006" t="s">
        <v>121</v>
      </c>
      <c r="AL111" s="1004"/>
      <c r="AM111" s="1004"/>
      <c r="AN111" s="1004"/>
      <c r="AO111" s="1005"/>
      <c r="AP111" s="1007" t="s">
        <v>121</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23025</v>
      </c>
      <c r="BR111" s="990"/>
      <c r="BS111" s="990"/>
      <c r="BT111" s="990"/>
      <c r="BU111" s="990"/>
      <c r="BV111" s="990">
        <v>17263</v>
      </c>
      <c r="BW111" s="990"/>
      <c r="BX111" s="990"/>
      <c r="BY111" s="990"/>
      <c r="BZ111" s="990"/>
      <c r="CA111" s="990">
        <v>12331</v>
      </c>
      <c r="CB111" s="990"/>
      <c r="CC111" s="990"/>
      <c r="CD111" s="990"/>
      <c r="CE111" s="990"/>
      <c r="CF111" s="984">
        <v>0.2</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121</v>
      </c>
      <c r="DM111" s="990"/>
      <c r="DN111" s="990"/>
      <c r="DO111" s="990"/>
      <c r="DP111" s="990"/>
      <c r="DQ111" s="990" t="s">
        <v>121</v>
      </c>
      <c r="DR111" s="990"/>
      <c r="DS111" s="990"/>
      <c r="DT111" s="990"/>
      <c r="DU111" s="990"/>
      <c r="DV111" s="991" t="s">
        <v>121</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121</v>
      </c>
      <c r="AG112" s="1029"/>
      <c r="AH112" s="1029"/>
      <c r="AI112" s="1029"/>
      <c r="AJ112" s="1030"/>
      <c r="AK112" s="1031" t="s">
        <v>121</v>
      </c>
      <c r="AL112" s="1029"/>
      <c r="AM112" s="1029"/>
      <c r="AN112" s="1029"/>
      <c r="AO112" s="1030"/>
      <c r="AP112" s="1032" t="s">
        <v>121</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8706591</v>
      </c>
      <c r="BR112" s="990"/>
      <c r="BS112" s="990"/>
      <c r="BT112" s="990"/>
      <c r="BU112" s="990"/>
      <c r="BV112" s="990">
        <v>7446199</v>
      </c>
      <c r="BW112" s="990"/>
      <c r="BX112" s="990"/>
      <c r="BY112" s="990"/>
      <c r="BZ112" s="990"/>
      <c r="CA112" s="990">
        <v>6876319</v>
      </c>
      <c r="CB112" s="990"/>
      <c r="CC112" s="990"/>
      <c r="CD112" s="990"/>
      <c r="CE112" s="990"/>
      <c r="CF112" s="984">
        <v>88.6</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23025</v>
      </c>
      <c r="DH112" s="990"/>
      <c r="DI112" s="990"/>
      <c r="DJ112" s="990"/>
      <c r="DK112" s="990"/>
      <c r="DL112" s="990">
        <v>17263</v>
      </c>
      <c r="DM112" s="990"/>
      <c r="DN112" s="990"/>
      <c r="DO112" s="990"/>
      <c r="DP112" s="990"/>
      <c r="DQ112" s="990">
        <v>12331</v>
      </c>
      <c r="DR112" s="990"/>
      <c r="DS112" s="990"/>
      <c r="DT112" s="990"/>
      <c r="DU112" s="990"/>
      <c r="DV112" s="991">
        <v>0.2</v>
      </c>
      <c r="DW112" s="991"/>
      <c r="DX112" s="991"/>
      <c r="DY112" s="991"/>
      <c r="DZ112" s="992"/>
    </row>
    <row r="113" spans="1:130" s="226" customFormat="1" ht="26.25" customHeight="1" x14ac:dyDescent="0.15">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853659</v>
      </c>
      <c r="AB113" s="1004"/>
      <c r="AC113" s="1004"/>
      <c r="AD113" s="1004"/>
      <c r="AE113" s="1005"/>
      <c r="AF113" s="1006">
        <v>697933</v>
      </c>
      <c r="AG113" s="1004"/>
      <c r="AH113" s="1004"/>
      <c r="AI113" s="1004"/>
      <c r="AJ113" s="1005"/>
      <c r="AK113" s="1006">
        <v>732500</v>
      </c>
      <c r="AL113" s="1004"/>
      <c r="AM113" s="1004"/>
      <c r="AN113" s="1004"/>
      <c r="AO113" s="1005"/>
      <c r="AP113" s="1007">
        <v>9.4</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473374</v>
      </c>
      <c r="BR113" s="990"/>
      <c r="BS113" s="990"/>
      <c r="BT113" s="990"/>
      <c r="BU113" s="990"/>
      <c r="BV113" s="990">
        <v>429938</v>
      </c>
      <c r="BW113" s="990"/>
      <c r="BX113" s="990"/>
      <c r="BY113" s="990"/>
      <c r="BZ113" s="990"/>
      <c r="CA113" s="990">
        <v>409121</v>
      </c>
      <c r="CB113" s="990"/>
      <c r="CC113" s="990"/>
      <c r="CD113" s="990"/>
      <c r="CE113" s="990"/>
      <c r="CF113" s="984">
        <v>5.3</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121</v>
      </c>
      <c r="DM113" s="1029"/>
      <c r="DN113" s="1029"/>
      <c r="DO113" s="1029"/>
      <c r="DP113" s="1030"/>
      <c r="DQ113" s="1031" t="s">
        <v>121</v>
      </c>
      <c r="DR113" s="1029"/>
      <c r="DS113" s="1029"/>
      <c r="DT113" s="1029"/>
      <c r="DU113" s="1030"/>
      <c r="DV113" s="1032" t="s">
        <v>121</v>
      </c>
      <c r="DW113" s="1033"/>
      <c r="DX113" s="1033"/>
      <c r="DY113" s="1033"/>
      <c r="DZ113" s="1034"/>
    </row>
    <row r="114" spans="1:130" s="226" customFormat="1" ht="26.25" customHeight="1" x14ac:dyDescent="0.15">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20901</v>
      </c>
      <c r="AB114" s="1029"/>
      <c r="AC114" s="1029"/>
      <c r="AD114" s="1029"/>
      <c r="AE114" s="1030"/>
      <c r="AF114" s="1031">
        <v>39273</v>
      </c>
      <c r="AG114" s="1029"/>
      <c r="AH114" s="1029"/>
      <c r="AI114" s="1029"/>
      <c r="AJ114" s="1030"/>
      <c r="AK114" s="1031">
        <v>55034</v>
      </c>
      <c r="AL114" s="1029"/>
      <c r="AM114" s="1029"/>
      <c r="AN114" s="1029"/>
      <c r="AO114" s="1030"/>
      <c r="AP114" s="1032">
        <v>0.7</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1993409</v>
      </c>
      <c r="BR114" s="990"/>
      <c r="BS114" s="990"/>
      <c r="BT114" s="990"/>
      <c r="BU114" s="990"/>
      <c r="BV114" s="990">
        <v>1830106</v>
      </c>
      <c r="BW114" s="990"/>
      <c r="BX114" s="990"/>
      <c r="BY114" s="990"/>
      <c r="BZ114" s="990"/>
      <c r="CA114" s="990">
        <v>1708165</v>
      </c>
      <c r="CB114" s="990"/>
      <c r="CC114" s="990"/>
      <c r="CD114" s="990"/>
      <c r="CE114" s="990"/>
      <c r="CF114" s="984">
        <v>22</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121</v>
      </c>
      <c r="DM114" s="1029"/>
      <c r="DN114" s="1029"/>
      <c r="DO114" s="1029"/>
      <c r="DP114" s="1030"/>
      <c r="DQ114" s="1031" t="s">
        <v>121</v>
      </c>
      <c r="DR114" s="1029"/>
      <c r="DS114" s="1029"/>
      <c r="DT114" s="1029"/>
      <c r="DU114" s="1030"/>
      <c r="DV114" s="1032" t="s">
        <v>121</v>
      </c>
      <c r="DW114" s="1033"/>
      <c r="DX114" s="1033"/>
      <c r="DY114" s="1033"/>
      <c r="DZ114" s="1034"/>
    </row>
    <row r="115" spans="1:130" s="226" customFormat="1" ht="26.25" customHeight="1" x14ac:dyDescent="0.15">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8385</v>
      </c>
      <c r="AB115" s="1004"/>
      <c r="AC115" s="1004"/>
      <c r="AD115" s="1004"/>
      <c r="AE115" s="1005"/>
      <c r="AF115" s="1006">
        <v>5762</v>
      </c>
      <c r="AG115" s="1004"/>
      <c r="AH115" s="1004"/>
      <c r="AI115" s="1004"/>
      <c r="AJ115" s="1005"/>
      <c r="AK115" s="1006">
        <v>4932</v>
      </c>
      <c r="AL115" s="1004"/>
      <c r="AM115" s="1004"/>
      <c r="AN115" s="1004"/>
      <c r="AO115" s="1005"/>
      <c r="AP115" s="1007">
        <v>0.1</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121</v>
      </c>
      <c r="BR115" s="990"/>
      <c r="BS115" s="990"/>
      <c r="BT115" s="990"/>
      <c r="BU115" s="990"/>
      <c r="BV115" s="990" t="s">
        <v>121</v>
      </c>
      <c r="BW115" s="990"/>
      <c r="BX115" s="990"/>
      <c r="BY115" s="990"/>
      <c r="BZ115" s="990"/>
      <c r="CA115" s="990" t="s">
        <v>121</v>
      </c>
      <c r="CB115" s="990"/>
      <c r="CC115" s="990"/>
      <c r="CD115" s="990"/>
      <c r="CE115" s="990"/>
      <c r="CF115" s="984" t="s">
        <v>121</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121</v>
      </c>
      <c r="DM115" s="1029"/>
      <c r="DN115" s="1029"/>
      <c r="DO115" s="1029"/>
      <c r="DP115" s="1030"/>
      <c r="DQ115" s="1031" t="s">
        <v>121</v>
      </c>
      <c r="DR115" s="1029"/>
      <c r="DS115" s="1029"/>
      <c r="DT115" s="1029"/>
      <c r="DU115" s="1030"/>
      <c r="DV115" s="1032" t="s">
        <v>121</v>
      </c>
      <c r="DW115" s="1033"/>
      <c r="DX115" s="1033"/>
      <c r="DY115" s="1033"/>
      <c r="DZ115" s="1034"/>
    </row>
    <row r="116" spans="1:130" s="226" customFormat="1" ht="26.25" customHeight="1" x14ac:dyDescent="0.15">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12</v>
      </c>
      <c r="AB116" s="1029"/>
      <c r="AC116" s="1029"/>
      <c r="AD116" s="1029"/>
      <c r="AE116" s="1030"/>
      <c r="AF116" s="1031">
        <v>27</v>
      </c>
      <c r="AG116" s="1029"/>
      <c r="AH116" s="1029"/>
      <c r="AI116" s="1029"/>
      <c r="AJ116" s="1030"/>
      <c r="AK116" s="1031">
        <v>1</v>
      </c>
      <c r="AL116" s="1029"/>
      <c r="AM116" s="1029"/>
      <c r="AN116" s="1029"/>
      <c r="AO116" s="1030"/>
      <c r="AP116" s="1032">
        <v>0</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121</v>
      </c>
      <c r="BW116" s="990"/>
      <c r="BX116" s="990"/>
      <c r="BY116" s="990"/>
      <c r="BZ116" s="990"/>
      <c r="CA116" s="990" t="s">
        <v>121</v>
      </c>
      <c r="CB116" s="990"/>
      <c r="CC116" s="990"/>
      <c r="CD116" s="990"/>
      <c r="CE116" s="990"/>
      <c r="CF116" s="984" t="s">
        <v>121</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121</v>
      </c>
      <c r="DM116" s="1029"/>
      <c r="DN116" s="1029"/>
      <c r="DO116" s="1029"/>
      <c r="DP116" s="1030"/>
      <c r="DQ116" s="1031" t="s">
        <v>121</v>
      </c>
      <c r="DR116" s="1029"/>
      <c r="DS116" s="1029"/>
      <c r="DT116" s="1029"/>
      <c r="DU116" s="1030"/>
      <c r="DV116" s="1032" t="s">
        <v>121</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3045343</v>
      </c>
      <c r="AB117" s="1047"/>
      <c r="AC117" s="1047"/>
      <c r="AD117" s="1047"/>
      <c r="AE117" s="1048"/>
      <c r="AF117" s="1049">
        <v>2848502</v>
      </c>
      <c r="AG117" s="1047"/>
      <c r="AH117" s="1047"/>
      <c r="AI117" s="1047"/>
      <c r="AJ117" s="1048"/>
      <c r="AK117" s="1049">
        <v>2584008</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121</v>
      </c>
      <c r="BW117" s="990"/>
      <c r="BX117" s="990"/>
      <c r="BY117" s="990"/>
      <c r="BZ117" s="990"/>
      <c r="CA117" s="990" t="s">
        <v>121</v>
      </c>
      <c r="CB117" s="990"/>
      <c r="CC117" s="990"/>
      <c r="CD117" s="990"/>
      <c r="CE117" s="990"/>
      <c r="CF117" s="984" t="s">
        <v>121</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121</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299</v>
      </c>
      <c r="AG118" s="955"/>
      <c r="AH118" s="955"/>
      <c r="AI118" s="955"/>
      <c r="AJ118" s="956"/>
      <c r="AK118" s="954" t="s">
        <v>298</v>
      </c>
      <c r="AL118" s="955"/>
      <c r="AM118" s="955"/>
      <c r="AN118" s="955"/>
      <c r="AO118" s="956"/>
      <c r="AP118" s="1041" t="s">
        <v>423</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121</v>
      </c>
      <c r="DM118" s="1029"/>
      <c r="DN118" s="1029"/>
      <c r="DO118" s="1029"/>
      <c r="DP118" s="1030"/>
      <c r="DQ118" s="1031" t="s">
        <v>121</v>
      </c>
      <c r="DR118" s="1029"/>
      <c r="DS118" s="1029"/>
      <c r="DT118" s="1029"/>
      <c r="DU118" s="1030"/>
      <c r="DV118" s="1032" t="s">
        <v>121</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121</v>
      </c>
      <c r="AL119" s="962"/>
      <c r="AM119" s="962"/>
      <c r="AN119" s="962"/>
      <c r="AO119" s="963"/>
      <c r="AP119" s="965" t="s">
        <v>121</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454</v>
      </c>
      <c r="BP119" s="1076"/>
      <c r="BQ119" s="1067">
        <v>26116902</v>
      </c>
      <c r="BR119" s="1068"/>
      <c r="BS119" s="1068"/>
      <c r="BT119" s="1068"/>
      <c r="BU119" s="1068"/>
      <c r="BV119" s="1068">
        <v>23445683</v>
      </c>
      <c r="BW119" s="1068"/>
      <c r="BX119" s="1068"/>
      <c r="BY119" s="1068"/>
      <c r="BZ119" s="1068"/>
      <c r="CA119" s="1068">
        <v>21805878</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121</v>
      </c>
      <c r="DH119" s="1054"/>
      <c r="DI119" s="1054"/>
      <c r="DJ119" s="1054"/>
      <c r="DK119" s="1055"/>
      <c r="DL119" s="1053" t="s">
        <v>121</v>
      </c>
      <c r="DM119" s="1054"/>
      <c r="DN119" s="1054"/>
      <c r="DO119" s="1054"/>
      <c r="DP119" s="1055"/>
      <c r="DQ119" s="1053" t="s">
        <v>121</v>
      </c>
      <c r="DR119" s="1054"/>
      <c r="DS119" s="1054"/>
      <c r="DT119" s="1054"/>
      <c r="DU119" s="1055"/>
      <c r="DV119" s="1056" t="s">
        <v>121</v>
      </c>
      <c r="DW119" s="1057"/>
      <c r="DX119" s="1057"/>
      <c r="DY119" s="1057"/>
      <c r="DZ119" s="1058"/>
    </row>
    <row r="120" spans="1:130" s="226" customFormat="1" ht="26.25" customHeight="1" x14ac:dyDescent="0.15">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121</v>
      </c>
      <c r="AL120" s="1029"/>
      <c r="AM120" s="1029"/>
      <c r="AN120" s="1029"/>
      <c r="AO120" s="1030"/>
      <c r="AP120" s="1032" t="s">
        <v>121</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1203219</v>
      </c>
      <c r="BR120" s="997"/>
      <c r="BS120" s="997"/>
      <c r="BT120" s="997"/>
      <c r="BU120" s="997"/>
      <c r="BV120" s="997">
        <v>1384498</v>
      </c>
      <c r="BW120" s="997"/>
      <c r="BX120" s="997"/>
      <c r="BY120" s="997"/>
      <c r="BZ120" s="997"/>
      <c r="CA120" s="997">
        <v>1636395</v>
      </c>
      <c r="CB120" s="997"/>
      <c r="CC120" s="997"/>
      <c r="CD120" s="997"/>
      <c r="CE120" s="997"/>
      <c r="CF120" s="1011">
        <v>21.1</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6991214</v>
      </c>
      <c r="DH120" s="997"/>
      <c r="DI120" s="997"/>
      <c r="DJ120" s="997"/>
      <c r="DK120" s="997"/>
      <c r="DL120" s="997">
        <v>5769674</v>
      </c>
      <c r="DM120" s="997"/>
      <c r="DN120" s="997"/>
      <c r="DO120" s="997"/>
      <c r="DP120" s="997"/>
      <c r="DQ120" s="997">
        <v>5135339</v>
      </c>
      <c r="DR120" s="997"/>
      <c r="DS120" s="997"/>
      <c r="DT120" s="997"/>
      <c r="DU120" s="997"/>
      <c r="DV120" s="998">
        <v>66.099999999999994</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8385</v>
      </c>
      <c r="AB121" s="1029"/>
      <c r="AC121" s="1029"/>
      <c r="AD121" s="1029"/>
      <c r="AE121" s="1030"/>
      <c r="AF121" s="1031">
        <v>5762</v>
      </c>
      <c r="AG121" s="1029"/>
      <c r="AH121" s="1029"/>
      <c r="AI121" s="1029"/>
      <c r="AJ121" s="1030"/>
      <c r="AK121" s="1031">
        <v>4932</v>
      </c>
      <c r="AL121" s="1029"/>
      <c r="AM121" s="1029"/>
      <c r="AN121" s="1029"/>
      <c r="AO121" s="1030"/>
      <c r="AP121" s="1032">
        <v>0.1</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95948</v>
      </c>
      <c r="BR121" s="990"/>
      <c r="BS121" s="990"/>
      <c r="BT121" s="990"/>
      <c r="BU121" s="990"/>
      <c r="BV121" s="990">
        <v>85706</v>
      </c>
      <c r="BW121" s="990"/>
      <c r="BX121" s="990"/>
      <c r="BY121" s="990"/>
      <c r="BZ121" s="990"/>
      <c r="CA121" s="990">
        <v>105149</v>
      </c>
      <c r="CB121" s="990"/>
      <c r="CC121" s="990"/>
      <c r="CD121" s="990"/>
      <c r="CE121" s="990"/>
      <c r="CF121" s="984">
        <v>1.4</v>
      </c>
      <c r="CG121" s="985"/>
      <c r="CH121" s="985"/>
      <c r="CI121" s="985"/>
      <c r="CJ121" s="985"/>
      <c r="CK121" s="1080"/>
      <c r="CL121" s="1081"/>
      <c r="CM121" s="1081"/>
      <c r="CN121" s="1081"/>
      <c r="CO121" s="1082"/>
      <c r="CP121" s="1090" t="s">
        <v>146</v>
      </c>
      <c r="CQ121" s="1091"/>
      <c r="CR121" s="1091"/>
      <c r="CS121" s="1091"/>
      <c r="CT121" s="1091"/>
      <c r="CU121" s="1091"/>
      <c r="CV121" s="1091"/>
      <c r="CW121" s="1091"/>
      <c r="CX121" s="1091"/>
      <c r="CY121" s="1091"/>
      <c r="CZ121" s="1091"/>
      <c r="DA121" s="1091"/>
      <c r="DB121" s="1091"/>
      <c r="DC121" s="1091"/>
      <c r="DD121" s="1091"/>
      <c r="DE121" s="1091"/>
      <c r="DF121" s="1092"/>
      <c r="DG121" s="989">
        <v>1588635</v>
      </c>
      <c r="DH121" s="990"/>
      <c r="DI121" s="990"/>
      <c r="DJ121" s="990"/>
      <c r="DK121" s="990"/>
      <c r="DL121" s="990">
        <v>1555639</v>
      </c>
      <c r="DM121" s="990"/>
      <c r="DN121" s="990"/>
      <c r="DO121" s="990"/>
      <c r="DP121" s="990"/>
      <c r="DQ121" s="990">
        <v>1630271</v>
      </c>
      <c r="DR121" s="990"/>
      <c r="DS121" s="990"/>
      <c r="DT121" s="990"/>
      <c r="DU121" s="990"/>
      <c r="DV121" s="991">
        <v>21</v>
      </c>
      <c r="DW121" s="991"/>
      <c r="DX121" s="991"/>
      <c r="DY121" s="991"/>
      <c r="DZ121" s="992"/>
    </row>
    <row r="122" spans="1:130" s="226" customFormat="1" ht="26.25" customHeight="1" x14ac:dyDescent="0.15">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121</v>
      </c>
      <c r="AL122" s="1029"/>
      <c r="AM122" s="1029"/>
      <c r="AN122" s="1029"/>
      <c r="AO122" s="1030"/>
      <c r="AP122" s="1032" t="s">
        <v>121</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13228140</v>
      </c>
      <c r="BR122" s="1068"/>
      <c r="BS122" s="1068"/>
      <c r="BT122" s="1068"/>
      <c r="BU122" s="1068"/>
      <c r="BV122" s="1068">
        <v>12651686</v>
      </c>
      <c r="BW122" s="1068"/>
      <c r="BX122" s="1068"/>
      <c r="BY122" s="1068"/>
      <c r="BZ122" s="1068"/>
      <c r="CA122" s="1068">
        <v>11979711</v>
      </c>
      <c r="CB122" s="1068"/>
      <c r="CC122" s="1068"/>
      <c r="CD122" s="1068"/>
      <c r="CE122" s="1068"/>
      <c r="CF122" s="1088">
        <v>154.30000000000001</v>
      </c>
      <c r="CG122" s="1089"/>
      <c r="CH122" s="1089"/>
      <c r="CI122" s="1089"/>
      <c r="CJ122" s="1089"/>
      <c r="CK122" s="1080"/>
      <c r="CL122" s="1081"/>
      <c r="CM122" s="1081"/>
      <c r="CN122" s="1081"/>
      <c r="CO122" s="1082"/>
      <c r="CP122" s="1090" t="s">
        <v>404</v>
      </c>
      <c r="CQ122" s="1091"/>
      <c r="CR122" s="1091"/>
      <c r="CS122" s="1091"/>
      <c r="CT122" s="1091"/>
      <c r="CU122" s="1091"/>
      <c r="CV122" s="1091"/>
      <c r="CW122" s="1091"/>
      <c r="CX122" s="1091"/>
      <c r="CY122" s="1091"/>
      <c r="CZ122" s="1091"/>
      <c r="DA122" s="1091"/>
      <c r="DB122" s="1091"/>
      <c r="DC122" s="1091"/>
      <c r="DD122" s="1091"/>
      <c r="DE122" s="1091"/>
      <c r="DF122" s="1092"/>
      <c r="DG122" s="989">
        <v>126742</v>
      </c>
      <c r="DH122" s="990"/>
      <c r="DI122" s="990"/>
      <c r="DJ122" s="990"/>
      <c r="DK122" s="990"/>
      <c r="DL122" s="990">
        <v>120886</v>
      </c>
      <c r="DM122" s="990"/>
      <c r="DN122" s="990"/>
      <c r="DO122" s="990"/>
      <c r="DP122" s="990"/>
      <c r="DQ122" s="990">
        <v>110709</v>
      </c>
      <c r="DR122" s="990"/>
      <c r="DS122" s="990"/>
      <c r="DT122" s="990"/>
      <c r="DU122" s="990"/>
      <c r="DV122" s="991">
        <v>1.4</v>
      </c>
      <c r="DW122" s="991"/>
      <c r="DX122" s="991"/>
      <c r="DY122" s="991"/>
      <c r="DZ122" s="992"/>
    </row>
    <row r="123" spans="1:130" s="226" customFormat="1" ht="26.25" customHeight="1" x14ac:dyDescent="0.15">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463</v>
      </c>
      <c r="BP123" s="1076"/>
      <c r="BQ123" s="1135">
        <v>14527307</v>
      </c>
      <c r="BR123" s="1136"/>
      <c r="BS123" s="1136"/>
      <c r="BT123" s="1136"/>
      <c r="BU123" s="1136"/>
      <c r="BV123" s="1136">
        <v>14121890</v>
      </c>
      <c r="BW123" s="1136"/>
      <c r="BX123" s="1136"/>
      <c r="BY123" s="1136"/>
      <c r="BZ123" s="1136"/>
      <c r="CA123" s="1136">
        <v>13721255</v>
      </c>
      <c r="CB123" s="1136"/>
      <c r="CC123" s="1136"/>
      <c r="CD123" s="1136"/>
      <c r="CE123" s="1136"/>
      <c r="CF123" s="1069"/>
      <c r="CG123" s="1070"/>
      <c r="CH123" s="1070"/>
      <c r="CI123" s="1070"/>
      <c r="CJ123" s="1071"/>
      <c r="CK123" s="1080"/>
      <c r="CL123" s="1081"/>
      <c r="CM123" s="1081"/>
      <c r="CN123" s="1081"/>
      <c r="CO123" s="1082"/>
      <c r="CP123" s="1090" t="s">
        <v>464</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121</v>
      </c>
      <c r="DM123" s="1029"/>
      <c r="DN123" s="1029"/>
      <c r="DO123" s="1029"/>
      <c r="DP123" s="1030"/>
      <c r="DQ123" s="1031" t="s">
        <v>121</v>
      </c>
      <c r="DR123" s="1029"/>
      <c r="DS123" s="1029"/>
      <c r="DT123" s="1029"/>
      <c r="DU123" s="1030"/>
      <c r="DV123" s="1032" t="s">
        <v>121</v>
      </c>
      <c r="DW123" s="1033"/>
      <c r="DX123" s="1033"/>
      <c r="DY123" s="1033"/>
      <c r="DZ123" s="1034"/>
    </row>
    <row r="124" spans="1:130" s="226" customFormat="1" ht="26.25" customHeight="1" thickBot="1" x14ac:dyDescent="0.2">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148.30000000000001</v>
      </c>
      <c r="BR124" s="1098"/>
      <c r="BS124" s="1098"/>
      <c r="BT124" s="1098"/>
      <c r="BU124" s="1098"/>
      <c r="BV124" s="1098">
        <v>119.3</v>
      </c>
      <c r="BW124" s="1098"/>
      <c r="BX124" s="1098"/>
      <c r="BY124" s="1098"/>
      <c r="BZ124" s="1098"/>
      <c r="CA124" s="1098">
        <v>104.1</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x14ac:dyDescent="0.15">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121</v>
      </c>
      <c r="AG126" s="1029"/>
      <c r="AH126" s="1029"/>
      <c r="AI126" s="1029"/>
      <c r="AJ126" s="1030"/>
      <c r="AK126" s="1031" t="s">
        <v>121</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121</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x14ac:dyDescent="0.2">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21048</v>
      </c>
      <c r="AB128" s="1118"/>
      <c r="AC128" s="1118"/>
      <c r="AD128" s="1118"/>
      <c r="AE128" s="1119"/>
      <c r="AF128" s="1120">
        <v>19793</v>
      </c>
      <c r="AG128" s="1118"/>
      <c r="AH128" s="1118"/>
      <c r="AI128" s="1118"/>
      <c r="AJ128" s="1119"/>
      <c r="AK128" s="1120">
        <v>17163</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121</v>
      </c>
      <c r="BG128" s="1125"/>
      <c r="BH128" s="1125"/>
      <c r="BI128" s="1125"/>
      <c r="BJ128" s="1125"/>
      <c r="BK128" s="1125"/>
      <c r="BL128" s="1126"/>
      <c r="BM128" s="1124">
        <v>13.53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9086332</v>
      </c>
      <c r="AB129" s="1029"/>
      <c r="AC129" s="1029"/>
      <c r="AD129" s="1029"/>
      <c r="AE129" s="1030"/>
      <c r="AF129" s="1031">
        <v>9048945</v>
      </c>
      <c r="AG129" s="1029"/>
      <c r="AH129" s="1029"/>
      <c r="AI129" s="1029"/>
      <c r="AJ129" s="1030"/>
      <c r="AK129" s="1031">
        <v>8952812</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121</v>
      </c>
      <c r="BG129" s="1139"/>
      <c r="BH129" s="1139"/>
      <c r="BI129" s="1139"/>
      <c r="BJ129" s="1139"/>
      <c r="BK129" s="1139"/>
      <c r="BL129" s="1140"/>
      <c r="BM129" s="1138">
        <v>18.53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1275025</v>
      </c>
      <c r="AB130" s="1029"/>
      <c r="AC130" s="1029"/>
      <c r="AD130" s="1029"/>
      <c r="AE130" s="1030"/>
      <c r="AF130" s="1031">
        <v>1235933</v>
      </c>
      <c r="AG130" s="1029"/>
      <c r="AH130" s="1029"/>
      <c r="AI130" s="1029"/>
      <c r="AJ130" s="1030"/>
      <c r="AK130" s="1031">
        <v>1188833</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20.100000000000001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7811307</v>
      </c>
      <c r="AB131" s="1054"/>
      <c r="AC131" s="1054"/>
      <c r="AD131" s="1054"/>
      <c r="AE131" s="1055"/>
      <c r="AF131" s="1053">
        <v>7813012</v>
      </c>
      <c r="AG131" s="1054"/>
      <c r="AH131" s="1054"/>
      <c r="AI131" s="1054"/>
      <c r="AJ131" s="1055"/>
      <c r="AK131" s="1053">
        <v>7763979</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v>104.1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22.394075659999999</v>
      </c>
      <c r="AB132" s="1170"/>
      <c r="AC132" s="1170"/>
      <c r="AD132" s="1170"/>
      <c r="AE132" s="1171"/>
      <c r="AF132" s="1172">
        <v>20.386196770000002</v>
      </c>
      <c r="AG132" s="1170"/>
      <c r="AH132" s="1170"/>
      <c r="AI132" s="1170"/>
      <c r="AJ132" s="1171"/>
      <c r="AK132" s="1172">
        <v>17.748785770000001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22.4</v>
      </c>
      <c r="AB133" s="1153"/>
      <c r="AC133" s="1153"/>
      <c r="AD133" s="1153"/>
      <c r="AE133" s="1154"/>
      <c r="AF133" s="1152">
        <v>22</v>
      </c>
      <c r="AG133" s="1153"/>
      <c r="AH133" s="1153"/>
      <c r="AI133" s="1153"/>
      <c r="AJ133" s="1154"/>
      <c r="AK133" s="1152">
        <v>20.100000000000001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PcKaObOU609YgoKuw4kC2H4Lp6abpRrnKP0odaDcf3nG3AqcrHu/bj5XlXv2qaMEEVNrJEpk7ciX5XwqaBgnw==" saltValue="KWO5ljYT6WhaCq6C/GUG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1lWNm+A/H23j4GSujdm0rC35kML2CiCTCCvj4KwpFW+MT82JDHvpJ1fesBD+fYREjET38phapo0dJ0COC5WnQ==" saltValue="lFh9vP1LJP09rAoiKoON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j5/11bpNERXJPx6y94PEC86rkx69f41oaTvazFYL94LBjtnq/TxuHgWmZzVjjKgnJItOspewKEAyGr7kZVOag==" saltValue="YvfM+/HoNweGkhZDvgAn3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2065041</v>
      </c>
      <c r="AP9" s="292">
        <v>60656</v>
      </c>
      <c r="AQ9" s="293">
        <v>89546</v>
      </c>
      <c r="AR9" s="294">
        <v>-32.299999999999997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124112</v>
      </c>
      <c r="AP10" s="295">
        <v>3646</v>
      </c>
      <c r="AQ10" s="296">
        <v>7518</v>
      </c>
      <c r="AR10" s="297">
        <v>-51.5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677237</v>
      </c>
      <c r="AP11" s="295">
        <v>19892</v>
      </c>
      <c r="AQ11" s="296">
        <v>9181</v>
      </c>
      <c r="AR11" s="297">
        <v>116.7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v>58873</v>
      </c>
      <c r="AP12" s="295">
        <v>1729</v>
      </c>
      <c r="AQ12" s="296">
        <v>1021</v>
      </c>
      <c r="AR12" s="297">
        <v>69.3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503</v>
      </c>
      <c r="AP13" s="295" t="s">
        <v>503</v>
      </c>
      <c r="AQ13" s="296">
        <v>11</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155149</v>
      </c>
      <c r="AP14" s="295">
        <v>4557</v>
      </c>
      <c r="AQ14" s="296">
        <v>4082</v>
      </c>
      <c r="AR14" s="297">
        <v>11.6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26301</v>
      </c>
      <c r="AP15" s="295">
        <v>773</v>
      </c>
      <c r="AQ15" s="296">
        <v>2228</v>
      </c>
      <c r="AR15" s="297">
        <v>-65.3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-258771</v>
      </c>
      <c r="AP16" s="295">
        <v>-7601</v>
      </c>
      <c r="AQ16" s="296">
        <v>-8980</v>
      </c>
      <c r="AR16" s="297">
        <v>-15.4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2847942</v>
      </c>
      <c r="AP17" s="295">
        <v>83652</v>
      </c>
      <c r="AQ17" s="296">
        <v>104606</v>
      </c>
      <c r="AR17" s="297">
        <v>-20</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7.37</v>
      </c>
      <c r="AP21" s="308">
        <v>10.09</v>
      </c>
      <c r="AQ21" s="309">
        <v>-2.72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89.4</v>
      </c>
      <c r="AP22" s="313">
        <v>97.8</v>
      </c>
      <c r="AQ22" s="314">
        <v>-8.4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1791541</v>
      </c>
      <c r="AP32" s="322">
        <v>52623</v>
      </c>
      <c r="AQ32" s="323">
        <v>67805</v>
      </c>
      <c r="AR32" s="324">
        <v>-22.4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503</v>
      </c>
      <c r="AP33" s="322" t="s">
        <v>503</v>
      </c>
      <c r="AQ33" s="323" t="s">
        <v>503</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503</v>
      </c>
      <c r="AP34" s="322" t="s">
        <v>503</v>
      </c>
      <c r="AQ34" s="323">
        <v>11</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732500</v>
      </c>
      <c r="AP35" s="322">
        <v>21516</v>
      </c>
      <c r="AQ35" s="323">
        <v>18110</v>
      </c>
      <c r="AR35" s="324">
        <v>18.8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55034</v>
      </c>
      <c r="AP36" s="322">
        <v>1617</v>
      </c>
      <c r="AQ36" s="323">
        <v>2781</v>
      </c>
      <c r="AR36" s="324">
        <v>-41.9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4932</v>
      </c>
      <c r="AP37" s="322">
        <v>145</v>
      </c>
      <c r="AQ37" s="323">
        <v>1073</v>
      </c>
      <c r="AR37" s="324">
        <v>-86.5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v>1</v>
      </c>
      <c r="AP38" s="325">
        <v>0</v>
      </c>
      <c r="AQ38" s="326">
        <v>5</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-17163</v>
      </c>
      <c r="AP39" s="322">
        <v>-504</v>
      </c>
      <c r="AQ39" s="323">
        <v>-3858</v>
      </c>
      <c r="AR39" s="324">
        <v>-86.9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-1188833</v>
      </c>
      <c r="AP40" s="322">
        <v>-34919</v>
      </c>
      <c r="AQ40" s="323">
        <v>-59194</v>
      </c>
      <c r="AR40" s="324">
        <v>-41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1378012</v>
      </c>
      <c r="AP41" s="322">
        <v>40476</v>
      </c>
      <c r="AQ41" s="323">
        <v>26732</v>
      </c>
      <c r="AR41" s="324">
        <v>51.4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818359</v>
      </c>
      <c r="AN51" s="344">
        <v>22833</v>
      </c>
      <c r="AO51" s="345">
        <v>8.6999999999999993</v>
      </c>
      <c r="AP51" s="346">
        <v>90961</v>
      </c>
      <c r="AQ51" s="347">
        <v>20.100000000000001</v>
      </c>
      <c r="AR51" s="348">
        <v>-11.4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478936</v>
      </c>
      <c r="AN52" s="352">
        <v>13363</v>
      </c>
      <c r="AO52" s="353">
        <v>-4.7</v>
      </c>
      <c r="AP52" s="354">
        <v>37720</v>
      </c>
      <c r="AQ52" s="355">
        <v>7.1</v>
      </c>
      <c r="AR52" s="356">
        <v>-11.8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1115421</v>
      </c>
      <c r="AN53" s="344">
        <v>31510</v>
      </c>
      <c r="AO53" s="345">
        <v>38</v>
      </c>
      <c r="AP53" s="346">
        <v>106614</v>
      </c>
      <c r="AQ53" s="347">
        <v>17.2</v>
      </c>
      <c r="AR53" s="348">
        <v>20.8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437236</v>
      </c>
      <c r="AN54" s="352">
        <v>12352</v>
      </c>
      <c r="AO54" s="353">
        <v>-7.6</v>
      </c>
      <c r="AP54" s="354">
        <v>45545</v>
      </c>
      <c r="AQ54" s="355">
        <v>20.7</v>
      </c>
      <c r="AR54" s="356">
        <v>-28.3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1243333</v>
      </c>
      <c r="AN55" s="344">
        <v>35522</v>
      </c>
      <c r="AO55" s="345">
        <v>12.7</v>
      </c>
      <c r="AP55" s="346">
        <v>85459</v>
      </c>
      <c r="AQ55" s="347">
        <v>-19.8</v>
      </c>
      <c r="AR55" s="348">
        <v>32.5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383117</v>
      </c>
      <c r="AN56" s="352">
        <v>10946</v>
      </c>
      <c r="AO56" s="353">
        <v>-11.4</v>
      </c>
      <c r="AP56" s="354">
        <v>44378</v>
      </c>
      <c r="AQ56" s="355">
        <v>-2.6</v>
      </c>
      <c r="AR56" s="356">
        <v>-8.8000000000000007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870375</v>
      </c>
      <c r="AN57" s="344">
        <v>25182</v>
      </c>
      <c r="AO57" s="345">
        <v>-29.1</v>
      </c>
      <c r="AP57" s="346">
        <v>83280</v>
      </c>
      <c r="AQ57" s="347">
        <v>-2.5</v>
      </c>
      <c r="AR57" s="348">
        <v>-26.6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255439</v>
      </c>
      <c r="AN58" s="352">
        <v>7390</v>
      </c>
      <c r="AO58" s="353">
        <v>-32.5</v>
      </c>
      <c r="AP58" s="354">
        <v>43123</v>
      </c>
      <c r="AQ58" s="355">
        <v>-2.8</v>
      </c>
      <c r="AR58" s="356">
        <v>-29.7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1022216</v>
      </c>
      <c r="AN59" s="344">
        <v>30025</v>
      </c>
      <c r="AO59" s="345">
        <v>19.2</v>
      </c>
      <c r="AP59" s="346">
        <v>88968</v>
      </c>
      <c r="AQ59" s="347">
        <v>6.8</v>
      </c>
      <c r="AR59" s="348">
        <v>12.4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489648</v>
      </c>
      <c r="AN60" s="352">
        <v>14382</v>
      </c>
      <c r="AO60" s="353">
        <v>94.6</v>
      </c>
      <c r="AP60" s="354">
        <v>45482</v>
      </c>
      <c r="AQ60" s="355">
        <v>5.5</v>
      </c>
      <c r="AR60" s="356">
        <v>89.1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1013941</v>
      </c>
      <c r="AN61" s="359">
        <v>29014</v>
      </c>
      <c r="AO61" s="360">
        <v>9.9</v>
      </c>
      <c r="AP61" s="361">
        <v>91056</v>
      </c>
      <c r="AQ61" s="362">
        <v>4.4000000000000004</v>
      </c>
      <c r="AR61" s="348">
        <v>5.5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408875</v>
      </c>
      <c r="AN62" s="352">
        <v>11687</v>
      </c>
      <c r="AO62" s="353">
        <v>7.7</v>
      </c>
      <c r="AP62" s="354">
        <v>43250</v>
      </c>
      <c r="AQ62" s="355">
        <v>5.6</v>
      </c>
      <c r="AR62" s="356">
        <v>2.1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OZoHSLun3TOwjewUtahqyepOaNg0tg7GxlgnmearM3YSb3ox00Ioimgb5rTAJCTk1lGDTA4GM7vZFc+R8TxKg==" saltValue="OFuuWvdZDtVwR2klqWor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9bPzxws0achjz/UsTX0DK+fVS0PPAXR22y7il3nUHA07V0OzxXwbSA18AS/QFRuWo3y7tBl8viMv1NecMzxqA==" saltValue="HIr5MX3ZhXJuwip1qz6Y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WW1B1gsLQtLUWHKR/bxNaBm9Ek5svC0ANxNGszJJRoqxt+FTs7svTaHkOelJOB3wxH1d0Rc/8o5tez/y30RNA==" saltValue="gK1e5y4ezjbxFJAy8TBT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6.51</v>
      </c>
      <c r="G47" s="12">
        <v>5.84</v>
      </c>
      <c r="H47" s="12">
        <v>6.51</v>
      </c>
      <c r="I47" s="12">
        <v>9.11</v>
      </c>
      <c r="J47" s="13">
        <v>10.67</v>
      </c>
    </row>
    <row r="48" spans="2:10" ht="57.75" customHeight="1" x14ac:dyDescent="0.15">
      <c r="B48" s="14"/>
      <c r="C48" s="1214" t="s">
        <v>4</v>
      </c>
      <c r="D48" s="1214"/>
      <c r="E48" s="1215"/>
      <c r="F48" s="15">
        <v>6.84</v>
      </c>
      <c r="G48" s="16">
        <v>3.49</v>
      </c>
      <c r="H48" s="16">
        <v>5.12</v>
      </c>
      <c r="I48" s="16">
        <v>2.9</v>
      </c>
      <c r="J48" s="17">
        <v>3.21</v>
      </c>
    </row>
    <row r="49" spans="2:10" ht="57.75" customHeight="1" thickBot="1" x14ac:dyDescent="0.2">
      <c r="B49" s="18"/>
      <c r="C49" s="1216" t="s">
        <v>5</v>
      </c>
      <c r="D49" s="1216"/>
      <c r="E49" s="1217"/>
      <c r="F49" s="19">
        <v>2.65</v>
      </c>
      <c r="G49" s="20" t="s">
        <v>550</v>
      </c>
      <c r="H49" s="20">
        <v>2.36</v>
      </c>
      <c r="I49" s="20">
        <v>0.34</v>
      </c>
      <c r="J49" s="21">
        <v>1.75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oAgJ8XaF3EONXkvX56Tdm2yEsDYbuh5DOLlX/MiAYv+xcMjmbQZCHwsHxyvlEeOr/3vdD2Jd3V2zjdpBjwIGw==" saltValue="7j1sfZEAcQRAe6ja5TwV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201user</cp:lastModifiedBy>
  <dcterms:modified xsi:type="dcterms:W3CDTF">2019-10-30T06:09:18Z</dcterms:modified>
</cp:coreProperties>
</file>