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9600" windowHeight="11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I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<sst xmlns="http://schemas.openxmlformats.org/spreadsheetml/2006/main" count="221" uniqueCount="111">
  <si>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</si>
  <si>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</si>
  <si>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</si>
  <si>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</si>
  <si>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</si>
  <si>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</si>
  <si>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</si>
  <si>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</si>
  <si>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</si>
  <si>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</si>
  <si>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</si>
  <si>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</si>
  <si>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</si>
  <si>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</si>
  <si>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</si>
  <si>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</si>
  <si>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</si>
  <si>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</si>
  <si>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</si>
  <si>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</si>
  <si>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</si>
  <si>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</si>
  <si>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</si>
  <si>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</si>
  <si>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</si>
  <si>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</si>
  <si>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</si>
  <si>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</si>
  <si>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</si>
  <si>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</si>
  <si>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</si>
  <si>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</si>
  <si>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</si>
  <si>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</si>
  <si>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</si>
  <si>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</si>
  <si>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</si>
  <si>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</si>
  <si>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</si>
  <si>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</si>
  <si>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</si>
  <si>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</si>
  <si>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</si>
  <si>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</si>
  <si>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</si>
  <si>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</si>
  <si>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</si>
  <si>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</si>
  <si>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</si>
  <si>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</si>
  <si>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</si>
  <si>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</si>
  <si>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</si>
  <si>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</si>
  <si>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</si>
  <si>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</si>
  <si>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</si>
  <si>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</si>
  <si>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</si>
  <si>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</si>
  <si>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</si>
  <si>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</si>
  <si>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</si>
  <si>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</si>
  <si>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</si>
  <si>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</si>
  <si>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</si>
  <si>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</si>
  <si>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</si>
  <si>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</si>
  <si>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</si>
  <si>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</si>
  <si>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</si>
  <si>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</si>
  <si>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</si>
  <si>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</si>
  <si>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</si>
  <si>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</si>
  <si>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</si>
  <si>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</si>
  <si>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</si>
  <si>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</si>
  <si>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</si>
  <si>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</si>
  <si>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</si>
  <si>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</si>
  <si>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</si>
  <si>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</si>
  <si>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</si>
  <si>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</si>
  <si>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</si>
  <si>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</si>
  <si>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</si>
  <si>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</si>
  <si>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</si>
  <si>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</si>
  <si>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三戸町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</si>
  <si>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</si>
  <si>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</si>
  <si>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</si>
  <si>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</si>
  <si>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</si>
  <si>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</si>
  <si>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</si>
  <si>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</si>
  <si>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</si>
  <si>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</si>
  <si>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</si>
  <si>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供用開始から間もないため、当面更新の必要は無いが、施設の長寿命化に向けた検討は今後必要となってくる。</t>
    <rPh sb="0" eb="2">
      <t>キョウヨウ</t>
    </rPh>
    <rPh sb="2" eb="4">
      <t>カイシ</t>
    </rPh>
    <rPh sb="6" eb="7">
      <t>マ</t>
    </rPh>
    <rPh sb="13" eb="15">
      <t>トウメン</t>
    </rPh>
    <rPh sb="15" eb="17">
      <t>コウシン</t>
    </rPh>
    <rPh sb="18" eb="20">
      <t>ヒツヨウ</t>
    </rPh>
    <rPh sb="21" eb="22">
      <t>ナ</t>
    </rPh>
    <rPh sb="25" eb="27">
      <t>シセツ</t>
    </rPh>
    <rPh sb="28" eb="32">
      <t>チョウジュミョウカ</t>
    </rPh>
    <rPh sb="33" eb="34">
      <t>ム</t>
    </rPh>
    <rPh sb="36" eb="38">
      <t>ケントウ</t>
    </rPh>
    <rPh sb="39" eb="41">
      <t>コンゴ</t>
    </rPh>
    <rPh sb="41" eb="43">
      <t>ヒツヨウ</t>
    </rPh>
    <phoneticPr fontId="4"/>
  </si>
  <si>
    <t>供用開始から間もないため接続数が少ないものではあるが、今後も接続数の増加に向けて住民に啓蒙していく必要があると考えられる。
また、水洗化率を上昇させるためには管渠工事を増やさなければならないが、工事費の増額は起債の増額となり、収支比率をさらに低下させることとなる。今後、施設の長寿命化を検討するに当たっても財源の確保が必要となることから、事業の推進については慎重に検討していく必要がある。</t>
    <rPh sb="27" eb="29">
      <t>コンゴ</t>
    </rPh>
    <rPh sb="30" eb="33">
      <t>セツゾクスウ</t>
    </rPh>
    <rPh sb="34" eb="36">
      <t>ゾウカ</t>
    </rPh>
    <rPh sb="37" eb="38">
      <t>ム</t>
    </rPh>
    <rPh sb="40" eb="42">
      <t>ジュウミン</t>
    </rPh>
    <rPh sb="43" eb="45">
      <t>ケイモウ</t>
    </rPh>
    <rPh sb="49" eb="51">
      <t>ヒツヨウ</t>
    </rPh>
    <rPh sb="55" eb="56">
      <t>カンガ</t>
    </rPh>
    <rPh sb="65" eb="68">
      <t>スイセンカ</t>
    </rPh>
    <rPh sb="68" eb="69">
      <t>リツ</t>
    </rPh>
    <rPh sb="70" eb="72">
      <t>ジョウショウ</t>
    </rPh>
    <rPh sb="79" eb="81">
      <t>カンキョ</t>
    </rPh>
    <rPh sb="81" eb="83">
      <t>コウジ</t>
    </rPh>
    <rPh sb="84" eb="85">
      <t>フ</t>
    </rPh>
    <rPh sb="97" eb="100">
      <t>コウジヒ</t>
    </rPh>
    <rPh sb="101" eb="102">
      <t>ゾウ</t>
    </rPh>
    <rPh sb="102" eb="103">
      <t>ガク</t>
    </rPh>
    <rPh sb="104" eb="106">
      <t>キサイ</t>
    </rPh>
    <rPh sb="107" eb="109">
      <t>ゾウガク</t>
    </rPh>
    <rPh sb="113" eb="115">
      <t>シュウシ</t>
    </rPh>
    <rPh sb="115" eb="117">
      <t>ヒリツ</t>
    </rPh>
    <rPh sb="121" eb="123">
      <t>テイカ</t>
    </rPh>
    <rPh sb="132" eb="134">
      <t>コンゴ</t>
    </rPh>
    <rPh sb="135" eb="137">
      <t>シセツ</t>
    </rPh>
    <rPh sb="138" eb="142">
      <t>チョウジュミョウカ</t>
    </rPh>
    <rPh sb="143" eb="145">
      <t>ケントウ</t>
    </rPh>
    <rPh sb="148" eb="149">
      <t>ア</t>
    </rPh>
    <rPh sb="153" eb="155">
      <t>ザイゲン</t>
    </rPh>
    <rPh sb="156" eb="158">
      <t>カクホ</t>
    </rPh>
    <rPh sb="159" eb="161">
      <t>ヒツヨウ</t>
    </rPh>
    <rPh sb="169" eb="171">
      <t>ジギョウ</t>
    </rPh>
    <rPh sb="172" eb="174">
      <t>スイシン</t>
    </rPh>
    <rPh sb="179" eb="181">
      <t>シンチョウ</t>
    </rPh>
    <rPh sb="182" eb="184">
      <t>ケントウ</t>
    </rPh>
    <rPh sb="188" eb="190">
      <t>ヒツヨウ</t>
    </rPh>
    <phoneticPr fontId="4"/>
  </si>
  <si>
    <t>供用開始から間もなく、接続数が少ないことにより、施設利用率は類似団体よりも低い水準となっている。同様の理由により、汚水処理原価は高く、経費回収率は低い水準となっている。
単年度の収支比率については、接続数の少なさも影響しているが、処理場等建設時の起債の償還が始まっていることから減少しているものである。
債務残高の比率は、供用開始後使用料収入が伸びていることから減少しているものである。
水洗化率を上げるためには管渠工事を増やす必要があるが、財政状況や接続率等を考慮しながら慎重に進めていく必要がある。</t>
    <rPh sb="0" eb="2">
      <t>キョウヨウ</t>
    </rPh>
    <rPh sb="2" eb="4">
      <t>カイシ</t>
    </rPh>
    <rPh sb="6" eb="7">
      <t>マ</t>
    </rPh>
    <rPh sb="11" eb="14">
      <t>セツゾクスウ</t>
    </rPh>
    <rPh sb="15" eb="16">
      <t>スク</t>
    </rPh>
    <rPh sb="24" eb="26">
      <t>シセツ</t>
    </rPh>
    <rPh sb="26" eb="29">
      <t>リヨウリツ</t>
    </rPh>
    <rPh sb="30" eb="32">
      <t>ルイジ</t>
    </rPh>
    <rPh sb="32" eb="34">
      <t>ダンタイ</t>
    </rPh>
    <rPh sb="37" eb="38">
      <t>ヒク</t>
    </rPh>
    <rPh sb="39" eb="41">
      <t>スイジュン</t>
    </rPh>
    <rPh sb="48" eb="50">
      <t>ドウヨウ</t>
    </rPh>
    <rPh sb="51" eb="53">
      <t>リユウ</t>
    </rPh>
    <rPh sb="57" eb="59">
      <t>オスイ</t>
    </rPh>
    <rPh sb="59" eb="61">
      <t>ショリ</t>
    </rPh>
    <rPh sb="61" eb="63">
      <t>ゲンカ</t>
    </rPh>
    <rPh sb="64" eb="65">
      <t>タカ</t>
    </rPh>
    <rPh sb="67" eb="69">
      <t>ケイヒ</t>
    </rPh>
    <rPh sb="69" eb="72">
      <t>カイシュウリツ</t>
    </rPh>
    <rPh sb="73" eb="74">
      <t>ヒク</t>
    </rPh>
    <rPh sb="75" eb="77">
      <t>スイジュン</t>
    </rPh>
    <rPh sb="85" eb="88">
      <t>タンネンド</t>
    </rPh>
    <rPh sb="89" eb="91">
      <t>シュウシ</t>
    </rPh>
    <rPh sb="91" eb="93">
      <t>ヒリツ</t>
    </rPh>
    <rPh sb="99" eb="102">
      <t>セツゾクスウ</t>
    </rPh>
    <rPh sb="103" eb="104">
      <t>スク</t>
    </rPh>
    <rPh sb="107" eb="109">
      <t>エイキョウ</t>
    </rPh>
    <rPh sb="115" eb="118">
      <t>ショリジョウ</t>
    </rPh>
    <rPh sb="118" eb="119">
      <t>トウ</t>
    </rPh>
    <rPh sb="119" eb="122">
      <t>ケンセツジ</t>
    </rPh>
    <rPh sb="123" eb="125">
      <t>キサイ</t>
    </rPh>
    <rPh sb="126" eb="128">
      <t>ショウカン</t>
    </rPh>
    <rPh sb="129" eb="130">
      <t>ハジ</t>
    </rPh>
    <rPh sb="139" eb="141">
      <t>ゲンショウ</t>
    </rPh>
    <rPh sb="152" eb="154">
      <t>サイム</t>
    </rPh>
    <rPh sb="154" eb="156">
      <t>ザンダカ</t>
    </rPh>
    <rPh sb="157" eb="159">
      <t>ヒリツ</t>
    </rPh>
    <rPh sb="161" eb="163">
      <t>キョウヨウ</t>
    </rPh>
    <rPh sb="163" eb="166">
      <t>カイシゴ</t>
    </rPh>
    <rPh sb="166" eb="169">
      <t>シヨウリョウ</t>
    </rPh>
    <rPh sb="169" eb="171">
      <t>シュウニュウ</t>
    </rPh>
    <rPh sb="172" eb="173">
      <t>ノ</t>
    </rPh>
    <rPh sb="181" eb="183">
      <t>ゲンショウ</t>
    </rPh>
    <rPh sb="194" eb="197">
      <t>スイセンカ</t>
    </rPh>
    <rPh sb="197" eb="198">
      <t>リツ</t>
    </rPh>
    <rPh sb="199" eb="200">
      <t>ア</t>
    </rPh>
    <rPh sb="206" eb="208">
      <t>カンキョ</t>
    </rPh>
    <rPh sb="208" eb="210">
      <t>コウジ</t>
    </rPh>
    <rPh sb="211" eb="212">
      <t>フ</t>
    </rPh>
    <rPh sb="214" eb="216">
      <t>ヒツヨウ</t>
    </rPh>
    <rPh sb="221" eb="223">
      <t>ザイセイ</t>
    </rPh>
    <rPh sb="223" eb="225">
      <t>ジョウキョウ</t>
    </rPh>
    <rPh sb="226" eb="228">
      <t>セツゾク</t>
    </rPh>
    <rPh sb="228" eb="229">
      <t>リツ</t>
    </rPh>
    <rPh sb="229" eb="230">
      <t>トウ</t>
    </rPh>
    <rPh sb="231" eb="233">
      <t>コウリョ</t>
    </rPh>
    <rPh sb="237" eb="239">
      <t>シンチョウ</t>
    </rPh>
    <rPh sb="240" eb="241">
      <t>スス</t>
    </rPh>
    <rPh sb="245" eb="2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</si>
</sst>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55680"/>
        <c:axId val="989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0.18</c:v>
                </c:pt>
                <c:pt idx="2">
                  <c:v>0.14000000000000001</c:v>
                </c:pt>
                <c:pt idx="3" formatCode="#,##0.00;&quot;△&quot;#,##0.00">
                  <c:v>0</c:v>
                </c:pt>
                <c:pt idx="4">
                  <c:v>0.17</c:v>
                </c:pt>
              </c:numCache>
            </c:numRef>
          </c:val>
          <c:smooth val="0"/>
        </c:ser>
        <c:dLbls>
          <c:showLegendKey val="0"/>
          <c:showVal val="0"/>
          <c:showCatName val="0"/>
          <c:showSerName val="0"/>
          <c:showPercent val="0"/>
          <c:showBubbleSize val="0"/>
        </c:dLbls>
        <c:marker val="1"/>
        <c:smooth val="0"/>
        <c:axId val="100055680"/>
        <c:axId val="98955648"/>
      </c:lineChart>
      <c:dateAx>
        <c:axId val="100055680"/>
        <c:scaling>
          <c:orientation val="minMax"/>
        </c:scaling>
        <c:delete val="1"/>
        <c:axPos val="b"/>
        <c:numFmt formatCode="ge" sourceLinked="1"/>
        <c:majorTickMark val="none"/>
        <c:minorTickMark val="none"/>
        <c:tickLblPos val="none"/>
        <c:crossAx val="98955648"/>
        <c:crosses val="autoZero"/>
        <c:auto val="1"/>
        <c:lblOffset val="100"/>
        <c:baseTimeUnit val="years"/>
      </c:dateAx>
      <c:valAx>
        <c:axId val="989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9.2899999999999991</c:v>
                </c:pt>
                <c:pt idx="1">
                  <c:v>11.43</c:v>
                </c:pt>
                <c:pt idx="2">
                  <c:v>11.57</c:v>
                </c:pt>
                <c:pt idx="3">
                  <c:v>14.93</c:v>
                </c:pt>
                <c:pt idx="4">
                  <c:v>16.36</c:v>
                </c:pt>
              </c:numCache>
            </c:numRef>
          </c:val>
        </c:ser>
        <c:dLbls>
          <c:showLegendKey val="0"/>
          <c:showVal val="0"/>
          <c:showCatName val="0"/>
          <c:showSerName val="0"/>
          <c:showPercent val="0"/>
          <c:showBubbleSize val="0"/>
        </c:dLbls>
        <c:gapWidth val="150"/>
        <c:axId val="103856384"/>
        <c:axId val="1038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38.950000000000003</c:v>
                </c:pt>
                <c:pt idx="2">
                  <c:v>41.95</c:v>
                </c:pt>
                <c:pt idx="3">
                  <c:v>40.71</c:v>
                </c:pt>
                <c:pt idx="4">
                  <c:v>43.53</c:v>
                </c:pt>
              </c:numCache>
            </c:numRef>
          </c:val>
          <c:smooth val="0"/>
        </c:ser>
        <c:dLbls>
          <c:showLegendKey val="0"/>
          <c:showVal val="0"/>
          <c:showCatName val="0"/>
          <c:showSerName val="0"/>
          <c:showPercent val="0"/>
          <c:showBubbleSize val="0"/>
        </c:dLbls>
        <c:marker val="1"/>
        <c:smooth val="0"/>
        <c:axId val="103856384"/>
        <c:axId val="103887232"/>
      </c:lineChart>
      <c:dateAx>
        <c:axId val="103856384"/>
        <c:scaling>
          <c:orientation val="minMax"/>
        </c:scaling>
        <c:delete val="1"/>
        <c:axPos val="b"/>
        <c:numFmt formatCode="ge" sourceLinked="1"/>
        <c:majorTickMark val="none"/>
        <c:minorTickMark val="none"/>
        <c:tickLblPos val="none"/>
        <c:crossAx val="103887232"/>
        <c:crosses val="autoZero"/>
        <c:auto val="1"/>
        <c:lblOffset val="100"/>
        <c:baseTimeUnit val="years"/>
      </c:dateAx>
      <c:valAx>
        <c:axId val="103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23.25</c:v>
                </c:pt>
                <c:pt idx="1">
                  <c:v>26.39</c:v>
                </c:pt>
                <c:pt idx="2">
                  <c:v>31.89</c:v>
                </c:pt>
                <c:pt idx="3">
                  <c:v>33.35</c:v>
                </c:pt>
                <c:pt idx="4">
                  <c:v>36.51</c:v>
                </c:pt>
              </c:numCache>
            </c:numRef>
          </c:val>
        </c:ser>
        <c:dLbls>
          <c:showLegendKey val="0"/>
          <c:showVal val="0"/>
          <c:showCatName val="0"/>
          <c:showSerName val="0"/>
          <c:showPercent val="0"/>
          <c:showBubbleSize val="0"/>
        </c:dLbls>
        <c:gapWidth val="150"/>
        <c:axId val="103913344"/>
        <c:axId val="103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65.599999999999994</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03913344"/>
        <c:axId val="103919616"/>
      </c:lineChart>
      <c:dateAx>
        <c:axId val="103913344"/>
        <c:scaling>
          <c:orientation val="minMax"/>
        </c:scaling>
        <c:delete val="1"/>
        <c:axPos val="b"/>
        <c:numFmt formatCode="ge" sourceLinked="1"/>
        <c:majorTickMark val="none"/>
        <c:minorTickMark val="none"/>
        <c:tickLblPos val="none"/>
        <c:crossAx val="103919616"/>
        <c:crosses val="autoZero"/>
        <c:auto val="1"/>
        <c:lblOffset val="100"/>
        <c:baseTimeUnit val="years"/>
      </c:dateAx>
      <c:valAx>
        <c:axId val="103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80.83</c:v>
                </c:pt>
                <c:pt idx="1">
                  <c:v>75.040000000000006</c:v>
                </c:pt>
                <c:pt idx="2">
                  <c:v>59.71</c:v>
                </c:pt>
                <c:pt idx="3">
                  <c:v>53.73</c:v>
                </c:pt>
                <c:pt idx="4">
                  <c:v>38.58</c:v>
                </c:pt>
              </c:numCache>
            </c:numRef>
          </c:val>
        </c:ser>
        <c:dLbls>
          <c:showLegendKey val="0"/>
          <c:showVal val="0"/>
          <c:showCatName val="0"/>
          <c:showSerName val="0"/>
          <c:showPercent val="0"/>
          <c:showBubbleSize val="0"/>
        </c:dLbls>
        <c:gapWidth val="150"/>
        <c:axId val="101332480"/>
        <c:axId val="101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32480"/>
        <c:axId val="101334400"/>
      </c:lineChart>
      <c:dateAx>
        <c:axId val="101332480"/>
        <c:scaling>
          <c:orientation val="minMax"/>
        </c:scaling>
        <c:delete val="1"/>
        <c:axPos val="b"/>
        <c:numFmt formatCode="ge" sourceLinked="1"/>
        <c:majorTickMark val="none"/>
        <c:minorTickMark val="none"/>
        <c:tickLblPos val="none"/>
        <c:crossAx val="101334400"/>
        <c:crosses val="autoZero"/>
        <c:auto val="1"/>
        <c:lblOffset val="100"/>
        <c:baseTimeUnit val="years"/>
      </c:dateAx>
      <c:valAx>
        <c:axId val="101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73056"/>
        <c:axId val="101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73056"/>
        <c:axId val="101374976"/>
      </c:lineChart>
      <c:dateAx>
        <c:axId val="101373056"/>
        <c:scaling>
          <c:orientation val="minMax"/>
        </c:scaling>
        <c:delete val="1"/>
        <c:axPos val="b"/>
        <c:numFmt formatCode="ge" sourceLinked="1"/>
        <c:majorTickMark val="none"/>
        <c:minorTickMark val="none"/>
        <c:tickLblPos val="none"/>
        <c:crossAx val="101374976"/>
        <c:crosses val="autoZero"/>
        <c:auto val="1"/>
        <c:lblOffset val="100"/>
        <c:baseTimeUnit val="years"/>
      </c:dateAx>
      <c:valAx>
        <c:axId val="101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06432"/>
        <c:axId val="101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06432"/>
        <c:axId val="101108352"/>
      </c:lineChart>
      <c:dateAx>
        <c:axId val="101106432"/>
        <c:scaling>
          <c:orientation val="minMax"/>
        </c:scaling>
        <c:delete val="1"/>
        <c:axPos val="b"/>
        <c:numFmt formatCode="ge" sourceLinked="1"/>
        <c:majorTickMark val="none"/>
        <c:minorTickMark val="none"/>
        <c:tickLblPos val="none"/>
        <c:crossAx val="101108352"/>
        <c:crosses val="autoZero"/>
        <c:auto val="1"/>
        <c:lblOffset val="100"/>
        <c:baseTimeUnit val="years"/>
      </c:dateAx>
      <c:valAx>
        <c:axId val="101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04736"/>
        <c:axId val="101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04736"/>
        <c:axId val="101206656"/>
      </c:lineChart>
      <c:dateAx>
        <c:axId val="101204736"/>
        <c:scaling>
          <c:orientation val="minMax"/>
        </c:scaling>
        <c:delete val="1"/>
        <c:axPos val="b"/>
        <c:numFmt formatCode="ge" sourceLinked="1"/>
        <c:majorTickMark val="none"/>
        <c:minorTickMark val="none"/>
        <c:tickLblPos val="none"/>
        <c:crossAx val="101206656"/>
        <c:crosses val="autoZero"/>
        <c:auto val="1"/>
        <c:lblOffset val="100"/>
        <c:baseTimeUnit val="years"/>
      </c:dateAx>
      <c:valAx>
        <c:axId val="101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43136"/>
        <c:axId val="101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43136"/>
        <c:axId val="101249408"/>
      </c:lineChart>
      <c:dateAx>
        <c:axId val="101243136"/>
        <c:scaling>
          <c:orientation val="minMax"/>
        </c:scaling>
        <c:delete val="1"/>
        <c:axPos val="b"/>
        <c:numFmt formatCode="ge" sourceLinked="1"/>
        <c:majorTickMark val="none"/>
        <c:minorTickMark val="none"/>
        <c:tickLblPos val="none"/>
        <c:crossAx val="101249408"/>
        <c:crosses val="autoZero"/>
        <c:auto val="1"/>
        <c:lblOffset val="100"/>
        <c:baseTimeUnit val="years"/>
      </c:dateAx>
      <c:valAx>
        <c:axId val="101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5794.76</c:v>
                </c:pt>
                <c:pt idx="1">
                  <c:v>1865.33</c:v>
                </c:pt>
                <c:pt idx="2">
                  <c:v>858.45</c:v>
                </c:pt>
                <c:pt idx="3">
                  <c:v>258.60000000000002</c:v>
                </c:pt>
                <c:pt idx="4">
                  <c:v>91.74</c:v>
                </c:pt>
              </c:numCache>
            </c:numRef>
          </c:val>
        </c:ser>
        <c:dLbls>
          <c:showLegendKey val="0"/>
          <c:showVal val="0"/>
          <c:showCatName val="0"/>
          <c:showSerName val="0"/>
          <c:showPercent val="0"/>
          <c:showBubbleSize val="0"/>
        </c:dLbls>
        <c:gapWidth val="150"/>
        <c:axId val="101279616"/>
        <c:axId val="101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1749.66</c:v>
                </c:pt>
                <c:pt idx="2">
                  <c:v>1791.46</c:v>
                </c:pt>
                <c:pt idx="3">
                  <c:v>1826.49</c:v>
                </c:pt>
                <c:pt idx="4">
                  <c:v>1696.96</c:v>
                </c:pt>
              </c:numCache>
            </c:numRef>
          </c:val>
          <c:smooth val="0"/>
        </c:ser>
        <c:dLbls>
          <c:showLegendKey val="0"/>
          <c:showVal val="0"/>
          <c:showCatName val="0"/>
          <c:showSerName val="0"/>
          <c:showPercent val="0"/>
          <c:showBubbleSize val="0"/>
        </c:dLbls>
        <c:marker val="1"/>
        <c:smooth val="0"/>
        <c:axId val="101279616"/>
        <c:axId val="101289984"/>
      </c:lineChart>
      <c:dateAx>
        <c:axId val="101279616"/>
        <c:scaling>
          <c:orientation val="minMax"/>
        </c:scaling>
        <c:delete val="1"/>
        <c:axPos val="b"/>
        <c:numFmt formatCode="ge" sourceLinked="1"/>
        <c:majorTickMark val="none"/>
        <c:minorTickMark val="none"/>
        <c:tickLblPos val="none"/>
        <c:crossAx val="101289984"/>
        <c:crosses val="autoZero"/>
        <c:auto val="1"/>
        <c:lblOffset val="100"/>
        <c:baseTimeUnit val="years"/>
      </c:dateAx>
      <c:valAx>
        <c:axId val="10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6.45</c:v>
                </c:pt>
                <c:pt idx="1">
                  <c:v>15.49</c:v>
                </c:pt>
                <c:pt idx="2">
                  <c:v>19.32</c:v>
                </c:pt>
                <c:pt idx="3">
                  <c:v>16.079999999999998</c:v>
                </c:pt>
                <c:pt idx="4">
                  <c:v>15.47</c:v>
                </c:pt>
              </c:numCache>
            </c:numRef>
          </c:val>
        </c:ser>
        <c:dLbls>
          <c:showLegendKey val="0"/>
          <c:showVal val="0"/>
          <c:showCatName val="0"/>
          <c:showSerName val="0"/>
          <c:showPercent val="0"/>
          <c:showBubbleSize val="0"/>
        </c:dLbls>
        <c:gapWidth val="150"/>
        <c:axId val="103817216"/>
        <c:axId val="103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54.46</c:v>
                </c:pt>
                <c:pt idx="2">
                  <c:v>51.28</c:v>
                </c:pt>
                <c:pt idx="3">
                  <c:v>48</c:v>
                </c:pt>
                <c:pt idx="4">
                  <c:v>47.23</c:v>
                </c:pt>
              </c:numCache>
            </c:numRef>
          </c:val>
          <c:smooth val="0"/>
        </c:ser>
        <c:dLbls>
          <c:showLegendKey val="0"/>
          <c:showVal val="0"/>
          <c:showCatName val="0"/>
          <c:showSerName val="0"/>
          <c:showPercent val="0"/>
          <c:showBubbleSize val="0"/>
        </c:dLbls>
        <c:marker val="1"/>
        <c:smooth val="0"/>
        <c:axId val="103817216"/>
        <c:axId val="103819136"/>
      </c:lineChart>
      <c:dateAx>
        <c:axId val="103817216"/>
        <c:scaling>
          <c:orientation val="minMax"/>
        </c:scaling>
        <c:delete val="1"/>
        <c:axPos val="b"/>
        <c:numFmt formatCode="ge" sourceLinked="1"/>
        <c:majorTickMark val="none"/>
        <c:minorTickMark val="none"/>
        <c:tickLblPos val="none"/>
        <c:crossAx val="103819136"/>
        <c:crosses val="autoZero"/>
        <c:auto val="1"/>
        <c:lblOffset val="100"/>
        <c:baseTimeUnit val="years"/>
      </c:dateAx>
      <c:valAx>
        <c:axId val="103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2659.41</c:v>
                </c:pt>
                <c:pt idx="1">
                  <c:v>1100.2</c:v>
                </c:pt>
                <c:pt idx="2">
                  <c:v>882.89</c:v>
                </c:pt>
                <c:pt idx="3">
                  <c:v>1079.43</c:v>
                </c:pt>
                <c:pt idx="4">
                  <c:v>1142.6600000000001</c:v>
                </c:pt>
              </c:numCache>
            </c:numRef>
          </c:val>
        </c:ser>
        <c:dLbls>
          <c:showLegendKey val="0"/>
          <c:showVal val="0"/>
          <c:showCatName val="0"/>
          <c:showSerName val="0"/>
          <c:showPercent val="0"/>
          <c:showBubbleSize val="0"/>
        </c:dLbls>
        <c:gapWidth val="150"/>
        <c:axId val="103836288"/>
        <c:axId val="103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293.08999999999997</c:v>
                </c:pt>
                <c:pt idx="2">
                  <c:v>311.81</c:v>
                </c:pt>
                <c:pt idx="3">
                  <c:v>334.37</c:v>
                </c:pt>
                <c:pt idx="4">
                  <c:v>351.41</c:v>
                </c:pt>
              </c:numCache>
            </c:numRef>
          </c:val>
          <c:smooth val="0"/>
        </c:ser>
        <c:dLbls>
          <c:showLegendKey val="0"/>
          <c:showVal val="0"/>
          <c:showCatName val="0"/>
          <c:showSerName val="0"/>
          <c:showPercent val="0"/>
          <c:showBubbleSize val="0"/>
        </c:dLbls>
        <c:marker val="1"/>
        <c:smooth val="0"/>
        <c:axId val="103836288"/>
        <c:axId val="103838464"/>
      </c:lineChart>
      <c:dateAx>
        <c:axId val="103836288"/>
        <c:scaling>
          <c:orientation val="minMax"/>
        </c:scaling>
        <c:delete val="1"/>
        <c:axPos val="b"/>
        <c:numFmt formatCode="ge" sourceLinked="1"/>
        <c:majorTickMark val="none"/>
        <c:minorTickMark val="none"/>
        <c:tickLblPos val="none"/>
        <c:crossAx val="103838464"/>
        <c:crosses val="autoZero"/>
        <c:auto val="1"/>
        <c:lblOffset val="100"/>
        <c:baseTimeUnit val="years"/>
      </c:dateAx>
      <c:valAx>
        <c:axId val="103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7" zoomScaleNormal="100" workbookViewId="0">
      <selection activeCell="BJ70" sqref="BJ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三戸町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11133</v>
      </c>
      <c r="AM8" s="47"/>
      <c r="AN8" s="47"/>
      <c r="AO8" s="47"/>
      <c r="AP8" s="47"/>
      <c r="AQ8" s="47"/>
      <c r="AR8" s="47"/>
      <c r="AS8" s="47"/>
      <c r="AT8" s="43">
        <f>データ!S6</f>
        <v>151.79</v>
      </c>
      <c r="AU8" s="43"/>
      <c r="AV8" s="43"/>
      <c r="AW8" s="43"/>
      <c r="AX8" s="43"/>
      <c r="AY8" s="43"/>
      <c r="AZ8" s="43"/>
      <c r="BA8" s="43"/>
      <c r="BB8" s="43">
        <f>データ!T6</f>
        <v>73.34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22.56</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2487</v>
      </c>
      <c r="AM10" s="47"/>
      <c r="AN10" s="47"/>
      <c r="AO10" s="47"/>
      <c r="AP10" s="47"/>
      <c r="AQ10" s="47"/>
      <c r="AR10" s="47"/>
      <c r="AS10" s="47"/>
      <c r="AT10" s="43">
        <f>データ!V6</f>
        <v>1.06</v>
      </c>
      <c r="AU10" s="43"/>
      <c r="AV10" s="43"/>
      <c r="AW10" s="43"/>
      <c r="AX10" s="43"/>
      <c r="AY10" s="43"/>
      <c r="AZ10" s="43"/>
      <c r="BA10" s="43"/>
      <c r="BB10" s="43">
        <f>データ!W6</f>
        <v>2346.23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24414</v>
      </c>
      <c r="D6" s="31">
        <f t="shared" si="3"/>
        <v>47</v>
      </c>
      <c r="E6" s="31">
        <f t="shared" si="3"/>
        <v>17</v>
      </c>
      <c r="F6" s="31">
        <f t="shared" si="3"/>
        <v>1</v>
      </c>
      <c r="G6" s="31">
        <f t="shared" si="3"/>
        <v>0</v>
      </c>
      <c r="H6" s="31" t="str">
        <f t="shared" si="3"/>
        <v>青森県　三戸町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22.56</v>
      </c>
      <c r="P6" s="32">
        <f t="shared" si="3"/>
        <v>100</v>
      </c>
      <c r="Q6" s="32">
        <f t="shared" si="3"/>
        <v>3240</v>
      </c>
      <c r="R6" s="32">
        <f t="shared" si="3"/>
        <v>11133</v>
      </c>
      <c r="S6" s="32">
        <f t="shared" si="3"/>
        <v>151.79</v>
      </c>
      <c r="T6" s="32">
        <f t="shared" si="3"/>
        <v>73.34</v>
      </c>
      <c r="U6" s="32">
        <f t="shared" si="3"/>
        <v>2487</v>
      </c>
      <c r="V6" s="32">
        <f t="shared" si="3"/>
        <v>1.06</v>
      </c>
      <c r="W6" s="32">
        <f t="shared" si="3"/>
        <v>2346.23</v>
      </c>
      <c r="X6" s="33">
        <f>IF(X7="",NA(),X7)</f>
        <v>80.83</v>
      </c>
      <c r="Y6" s="33">
        <f t="shared" ref="Y6:AG6" si="4">IF(Y7="",NA(),Y7)</f>
        <v>75.040000000000006</v>
      </c>
      <c r="Z6" s="33">
        <f t="shared" si="4"/>
        <v>59.71</v>
      </c>
      <c r="AA6" s="33">
        <f t="shared" si="4"/>
        <v>53.73</v>
      </c>
      <c r="AB6" s="33">
        <f t="shared" si="4"/>
        <v>38.58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5794.76</v>
      </c>
      <c r="BF6" s="33">
        <f t="shared" ref="BF6:BN6" si="7">IF(BF7="",NA(),BF7)</f>
        <v>1865.33</v>
      </c>
      <c r="BG6" s="33">
        <f t="shared" si="7"/>
        <v>858.45</v>
      </c>
      <c r="BH6" s="33">
        <f t="shared" si="7"/>
        <v>258.60000000000002</v>
      </c>
      <c r="BI6" s="33">
        <f t="shared" si="7"/>
        <v>91.74</v>
      </c>
      <c r="BJ6" s="33">
        <f t="shared" si="7"/>
        <v>1897.09</v>
      </c>
      <c r="BK6" s="33">
        <f t="shared" si="7"/>
        <v>1749.66</v>
      </c>
      <c r="BL6" s="33">
        <f t="shared" si="7"/>
        <v>1791.46</v>
      </c>
      <c r="BM6" s="33">
        <f t="shared" si="7"/>
        <v>1826.49</v>
      </c>
      <c r="BN6" s="33">
        <f t="shared" si="7"/>
        <v>1696.96</v>
      </c>
      <c r="BO6" s="32" t="str">
        <f>IF(BO7="","",IF(BO7="-","【-】","【"&amp;SUBSTITUTE(TEXT(BO7,"#,##0.00"),"-","△")&amp;"】"))</f>
        <v>【776.35】</v>
      </c>
      <c r="BP6" s="33">
        <f>IF(BP7="",NA(),BP7)</f>
        <v>6.45</v>
      </c>
      <c r="BQ6" s="33">
        <f t="shared" ref="BQ6:BY6" si="8">IF(BQ7="",NA(),BQ7)</f>
        <v>15.49</v>
      </c>
      <c r="BR6" s="33">
        <f t="shared" si="8"/>
        <v>19.32</v>
      </c>
      <c r="BS6" s="33">
        <f t="shared" si="8"/>
        <v>16.079999999999998</v>
      </c>
      <c r="BT6" s="33">
        <f t="shared" si="8"/>
        <v>15.47</v>
      </c>
      <c r="BU6" s="33">
        <f t="shared" si="8"/>
        <v>55.28</v>
      </c>
      <c r="BV6" s="33">
        <f t="shared" si="8"/>
        <v>54.46</v>
      </c>
      <c r="BW6" s="33">
        <f t="shared" si="8"/>
        <v>51.28</v>
      </c>
      <c r="BX6" s="33">
        <f t="shared" si="8"/>
        <v>48</v>
      </c>
      <c r="BY6" s="33">
        <f t="shared" si="8"/>
        <v>47.23</v>
      </c>
      <c r="BZ6" s="32" t="str">
        <f>IF(BZ7="","",IF(BZ7="-","【-】","【"&amp;SUBSTITUTE(TEXT(BZ7,"#,##0.00"),"-","△")&amp;"】"))</f>
        <v>【96.57】</v>
      </c>
      <c r="CA6" s="33">
        <f>IF(CA7="",NA(),CA7)</f>
        <v>2659.41</v>
      </c>
      <c r="CB6" s="33">
        <f t="shared" ref="CB6:CJ6" si="9">IF(CB7="",NA(),CB7)</f>
        <v>1100.2</v>
      </c>
      <c r="CC6" s="33">
        <f t="shared" si="9"/>
        <v>882.89</v>
      </c>
      <c r="CD6" s="33">
        <f t="shared" si="9"/>
        <v>1079.43</v>
      </c>
      <c r="CE6" s="33">
        <f t="shared" si="9"/>
        <v>1142.6600000000001</v>
      </c>
      <c r="CF6" s="33">
        <f t="shared" si="9"/>
        <v>290.75</v>
      </c>
      <c r="CG6" s="33">
        <f t="shared" si="9"/>
        <v>293.08999999999997</v>
      </c>
      <c r="CH6" s="33">
        <f t="shared" si="9"/>
        <v>311.81</v>
      </c>
      <c r="CI6" s="33">
        <f t="shared" si="9"/>
        <v>334.37</v>
      </c>
      <c r="CJ6" s="33">
        <f t="shared" si="9"/>
        <v>351.41</v>
      </c>
      <c r="CK6" s="32" t="str">
        <f>IF(CK7="","",IF(CK7="-","【-】","【"&amp;SUBSTITUTE(TEXT(CK7,"#,##0.00"),"-","△")&amp;"】"))</f>
        <v>【142.28】</v>
      </c>
      <c r="CL6" s="33">
        <f>IF(CL7="",NA(),CL7)</f>
        <v>9.2899999999999991</v>
      </c>
      <c r="CM6" s="33">
        <f t="shared" ref="CM6:CU6" si="10">IF(CM7="",NA(),CM7)</f>
        <v>11.43</v>
      </c>
      <c r="CN6" s="33">
        <f t="shared" si="10"/>
        <v>11.57</v>
      </c>
      <c r="CO6" s="33">
        <f t="shared" si="10"/>
        <v>14.93</v>
      </c>
      <c r="CP6" s="33">
        <f t="shared" si="10"/>
        <v>16.36</v>
      </c>
      <c r="CQ6" s="33">
        <f t="shared" si="10"/>
        <v>38.97</v>
      </c>
      <c r="CR6" s="33">
        <f t="shared" si="10"/>
        <v>38.950000000000003</v>
      </c>
      <c r="CS6" s="33">
        <f t="shared" si="10"/>
        <v>41.95</v>
      </c>
      <c r="CT6" s="33">
        <f t="shared" si="10"/>
        <v>40.71</v>
      </c>
      <c r="CU6" s="33">
        <f t="shared" si="10"/>
        <v>43.53</v>
      </c>
      <c r="CV6" s="32" t="str">
        <f>IF(CV7="","",IF(CV7="-","【-】","【"&amp;SUBSTITUTE(TEXT(CV7,"#,##0.00"),"-","△")&amp;"】"))</f>
        <v>【60.35】</v>
      </c>
      <c r="CW6" s="33">
        <f>IF(CW7="",NA(),CW7)</f>
        <v>23.25</v>
      </c>
      <c r="CX6" s="33">
        <f t="shared" ref="CX6:DF6" si="11">IF(CX7="",NA(),CX7)</f>
        <v>26.39</v>
      </c>
      <c r="CY6" s="33">
        <f t="shared" si="11"/>
        <v>31.89</v>
      </c>
      <c r="CZ6" s="33">
        <f t="shared" si="11"/>
        <v>33.35</v>
      </c>
      <c r="DA6" s="33">
        <f t="shared" si="11"/>
        <v>36.51</v>
      </c>
      <c r="DB6" s="33">
        <f t="shared" si="11"/>
        <v>64.55</v>
      </c>
      <c r="DC6" s="33">
        <f t="shared" si="11"/>
        <v>65.599999999999994</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0.18</v>
      </c>
      <c r="EK6" s="33">
        <f t="shared" si="14"/>
        <v>0.14000000000000001</v>
      </c>
      <c r="EL6" s="32">
        <f t="shared" si="14"/>
        <v>0</v>
      </c>
      <c r="EM6" s="33">
        <f t="shared" si="14"/>
        <v>0.17</v>
      </c>
      <c r="EN6" s="32" t="str">
        <f>IF(EN7="","",IF(EN7="-","【-】","【"&amp;SUBSTITUTE(TEXT(EN7,"#,##0.00"),"-","△")&amp;"】"))</f>
        <v>【0.17】</v>
      </c>
    </row>
    <row r="7" spans="1:144" s="34" customFormat="1">
      <c r="A7" s="26"/>
      <c r="B7" s="35">
        <v>2014</v>
      </c>
      <c r="C7" s="35">
        <v>24414</v>
      </c>
      <c r="D7" s="35">
        <v>47</v>
      </c>
      <c r="E7" s="35">
        <v>17</v>
      </c>
      <c r="F7" s="35">
        <v>1</v>
      </c>
      <c r="G7" s="35">
        <v>0</v>
      </c>
      <c r="H7" s="35" t="s">
        <v>96</v>
      </c>
      <c r="I7" s="35" t="s">
        <v>97</v>
      </c>
      <c r="J7" s="35" t="s">
        <v>98</v>
      </c>
      <c r="K7" s="35" t="s">
        <v>99</v>
      </c>
      <c r="L7" s="35" t="s">
        <v>100</v>
      </c>
      <c r="M7" s="36" t="s">
        <v>101</v>
      </c>
      <c r="N7" s="36" t="s">
        <v>102</v>
      </c>
      <c r="O7" s="36">
        <v>22.56</v>
      </c>
      <c r="P7" s="36">
        <v>100</v>
      </c>
      <c r="Q7" s="36">
        <v>3240</v>
      </c>
      <c r="R7" s="36">
        <v>11133</v>
      </c>
      <c r="S7" s="36">
        <v>151.79</v>
      </c>
      <c r="T7" s="36">
        <v>73.34</v>
      </c>
      <c r="U7" s="36">
        <v>2487</v>
      </c>
      <c r="V7" s="36">
        <v>1.06</v>
      </c>
      <c r="W7" s="36">
        <v>2346.23</v>
      </c>
      <c r="X7" s="36">
        <v>80.83</v>
      </c>
      <c r="Y7" s="36">
        <v>75.040000000000006</v>
      </c>
      <c r="Z7" s="36">
        <v>59.71</v>
      </c>
      <c r="AA7" s="36">
        <v>53.73</v>
      </c>
      <c r="AB7" s="36">
        <v>38.58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5794.76</v>
      </c>
      <c r="BF7" s="36">
        <v>1865.33</v>
      </c>
      <c r="BG7" s="36">
        <v>858.45</v>
      </c>
      <c r="BH7" s="36">
        <v>258.60000000000002</v>
      </c>
      <c r="BI7" s="36">
        <v>91.74</v>
      </c>
      <c r="BJ7" s="36">
        <v>1897.09</v>
      </c>
      <c r="BK7" s="36">
        <v>1749.66</v>
      </c>
      <c r="BL7" s="36">
        <v>1791.46</v>
      </c>
      <c r="BM7" s="36">
        <v>1826.49</v>
      </c>
      <c r="BN7" s="36">
        <v>1696.96</v>
      </c>
      <c r="BO7" s="36">
        <v>776.35</v>
      </c>
      <c r="BP7" s="36">
        <v>6.45</v>
      </c>
      <c r="BQ7" s="36">
        <v>15.49</v>
      </c>
      <c r="BR7" s="36">
        <v>19.32</v>
      </c>
      <c r="BS7" s="36">
        <v>16.079999999999998</v>
      </c>
      <c r="BT7" s="36">
        <v>15.47</v>
      </c>
      <c r="BU7" s="36">
        <v>55.28</v>
      </c>
      <c r="BV7" s="36">
        <v>54.46</v>
      </c>
      <c r="BW7" s="36">
        <v>51.28</v>
      </c>
      <c r="BX7" s="36">
        <v>48</v>
      </c>
      <c r="BY7" s="36">
        <v>47.23</v>
      </c>
      <c r="BZ7" s="36">
        <v>96.57</v>
      </c>
      <c r="CA7" s="36">
        <v>2659.41</v>
      </c>
      <c r="CB7" s="36">
        <v>1100.2</v>
      </c>
      <c r="CC7" s="36">
        <v>882.89</v>
      </c>
      <c r="CD7" s="36">
        <v>1079.43</v>
      </c>
      <c r="CE7" s="36">
        <v>1142.6600000000001</v>
      </c>
      <c r="CF7" s="36">
        <v>290.75</v>
      </c>
      <c r="CG7" s="36">
        <v>293.08999999999997</v>
      </c>
      <c r="CH7" s="36">
        <v>311.81</v>
      </c>
      <c r="CI7" s="36">
        <v>334.37</v>
      </c>
      <c r="CJ7" s="36">
        <v>351.41</v>
      </c>
      <c r="CK7" s="36">
        <v>142.28</v>
      </c>
      <c r="CL7" s="36">
        <v>9.2899999999999991</v>
      </c>
      <c r="CM7" s="36">
        <v>11.43</v>
      </c>
      <c r="CN7" s="36">
        <v>11.57</v>
      </c>
      <c r="CO7" s="36">
        <v>14.93</v>
      </c>
      <c r="CP7" s="36">
        <v>16.36</v>
      </c>
      <c r="CQ7" s="36">
        <v>38.97</v>
      </c>
      <c r="CR7" s="36">
        <v>38.950000000000003</v>
      </c>
      <c r="CS7" s="36">
        <v>41.95</v>
      </c>
      <c r="CT7" s="36">
        <v>40.71</v>
      </c>
      <c r="CU7" s="36">
        <v>43.53</v>
      </c>
      <c r="CV7" s="36">
        <v>60.35</v>
      </c>
      <c r="CW7" s="36">
        <v>23.25</v>
      </c>
      <c r="CX7" s="36">
        <v>26.39</v>
      </c>
      <c r="CY7" s="36">
        <v>31.89</v>
      </c>
      <c r="CZ7" s="36">
        <v>33.35</v>
      </c>
      <c r="DA7" s="36">
        <v>36.51</v>
      </c>
      <c r="DB7" s="36">
        <v>64.55</v>
      </c>
      <c r="DC7" s="36">
        <v>65.599999999999994</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0.18</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kanzai2205</cp:lastModifiedBy>
  <cp:lastPrinted>2016-02-18T02:56:45Z</cp:lastPrinted>
  <dcterms:created xsi:type="dcterms:W3CDTF">2016-02-03T08:46:38Z</dcterms:created>
  <dcterms:modified xsi:type="dcterms:W3CDTF">2016-02-19T03:09:08Z</dcterms:modified>
  <cp:category/>
</cp:coreProperties>
</file>