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<sst xmlns="http://schemas.openxmlformats.org/spreadsheetml/2006/main" count="226" uniqueCount="111">
  <si>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</si>
  <si>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</si>
  <si>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</si>
  <si>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</si>
  <si>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</si>
  <si>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</si>
  <si>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</si>
  <si>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</si>
  <si>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</si>
  <si>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</si>
  <si>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</si>
  <si>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</si>
  <si>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</si>
  <si>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</si>
  <si>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</si>
  <si>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</si>
  <si>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</si>
  <si>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</si>
  <si>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</si>
  <si>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</si>
  <si>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</si>
  <si>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</si>
  <si>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</si>
  <si>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</si>
  <si>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</si>
  <si>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</si>
  <si>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</si>
  <si>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</si>
  <si>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</si>
  <si>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</si>
  <si>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</si>
  <si>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</si>
  <si>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</si>
  <si>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</si>
  <si>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</si>
  <si>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</si>
  <si>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</si>
  <si>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</si>
  <si>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</si>
  <si>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</si>
  <si>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</si>
  <si>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</si>
  <si>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</si>
  <si>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</si>
  <si>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</si>
  <si>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</si>
  <si>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</si>
  <si>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</si>
  <si>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</si>
  <si>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</si>
  <si>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</si>
  <si>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</si>
  <si>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</si>
  <si>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</si>
  <si>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</si>
  <si>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</si>
  <si>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</si>
  <si>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</si>
  <si>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</si>
  <si>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</si>
  <si>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</si>
  <si>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</si>
  <si>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</si>
  <si>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</si>
  <si>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</si>
  <si>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</si>
  <si>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</si>
  <si>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</si>
  <si>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</si>
  <si>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</si>
  <si>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</si>
  <si>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</si>
  <si>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</si>
  <si>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</si>
  <si>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</si>
  <si>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</si>
  <si>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</si>
  <si>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</si>
  <si>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</si>
  <si>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</si>
  <si>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</si>
  <si>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</si>
  <si>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</si>
  <si>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</si>
  <si>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</si>
  <si>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</si>
  <si>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</si>
  <si>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</si>
  <si>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</si>
  <si>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</si>
  <si>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</si>
  <si>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</si>
  <si>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</si>
  <si>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</si>
  <si>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</si>
  <si>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</si>
  <si>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大鰐町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</si>
  <si>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</si>
  <si>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</si>
  <si>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</si>
  <si>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</si>
  <si>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</si>
  <si>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</si>
  <si>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</si>
  <si>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</si>
  <si>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</si>
  <si>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</si>
  <si>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</si>
  <si>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平成23年度で整備計画は完了しており、公債費は減少見込であるが、料金収入の増加対策が必要となる。
　料金水準については、住民や議会の理解を得るために、近隣市町村と比較して高額な設定にすることは難しく、慎重な検討が必要となる。水洗化率については、平成26年度末で52.88％と低迷しており、普及啓蒙活動強化に取り組む。
　また、今後迎える施設の更新時期に備え、「長寿命化計画」の策定や、財政マネジメントも含めた中長期的な経営の基本計画である「経営戦略」を策定し実行しなければならない。</t>
    <rPh sb="1" eb="3">
      <t>ヘイセイ</t>
    </rPh>
    <rPh sb="5" eb="6">
      <t>ネン</t>
    </rPh>
    <rPh sb="6" eb="7">
      <t>ド</t>
    </rPh>
    <rPh sb="8" eb="10">
      <t>セイビ</t>
    </rPh>
    <rPh sb="10" eb="12">
      <t>ケイカク</t>
    </rPh>
    <rPh sb="13" eb="15">
      <t>カンリョウ</t>
    </rPh>
    <rPh sb="20" eb="23">
      <t>コウサイヒ</t>
    </rPh>
    <rPh sb="24" eb="26">
      <t>ゲンショウ</t>
    </rPh>
    <rPh sb="26" eb="28">
      <t>ミコミ</t>
    </rPh>
    <rPh sb="33" eb="35">
      <t>リョウキン</t>
    </rPh>
    <rPh sb="35" eb="37">
      <t>シュウニュウ</t>
    </rPh>
    <rPh sb="38" eb="40">
      <t>ゾウカ</t>
    </rPh>
    <rPh sb="40" eb="42">
      <t>タイサク</t>
    </rPh>
    <rPh sb="43" eb="45">
      <t>ヒツヨウ</t>
    </rPh>
    <rPh sb="51" eb="53">
      <t>リョウキン</t>
    </rPh>
    <rPh sb="53" eb="55">
      <t>スイジュン</t>
    </rPh>
    <rPh sb="61" eb="63">
      <t>ジュウミン</t>
    </rPh>
    <rPh sb="64" eb="66">
      <t>ギカイ</t>
    </rPh>
    <rPh sb="67" eb="69">
      <t>リカイ</t>
    </rPh>
    <rPh sb="70" eb="71">
      <t>エ</t>
    </rPh>
    <rPh sb="76" eb="78">
      <t>キンリン</t>
    </rPh>
    <rPh sb="78" eb="81">
      <t>シチョウソン</t>
    </rPh>
    <rPh sb="82" eb="84">
      <t>ヒカク</t>
    </rPh>
    <rPh sb="86" eb="88">
      <t>コウガク</t>
    </rPh>
    <rPh sb="89" eb="91">
      <t>セッテイ</t>
    </rPh>
    <rPh sb="97" eb="98">
      <t>ムズカ</t>
    </rPh>
    <rPh sb="101" eb="103">
      <t>シンチョウ</t>
    </rPh>
    <rPh sb="104" eb="106">
      <t>ケントウ</t>
    </rPh>
    <rPh sb="107" eb="109">
      <t>ヒツヨウ</t>
    </rPh>
    <rPh sb="113" eb="116">
      <t>スイセンカ</t>
    </rPh>
    <rPh sb="116" eb="117">
      <t>リツ</t>
    </rPh>
    <rPh sb="123" eb="125">
      <t>ヘイセイ</t>
    </rPh>
    <rPh sb="127" eb="128">
      <t>ネン</t>
    </rPh>
    <rPh sb="128" eb="129">
      <t>ド</t>
    </rPh>
    <rPh sb="129" eb="130">
      <t>マツ</t>
    </rPh>
    <rPh sb="138" eb="140">
      <t>テイメイ</t>
    </rPh>
    <rPh sb="145" eb="147">
      <t>フキュウ</t>
    </rPh>
    <rPh sb="147" eb="149">
      <t>ケイモウ</t>
    </rPh>
    <rPh sb="149" eb="151">
      <t>カツドウ</t>
    </rPh>
    <rPh sb="151" eb="153">
      <t>キョウカ</t>
    </rPh>
    <rPh sb="154" eb="155">
      <t>ト</t>
    </rPh>
    <rPh sb="156" eb="157">
      <t>ク</t>
    </rPh>
    <rPh sb="164" eb="166">
      <t>コンゴ</t>
    </rPh>
    <rPh sb="166" eb="167">
      <t>ムカ</t>
    </rPh>
    <rPh sb="169" eb="171">
      <t>シセツ</t>
    </rPh>
    <rPh sb="172" eb="174">
      <t>コウシン</t>
    </rPh>
    <rPh sb="174" eb="176">
      <t>ジキ</t>
    </rPh>
    <rPh sb="177" eb="178">
      <t>ソナ</t>
    </rPh>
    <rPh sb="181" eb="182">
      <t>チョウ</t>
    </rPh>
    <rPh sb="182" eb="185">
      <t>ジュミョウカ</t>
    </rPh>
    <rPh sb="185" eb="187">
      <t>ケイカク</t>
    </rPh>
    <rPh sb="189" eb="191">
      <t>サクテイ</t>
    </rPh>
    <rPh sb="193" eb="195">
      <t>ザイセイ</t>
    </rPh>
    <rPh sb="202" eb="203">
      <t>フク</t>
    </rPh>
    <rPh sb="205" eb="208">
      <t>チュウチョウキ</t>
    </rPh>
    <rPh sb="208" eb="209">
      <t>テキ</t>
    </rPh>
    <rPh sb="210" eb="212">
      <t>ケイエイ</t>
    </rPh>
    <rPh sb="213" eb="215">
      <t>キホン</t>
    </rPh>
    <rPh sb="215" eb="217">
      <t>ケイカク</t>
    </rPh>
    <rPh sb="221" eb="223">
      <t>ケイエイ</t>
    </rPh>
    <rPh sb="223" eb="225">
      <t>センリャク</t>
    </rPh>
    <rPh sb="227" eb="229">
      <t>サクテイ</t>
    </rPh>
    <rPh sb="230" eb="232">
      <t>ジッコウ</t>
    </rPh>
    <phoneticPr fontId="4"/>
  </si>
  <si>
    <t>③管渠改善率
　布設管渠について、最も古いもので22年経過と、まだ耐用年数は迎えていないものの、今後迎える更新時期に備え、長寿命化等計画的な対策が必要となる。
事業認可：平成4年11月
供用開始：平成11年4月</t>
    <rPh sb="1" eb="3">
      <t>カンキョ</t>
    </rPh>
    <rPh sb="3" eb="5">
      <t>カイゼン</t>
    </rPh>
    <rPh sb="5" eb="6">
      <t>リツ</t>
    </rPh>
    <rPh sb="8" eb="10">
      <t>フセツ</t>
    </rPh>
    <rPh sb="10" eb="12">
      <t>カンキョ</t>
    </rPh>
    <rPh sb="17" eb="18">
      <t>モット</t>
    </rPh>
    <rPh sb="19" eb="20">
      <t>フル</t>
    </rPh>
    <rPh sb="26" eb="27">
      <t>ネン</t>
    </rPh>
    <rPh sb="27" eb="29">
      <t>ケイカ</t>
    </rPh>
    <rPh sb="33" eb="35">
      <t>タイヨウ</t>
    </rPh>
    <rPh sb="35" eb="37">
      <t>ネンスウ</t>
    </rPh>
    <rPh sb="38" eb="39">
      <t>ムカ</t>
    </rPh>
    <rPh sb="48" eb="50">
      <t>コンゴ</t>
    </rPh>
    <rPh sb="50" eb="51">
      <t>ムカ</t>
    </rPh>
    <rPh sb="53" eb="55">
      <t>コウシン</t>
    </rPh>
    <rPh sb="55" eb="57">
      <t>ジキ</t>
    </rPh>
    <rPh sb="58" eb="59">
      <t>ソナ</t>
    </rPh>
    <rPh sb="61" eb="62">
      <t>チョウ</t>
    </rPh>
    <rPh sb="62" eb="65">
      <t>ジュミョウカ</t>
    </rPh>
    <rPh sb="65" eb="66">
      <t>トウ</t>
    </rPh>
    <rPh sb="66" eb="69">
      <t>ケイカクテキ</t>
    </rPh>
    <rPh sb="70" eb="72">
      <t>タイサク</t>
    </rPh>
    <rPh sb="73" eb="75">
      <t>ヒツヨウ</t>
    </rPh>
    <rPh sb="82" eb="84">
      <t>ジギョウ</t>
    </rPh>
    <rPh sb="84" eb="86">
      <t>ニンカ</t>
    </rPh>
    <rPh sb="87" eb="89">
      <t>ヘイセイ</t>
    </rPh>
    <rPh sb="90" eb="91">
      <t>ネン</t>
    </rPh>
    <rPh sb="93" eb="94">
      <t>ガツ</t>
    </rPh>
    <rPh sb="95" eb="97">
      <t>キョウヨウ</t>
    </rPh>
    <rPh sb="97" eb="99">
      <t>カイシ</t>
    </rPh>
    <rPh sb="100" eb="102">
      <t>ヘイセイ</t>
    </rPh>
    <rPh sb="104" eb="105">
      <t>ネン</t>
    </rPh>
    <rPh sb="106" eb="107">
      <t>ガツ</t>
    </rPh>
    <phoneticPr fontId="4"/>
  </si>
  <si>
    <t xml:space="preserve">①収益的収支比率
　収益的収支比率が60％前後で推移しており、地方債償還金の高止まりが主な要因となっている。総収益のうち料金収入については、5か年で約8.4％の増となっているが、地方債償還金の高止まりによる他会計繰入金への依存度が高い。
④企業債残高対策事業規模比率
　整備計画が完了した平成23年度までの建設投資に係る地方債残高の高止まりにより、類似団体と比較して高い値となっている。整備計画が完了し、地方債残高のピークも過ぎたため、比率は改善していく見込み。
⑤経費回収率
　公共下水道への接続率の低迷により経費回収率は平均値を下回っている。汚水処理費の内訳としては資本費が7割以上を占めている。
⑥汚水処理原価
　平均値を上回っており、接続率の向上による有収水量増加の取組が必要。
⑦施設利用率
　流域下水道へ接続しているため該当数値なし。
⑧水洗化率
　平均値を下回っており、経費回収率及び汚水処理原価にも大きく影響している。水洗化率向上のための普及啓蒙活動の強化が必要である。
</t>
    <rPh sb="1" eb="4">
      <t>シュウエキテキ</t>
    </rPh>
    <rPh sb="4" eb="6">
      <t>シュウシ</t>
    </rPh>
    <rPh sb="6" eb="8">
      <t>ヒリツ</t>
    </rPh>
    <rPh sb="10" eb="13">
      <t>シュウエキテキ</t>
    </rPh>
    <rPh sb="13" eb="15">
      <t>シュウシ</t>
    </rPh>
    <rPh sb="15" eb="17">
      <t>ヒリツ</t>
    </rPh>
    <rPh sb="21" eb="23">
      <t>ゼンゴ</t>
    </rPh>
    <rPh sb="24" eb="26">
      <t>スイイ</t>
    </rPh>
    <rPh sb="31" eb="33">
      <t>チホウ</t>
    </rPh>
    <rPh sb="33" eb="34">
      <t>サイ</t>
    </rPh>
    <rPh sb="34" eb="37">
      <t>ショウカンキン</t>
    </rPh>
    <rPh sb="38" eb="40">
      <t>タカド</t>
    </rPh>
    <rPh sb="43" eb="44">
      <t>オモ</t>
    </rPh>
    <rPh sb="45" eb="47">
      <t>ヨウイン</t>
    </rPh>
    <rPh sb="54" eb="57">
      <t>ソウシュウエキ</t>
    </rPh>
    <rPh sb="60" eb="62">
      <t>リョウキン</t>
    </rPh>
    <rPh sb="62" eb="64">
      <t>シュウニュウ</t>
    </rPh>
    <rPh sb="72" eb="73">
      <t>ネン</t>
    </rPh>
    <rPh sb="74" eb="75">
      <t>ヤク</t>
    </rPh>
    <rPh sb="89" eb="91">
      <t>チホウ</t>
    </rPh>
    <rPh sb="91" eb="92">
      <t>サイ</t>
    </rPh>
    <rPh sb="92" eb="95">
      <t>ショウカンキン</t>
    </rPh>
    <rPh sb="96" eb="98">
      <t>タカド</t>
    </rPh>
    <rPh sb="103" eb="104">
      <t>タ</t>
    </rPh>
    <rPh sb="104" eb="106">
      <t>カイケイ</t>
    </rPh>
    <rPh sb="106" eb="108">
      <t>クリイレ</t>
    </rPh>
    <rPh sb="108" eb="109">
      <t>キン</t>
    </rPh>
    <rPh sb="111" eb="114">
      <t>イゾンド</t>
    </rPh>
    <rPh sb="115" eb="116">
      <t>タカ</t>
    </rPh>
    <rPh sb="120" eb="122">
      <t>キギョウ</t>
    </rPh>
    <rPh sb="122" eb="123">
      <t>サイ</t>
    </rPh>
    <rPh sb="123" eb="125">
      <t>ザンダカ</t>
    </rPh>
    <rPh sb="125" eb="127">
      <t>タイサク</t>
    </rPh>
    <rPh sb="127" eb="129">
      <t>ジギョウ</t>
    </rPh>
    <rPh sb="129" eb="131">
      <t>キボ</t>
    </rPh>
    <rPh sb="131" eb="133">
      <t>ヒリツ</t>
    </rPh>
    <rPh sb="135" eb="137">
      <t>セイビ</t>
    </rPh>
    <rPh sb="137" eb="139">
      <t>ケイカク</t>
    </rPh>
    <rPh sb="140" eb="142">
      <t>カンリョウ</t>
    </rPh>
    <rPh sb="144" eb="146">
      <t>ヘイセイ</t>
    </rPh>
    <rPh sb="148" eb="149">
      <t>ネン</t>
    </rPh>
    <rPh sb="149" eb="150">
      <t>ド</t>
    </rPh>
    <rPh sb="153" eb="155">
      <t>ケンセツ</t>
    </rPh>
    <rPh sb="155" eb="157">
      <t>トウシ</t>
    </rPh>
    <rPh sb="158" eb="159">
      <t>カカ</t>
    </rPh>
    <rPh sb="160" eb="163">
      <t>チホウサイ</t>
    </rPh>
    <rPh sb="163" eb="165">
      <t>ザンダカ</t>
    </rPh>
    <rPh sb="166" eb="168">
      <t>タカド</t>
    </rPh>
    <rPh sb="174" eb="176">
      <t>ルイジ</t>
    </rPh>
    <rPh sb="176" eb="178">
      <t>ダンタイ</t>
    </rPh>
    <rPh sb="179" eb="181">
      <t>ヒカク</t>
    </rPh>
    <rPh sb="183" eb="184">
      <t>タカ</t>
    </rPh>
    <rPh sb="185" eb="186">
      <t>アタイ</t>
    </rPh>
    <rPh sb="193" eb="195">
      <t>セイビ</t>
    </rPh>
    <rPh sb="195" eb="197">
      <t>ケイカク</t>
    </rPh>
    <rPh sb="198" eb="200">
      <t>カンリョウ</t>
    </rPh>
    <rPh sb="202" eb="204">
      <t>チホウ</t>
    </rPh>
    <rPh sb="204" eb="205">
      <t>サイ</t>
    </rPh>
    <rPh sb="205" eb="207">
      <t>ザンダカ</t>
    </rPh>
    <rPh sb="212" eb="213">
      <t>ス</t>
    </rPh>
    <rPh sb="218" eb="220">
      <t>ヒリツ</t>
    </rPh>
    <rPh sb="221" eb="223">
      <t>カイゼン</t>
    </rPh>
    <rPh sb="227" eb="229">
      <t>ミコミ</t>
    </rPh>
    <rPh sb="233" eb="235">
      <t>ケイヒ</t>
    </rPh>
    <rPh sb="235" eb="237">
      <t>カイシュウ</t>
    </rPh>
    <rPh sb="237" eb="238">
      <t>リツ</t>
    </rPh>
    <rPh sb="240" eb="242">
      <t>コウキョウ</t>
    </rPh>
    <rPh sb="242" eb="245">
      <t>ゲスイドウ</t>
    </rPh>
    <rPh sb="247" eb="249">
      <t>セツゾク</t>
    </rPh>
    <rPh sb="249" eb="250">
      <t>リツ</t>
    </rPh>
    <rPh sb="251" eb="253">
      <t>テイメイ</t>
    </rPh>
    <rPh sb="256" eb="258">
      <t>ケイヒ</t>
    </rPh>
    <rPh sb="258" eb="260">
      <t>カイシュウ</t>
    </rPh>
    <rPh sb="260" eb="261">
      <t>リツ</t>
    </rPh>
    <rPh sb="262" eb="264">
      <t>ヘイキン</t>
    </rPh>
    <rPh sb="264" eb="265">
      <t>チ</t>
    </rPh>
    <rPh sb="266" eb="268">
      <t>シタマワ</t>
    </rPh>
    <rPh sb="273" eb="275">
      <t>オスイ</t>
    </rPh>
    <rPh sb="275" eb="277">
      <t>ショリ</t>
    </rPh>
    <rPh sb="277" eb="278">
      <t>ヒ</t>
    </rPh>
    <rPh sb="279" eb="281">
      <t>ウチワケ</t>
    </rPh>
    <rPh sb="285" eb="287">
      <t>シホン</t>
    </rPh>
    <rPh sb="287" eb="288">
      <t>ヒ</t>
    </rPh>
    <rPh sb="290" eb="291">
      <t>ワリ</t>
    </rPh>
    <rPh sb="291" eb="293">
      <t>イジョウ</t>
    </rPh>
    <rPh sb="294" eb="295">
      <t>シ</t>
    </rPh>
    <rPh sb="302" eb="304">
      <t>オスイ</t>
    </rPh>
    <rPh sb="304" eb="306">
      <t>ショリ</t>
    </rPh>
    <rPh sb="306" eb="308">
      <t>ゲンカ</t>
    </rPh>
    <rPh sb="310" eb="312">
      <t>ヘイキン</t>
    </rPh>
    <rPh sb="312" eb="313">
      <t>アタイ</t>
    </rPh>
    <rPh sb="321" eb="323">
      <t>セツゾク</t>
    </rPh>
    <rPh sb="323" eb="324">
      <t>リツ</t>
    </rPh>
    <rPh sb="325" eb="327">
      <t>コウジョウ</t>
    </rPh>
    <rPh sb="330" eb="332">
      <t>ユウシュウ</t>
    </rPh>
    <rPh sb="332" eb="334">
      <t>スイリョウ</t>
    </rPh>
    <rPh sb="334" eb="336">
      <t>ゾウカ</t>
    </rPh>
    <rPh sb="337" eb="339">
      <t>トリクミ</t>
    </rPh>
    <rPh sb="340" eb="342">
      <t>ヒツヨウ</t>
    </rPh>
    <rPh sb="345" eb="347">
      <t>シセツ</t>
    </rPh>
    <rPh sb="347" eb="350">
      <t>リヨウリツ</t>
    </rPh>
    <rPh sb="352" eb="354">
      <t>リュウイキ</t>
    </rPh>
    <rPh sb="354" eb="357">
      <t>ゲスイドウ</t>
    </rPh>
    <rPh sb="358" eb="360">
      <t>セツゾク</t>
    </rPh>
    <rPh sb="366" eb="368">
      <t>ガイトウ</t>
    </rPh>
    <rPh sb="368" eb="370">
      <t>スウチ</t>
    </rPh>
    <rPh sb="375" eb="378">
      <t>スイセンカ</t>
    </rPh>
    <rPh sb="378" eb="379">
      <t>リツ</t>
    </rPh>
    <rPh sb="381" eb="383">
      <t>ヘイキン</t>
    </rPh>
    <rPh sb="383" eb="384">
      <t>チ</t>
    </rPh>
    <rPh sb="385" eb="387">
      <t>シタマワ</t>
    </rPh>
    <rPh sb="392" eb="394">
      <t>ケイヒ</t>
    </rPh>
    <rPh sb="394" eb="396">
      <t>カイシュウ</t>
    </rPh>
    <rPh sb="396" eb="397">
      <t>リツ</t>
    </rPh>
    <rPh sb="397" eb="398">
      <t>オヨ</t>
    </rPh>
    <rPh sb="399" eb="401">
      <t>オスイ</t>
    </rPh>
    <rPh sb="401" eb="403">
      <t>ショリ</t>
    </rPh>
    <rPh sb="403" eb="405">
      <t>ゲンカ</t>
    </rPh>
    <rPh sb="407" eb="408">
      <t>オオ</t>
    </rPh>
    <rPh sb="410" eb="412">
      <t>エイキョウ</t>
    </rPh>
    <rPh sb="417" eb="420">
      <t>スイセンカ</t>
    </rPh>
    <rPh sb="420" eb="421">
      <t>リツ</t>
    </rPh>
    <rPh sb="421" eb="423">
      <t>コウジョウ</t>
    </rPh>
    <rPh sb="427" eb="429">
      <t>フキュウ</t>
    </rPh>
    <rPh sb="429" eb="431">
      <t>ケイモウ</t>
    </rPh>
    <rPh sb="431" eb="433">
      <t>カツドウ</t>
    </rPh>
    <rPh sb="434" eb="436">
      <t>キョウカ</t>
    </rPh>
    <rPh sb="437" eb="4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</si>
</sst>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430656"/>
        <c:axId val="1355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0.04</c:v>
                </c:pt>
              </c:numCache>
            </c:numRef>
          </c:val>
          <c:smooth val="0"/>
        </c:ser>
        <c:dLbls>
          <c:showLegendKey val="0"/>
          <c:showVal val="0"/>
          <c:showCatName val="0"/>
          <c:showSerName val="0"/>
          <c:showPercent val="0"/>
          <c:showBubbleSize val="0"/>
        </c:dLbls>
        <c:marker val="1"/>
        <c:smooth val="0"/>
        <c:axId val="133430656"/>
        <c:axId val="135595520"/>
      </c:lineChart>
      <c:dateAx>
        <c:axId val="133430656"/>
        <c:scaling>
          <c:orientation val="minMax"/>
        </c:scaling>
        <c:delete val="1"/>
        <c:axPos val="b"/>
        <c:numFmt formatCode="ge" sourceLinked="1"/>
        <c:majorTickMark val="none"/>
        <c:minorTickMark val="none"/>
        <c:tickLblPos val="none"/>
        <c:crossAx val="135595520"/>
        <c:crosses val="autoZero"/>
        <c:auto val="1"/>
        <c:lblOffset val="100"/>
        <c:baseTimeUnit val="years"/>
      </c:dateAx>
      <c:valAx>
        <c:axId val="1355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888128"/>
        <c:axId val="1378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54.44</c:v>
                </c:pt>
              </c:numCache>
            </c:numRef>
          </c:val>
          <c:smooth val="0"/>
        </c:ser>
        <c:dLbls>
          <c:showLegendKey val="0"/>
          <c:showVal val="0"/>
          <c:showCatName val="0"/>
          <c:showSerName val="0"/>
          <c:showPercent val="0"/>
          <c:showBubbleSize val="0"/>
        </c:dLbls>
        <c:marker val="1"/>
        <c:smooth val="0"/>
        <c:axId val="137888128"/>
        <c:axId val="137890048"/>
      </c:lineChart>
      <c:dateAx>
        <c:axId val="137888128"/>
        <c:scaling>
          <c:orientation val="minMax"/>
        </c:scaling>
        <c:delete val="1"/>
        <c:axPos val="b"/>
        <c:numFmt formatCode="ge" sourceLinked="1"/>
        <c:majorTickMark val="none"/>
        <c:minorTickMark val="none"/>
        <c:tickLblPos val="none"/>
        <c:crossAx val="137890048"/>
        <c:crosses val="autoZero"/>
        <c:auto val="1"/>
        <c:lblOffset val="100"/>
        <c:baseTimeUnit val="years"/>
      </c:dateAx>
      <c:valAx>
        <c:axId val="1378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45.4</c:v>
                </c:pt>
                <c:pt idx="1">
                  <c:v>46.97</c:v>
                </c:pt>
                <c:pt idx="2">
                  <c:v>49.23</c:v>
                </c:pt>
                <c:pt idx="3">
                  <c:v>51.59</c:v>
                </c:pt>
                <c:pt idx="4">
                  <c:v>52.88</c:v>
                </c:pt>
              </c:numCache>
            </c:numRef>
          </c:val>
        </c:ser>
        <c:dLbls>
          <c:showLegendKey val="0"/>
          <c:showVal val="0"/>
          <c:showCatName val="0"/>
          <c:showSerName val="0"/>
          <c:showPercent val="0"/>
          <c:showBubbleSize val="0"/>
        </c:dLbls>
        <c:gapWidth val="150"/>
        <c:axId val="137923968"/>
        <c:axId val="1379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84.2</c:v>
                </c:pt>
              </c:numCache>
            </c:numRef>
          </c:val>
          <c:smooth val="0"/>
        </c:ser>
        <c:dLbls>
          <c:showLegendKey val="0"/>
          <c:showVal val="0"/>
          <c:showCatName val="0"/>
          <c:showSerName val="0"/>
          <c:showPercent val="0"/>
          <c:showBubbleSize val="0"/>
        </c:dLbls>
        <c:marker val="1"/>
        <c:smooth val="0"/>
        <c:axId val="137923968"/>
        <c:axId val="137926144"/>
      </c:lineChart>
      <c:dateAx>
        <c:axId val="137923968"/>
        <c:scaling>
          <c:orientation val="minMax"/>
        </c:scaling>
        <c:delete val="1"/>
        <c:axPos val="b"/>
        <c:numFmt formatCode="ge" sourceLinked="1"/>
        <c:majorTickMark val="none"/>
        <c:minorTickMark val="none"/>
        <c:tickLblPos val="none"/>
        <c:crossAx val="137926144"/>
        <c:crosses val="autoZero"/>
        <c:auto val="1"/>
        <c:lblOffset val="100"/>
        <c:baseTimeUnit val="years"/>
      </c:dateAx>
      <c:valAx>
        <c:axId val="1379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59.11</c:v>
                </c:pt>
                <c:pt idx="1">
                  <c:v>60.74</c:v>
                </c:pt>
                <c:pt idx="2">
                  <c:v>57.78</c:v>
                </c:pt>
                <c:pt idx="3">
                  <c:v>58.71</c:v>
                </c:pt>
                <c:pt idx="4">
                  <c:v>57.93</c:v>
                </c:pt>
              </c:numCache>
            </c:numRef>
          </c:val>
        </c:ser>
        <c:dLbls>
          <c:showLegendKey val="0"/>
          <c:showVal val="0"/>
          <c:showCatName val="0"/>
          <c:showSerName val="0"/>
          <c:showPercent val="0"/>
          <c:showBubbleSize val="0"/>
        </c:dLbls>
        <c:gapWidth val="150"/>
        <c:axId val="135617536"/>
        <c:axId val="1356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617536"/>
        <c:axId val="135627904"/>
      </c:lineChart>
      <c:dateAx>
        <c:axId val="135617536"/>
        <c:scaling>
          <c:orientation val="minMax"/>
        </c:scaling>
        <c:delete val="1"/>
        <c:axPos val="b"/>
        <c:numFmt formatCode="ge" sourceLinked="1"/>
        <c:majorTickMark val="none"/>
        <c:minorTickMark val="none"/>
        <c:tickLblPos val="none"/>
        <c:crossAx val="135627904"/>
        <c:crosses val="autoZero"/>
        <c:auto val="1"/>
        <c:lblOffset val="100"/>
        <c:baseTimeUnit val="years"/>
      </c:dateAx>
      <c:valAx>
        <c:axId val="1356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497216"/>
        <c:axId val="1375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497216"/>
        <c:axId val="137503488"/>
      </c:lineChart>
      <c:dateAx>
        <c:axId val="137497216"/>
        <c:scaling>
          <c:orientation val="minMax"/>
        </c:scaling>
        <c:delete val="1"/>
        <c:axPos val="b"/>
        <c:numFmt formatCode="ge" sourceLinked="1"/>
        <c:majorTickMark val="none"/>
        <c:minorTickMark val="none"/>
        <c:tickLblPos val="none"/>
        <c:crossAx val="137503488"/>
        <c:crosses val="autoZero"/>
        <c:auto val="1"/>
        <c:lblOffset val="100"/>
        <c:baseTimeUnit val="years"/>
      </c:dateAx>
      <c:valAx>
        <c:axId val="1375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535488"/>
        <c:axId val="1375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535488"/>
        <c:axId val="137537408"/>
      </c:lineChart>
      <c:dateAx>
        <c:axId val="137535488"/>
        <c:scaling>
          <c:orientation val="minMax"/>
        </c:scaling>
        <c:delete val="1"/>
        <c:axPos val="b"/>
        <c:numFmt formatCode="ge" sourceLinked="1"/>
        <c:majorTickMark val="none"/>
        <c:minorTickMark val="none"/>
        <c:tickLblPos val="none"/>
        <c:crossAx val="137537408"/>
        <c:crosses val="autoZero"/>
        <c:auto val="1"/>
        <c:lblOffset val="100"/>
        <c:baseTimeUnit val="years"/>
      </c:dateAx>
      <c:valAx>
        <c:axId val="1375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654272"/>
        <c:axId val="1376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654272"/>
        <c:axId val="137656192"/>
      </c:lineChart>
      <c:dateAx>
        <c:axId val="137654272"/>
        <c:scaling>
          <c:orientation val="minMax"/>
        </c:scaling>
        <c:delete val="1"/>
        <c:axPos val="b"/>
        <c:numFmt formatCode="ge" sourceLinked="1"/>
        <c:majorTickMark val="none"/>
        <c:minorTickMark val="none"/>
        <c:tickLblPos val="none"/>
        <c:crossAx val="137656192"/>
        <c:crosses val="autoZero"/>
        <c:auto val="1"/>
        <c:lblOffset val="100"/>
        <c:baseTimeUnit val="years"/>
      </c:dateAx>
      <c:valAx>
        <c:axId val="1376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682944"/>
        <c:axId val="1376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682944"/>
        <c:axId val="137684864"/>
      </c:lineChart>
      <c:dateAx>
        <c:axId val="137682944"/>
        <c:scaling>
          <c:orientation val="minMax"/>
        </c:scaling>
        <c:delete val="1"/>
        <c:axPos val="b"/>
        <c:numFmt formatCode="ge" sourceLinked="1"/>
        <c:majorTickMark val="none"/>
        <c:minorTickMark val="none"/>
        <c:tickLblPos val="none"/>
        <c:crossAx val="137684864"/>
        <c:crosses val="autoZero"/>
        <c:auto val="1"/>
        <c:lblOffset val="100"/>
        <c:baseTimeUnit val="years"/>
      </c:dateAx>
      <c:valAx>
        <c:axId val="1376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5287.3</c:v>
                </c:pt>
                <c:pt idx="1">
                  <c:v>5166.04</c:v>
                </c:pt>
                <c:pt idx="2">
                  <c:v>4744.05</c:v>
                </c:pt>
                <c:pt idx="3">
                  <c:v>5191.05</c:v>
                </c:pt>
                <c:pt idx="4">
                  <c:v>4748.7700000000004</c:v>
                </c:pt>
              </c:numCache>
            </c:numRef>
          </c:val>
        </c:ser>
        <c:dLbls>
          <c:showLegendKey val="0"/>
          <c:showVal val="0"/>
          <c:showCatName val="0"/>
          <c:showSerName val="0"/>
          <c:showPercent val="0"/>
          <c:showBubbleSize val="0"/>
        </c:dLbls>
        <c:gapWidth val="150"/>
        <c:axId val="137719168"/>
        <c:axId val="1377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1136.5</c:v>
                </c:pt>
              </c:numCache>
            </c:numRef>
          </c:val>
          <c:smooth val="0"/>
        </c:ser>
        <c:dLbls>
          <c:showLegendKey val="0"/>
          <c:showVal val="0"/>
          <c:showCatName val="0"/>
          <c:showSerName val="0"/>
          <c:showPercent val="0"/>
          <c:showBubbleSize val="0"/>
        </c:dLbls>
        <c:marker val="1"/>
        <c:smooth val="0"/>
        <c:axId val="137719168"/>
        <c:axId val="137721344"/>
      </c:lineChart>
      <c:dateAx>
        <c:axId val="137719168"/>
        <c:scaling>
          <c:orientation val="minMax"/>
        </c:scaling>
        <c:delete val="1"/>
        <c:axPos val="b"/>
        <c:numFmt formatCode="ge" sourceLinked="1"/>
        <c:majorTickMark val="none"/>
        <c:minorTickMark val="none"/>
        <c:tickLblPos val="none"/>
        <c:crossAx val="137721344"/>
        <c:crosses val="autoZero"/>
        <c:auto val="1"/>
        <c:lblOffset val="100"/>
        <c:baseTimeUnit val="years"/>
      </c:dateAx>
      <c:valAx>
        <c:axId val="1377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29.63</c:v>
                </c:pt>
                <c:pt idx="1">
                  <c:v>25.58</c:v>
                </c:pt>
                <c:pt idx="2">
                  <c:v>25.89</c:v>
                </c:pt>
                <c:pt idx="3">
                  <c:v>21.86</c:v>
                </c:pt>
                <c:pt idx="4">
                  <c:v>23.49</c:v>
                </c:pt>
              </c:numCache>
            </c:numRef>
          </c:val>
        </c:ser>
        <c:dLbls>
          <c:showLegendKey val="0"/>
          <c:showVal val="0"/>
          <c:showCatName val="0"/>
          <c:showSerName val="0"/>
          <c:showPercent val="0"/>
          <c:showBubbleSize val="0"/>
        </c:dLbls>
        <c:gapWidth val="150"/>
        <c:axId val="137750016"/>
        <c:axId val="1377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71.650000000000006</c:v>
                </c:pt>
              </c:numCache>
            </c:numRef>
          </c:val>
          <c:smooth val="0"/>
        </c:ser>
        <c:dLbls>
          <c:showLegendKey val="0"/>
          <c:showVal val="0"/>
          <c:showCatName val="0"/>
          <c:showSerName val="0"/>
          <c:showPercent val="0"/>
          <c:showBubbleSize val="0"/>
        </c:dLbls>
        <c:marker val="1"/>
        <c:smooth val="0"/>
        <c:axId val="137750016"/>
        <c:axId val="137751936"/>
      </c:lineChart>
      <c:dateAx>
        <c:axId val="137750016"/>
        <c:scaling>
          <c:orientation val="minMax"/>
        </c:scaling>
        <c:delete val="1"/>
        <c:axPos val="b"/>
        <c:numFmt formatCode="ge" sourceLinked="1"/>
        <c:majorTickMark val="none"/>
        <c:minorTickMark val="none"/>
        <c:tickLblPos val="none"/>
        <c:crossAx val="137751936"/>
        <c:crosses val="autoZero"/>
        <c:auto val="1"/>
        <c:lblOffset val="100"/>
        <c:baseTimeUnit val="years"/>
      </c:dateAx>
      <c:valAx>
        <c:axId val="1377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504.02</c:v>
                </c:pt>
                <c:pt idx="1">
                  <c:v>571.16999999999996</c:v>
                </c:pt>
                <c:pt idx="2">
                  <c:v>576.51</c:v>
                </c:pt>
                <c:pt idx="3">
                  <c:v>679.59</c:v>
                </c:pt>
                <c:pt idx="4">
                  <c:v>664.14</c:v>
                </c:pt>
              </c:numCache>
            </c:numRef>
          </c:val>
        </c:ser>
        <c:dLbls>
          <c:showLegendKey val="0"/>
          <c:showVal val="0"/>
          <c:showCatName val="0"/>
          <c:showSerName val="0"/>
          <c:showPercent val="0"/>
          <c:showBubbleSize val="0"/>
        </c:dLbls>
        <c:gapWidth val="150"/>
        <c:axId val="137798400"/>
        <c:axId val="1378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217.82</c:v>
                </c:pt>
              </c:numCache>
            </c:numRef>
          </c:val>
          <c:smooth val="0"/>
        </c:ser>
        <c:dLbls>
          <c:showLegendKey val="0"/>
          <c:showVal val="0"/>
          <c:showCatName val="0"/>
          <c:showSerName val="0"/>
          <c:showPercent val="0"/>
          <c:showBubbleSize val="0"/>
        </c:dLbls>
        <c:marker val="1"/>
        <c:smooth val="0"/>
        <c:axId val="137798400"/>
        <c:axId val="137800320"/>
      </c:lineChart>
      <c:dateAx>
        <c:axId val="137798400"/>
        <c:scaling>
          <c:orientation val="minMax"/>
        </c:scaling>
        <c:delete val="1"/>
        <c:axPos val="b"/>
        <c:numFmt formatCode="ge" sourceLinked="1"/>
        <c:majorTickMark val="none"/>
        <c:minorTickMark val="none"/>
        <c:tickLblPos val="none"/>
        <c:crossAx val="137800320"/>
        <c:crosses val="autoZero"/>
        <c:auto val="1"/>
        <c:lblOffset val="100"/>
        <c:baseTimeUnit val="years"/>
      </c:dateAx>
      <c:valAx>
        <c:axId val="1378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U19" zoomScale="80" zoomScaleNormal="8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大鰐町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10530</v>
      </c>
      <c r="AM8" s="64"/>
      <c r="AN8" s="64"/>
      <c r="AO8" s="64"/>
      <c r="AP8" s="64"/>
      <c r="AQ8" s="64"/>
      <c r="AR8" s="64"/>
      <c r="AS8" s="64"/>
      <c r="AT8" s="63">
        <f>データ!S6</f>
        <v>163.43</v>
      </c>
      <c r="AU8" s="63"/>
      <c r="AV8" s="63"/>
      <c r="AW8" s="63"/>
      <c r="AX8" s="63"/>
      <c r="AY8" s="63"/>
      <c r="AZ8" s="63"/>
      <c r="BA8" s="63"/>
      <c r="BB8" s="63">
        <f>データ!T6</f>
        <v>64.430000000000007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53.15</v>
      </c>
      <c r="Q10" s="63"/>
      <c r="R10" s="63"/>
      <c r="S10" s="63"/>
      <c r="T10" s="63"/>
      <c r="U10" s="63"/>
      <c r="V10" s="63"/>
      <c r="W10" s="63">
        <f>データ!P6</f>
        <v>100</v>
      </c>
      <c r="X10" s="63"/>
      <c r="Y10" s="63"/>
      <c r="Z10" s="63"/>
      <c r="AA10" s="63"/>
      <c r="AB10" s="63"/>
      <c r="AC10" s="63"/>
      <c r="AD10" s="64">
        <f>データ!Q6</f>
        <v>3022</v>
      </c>
      <c r="AE10" s="64"/>
      <c r="AF10" s="64"/>
      <c r="AG10" s="64"/>
      <c r="AH10" s="64"/>
      <c r="AI10" s="64"/>
      <c r="AJ10" s="64"/>
      <c r="AK10" s="2"/>
      <c r="AL10" s="64">
        <f>データ!U6</f>
        <v>5558</v>
      </c>
      <c r="AM10" s="64"/>
      <c r="AN10" s="64"/>
      <c r="AO10" s="64"/>
      <c r="AP10" s="64"/>
      <c r="AQ10" s="64"/>
      <c r="AR10" s="64"/>
      <c r="AS10" s="64"/>
      <c r="AT10" s="63">
        <f>データ!V6</f>
        <v>1.91</v>
      </c>
      <c r="AU10" s="63"/>
      <c r="AV10" s="63"/>
      <c r="AW10" s="63"/>
      <c r="AX10" s="63"/>
      <c r="AY10" s="63"/>
      <c r="AZ10" s="63"/>
      <c r="BA10" s="63"/>
      <c r="BB10" s="63">
        <f>データ!W6</f>
        <v>2909.95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23621</v>
      </c>
      <c r="D6" s="31">
        <f t="shared" si="3"/>
        <v>47</v>
      </c>
      <c r="E6" s="31">
        <f t="shared" si="3"/>
        <v>17</v>
      </c>
      <c r="F6" s="31">
        <f t="shared" si="3"/>
        <v>1</v>
      </c>
      <c r="G6" s="31">
        <f t="shared" si="3"/>
        <v>0</v>
      </c>
      <c r="H6" s="31" t="str">
        <f t="shared" si="3"/>
        <v>青森県　大鰐町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53.15</v>
      </c>
      <c r="P6" s="32">
        <f t="shared" si="3"/>
        <v>100</v>
      </c>
      <c r="Q6" s="32">
        <f t="shared" si="3"/>
        <v>3022</v>
      </c>
      <c r="R6" s="32">
        <f t="shared" si="3"/>
        <v>10530</v>
      </c>
      <c r="S6" s="32">
        <f t="shared" si="3"/>
        <v>163.43</v>
      </c>
      <c r="T6" s="32">
        <f t="shared" si="3"/>
        <v>64.430000000000007</v>
      </c>
      <c r="U6" s="32">
        <f t="shared" si="3"/>
        <v>5558</v>
      </c>
      <c r="V6" s="32">
        <f t="shared" si="3"/>
        <v>1.91</v>
      </c>
      <c r="W6" s="32">
        <f t="shared" si="3"/>
        <v>2909.95</v>
      </c>
      <c r="X6" s="33">
        <f>IF(X7="",NA(),X7)</f>
        <v>59.11</v>
      </c>
      <c r="Y6" s="33">
        <f t="shared" ref="Y6:AG6" si="4">IF(Y7="",NA(),Y7)</f>
        <v>60.74</v>
      </c>
      <c r="Z6" s="33">
        <f t="shared" si="4"/>
        <v>57.78</v>
      </c>
      <c r="AA6" s="33">
        <f t="shared" si="4"/>
        <v>58.71</v>
      </c>
      <c r="AB6" s="33">
        <f t="shared" si="4"/>
        <v>57.93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5287.3</v>
      </c>
      <c r="BF6" s="33">
        <f t="shared" ref="BF6:BN6" si="7">IF(BF7="",NA(),BF7)</f>
        <v>5166.04</v>
      </c>
      <c r="BG6" s="33">
        <f t="shared" si="7"/>
        <v>4744.05</v>
      </c>
      <c r="BH6" s="33">
        <f t="shared" si="7"/>
        <v>5191.05</v>
      </c>
      <c r="BI6" s="33">
        <f t="shared" si="7"/>
        <v>4748.7700000000004</v>
      </c>
      <c r="BJ6" s="33">
        <f t="shared" si="7"/>
        <v>1882.66</v>
      </c>
      <c r="BK6" s="33">
        <f t="shared" si="7"/>
        <v>1749.66</v>
      </c>
      <c r="BL6" s="33">
        <f t="shared" si="7"/>
        <v>1574.53</v>
      </c>
      <c r="BM6" s="33">
        <f t="shared" si="7"/>
        <v>1506.51</v>
      </c>
      <c r="BN6" s="33">
        <f t="shared" si="7"/>
        <v>1136.5</v>
      </c>
      <c r="BO6" s="32" t="str">
        <f>IF(BO7="","",IF(BO7="-","【-】","【"&amp;SUBSTITUTE(TEXT(BO7,"#,##0.00"),"-","△")&amp;"】"))</f>
        <v>【776.35】</v>
      </c>
      <c r="BP6" s="33">
        <f>IF(BP7="",NA(),BP7)</f>
        <v>29.63</v>
      </c>
      <c r="BQ6" s="33">
        <f t="shared" ref="BQ6:BY6" si="8">IF(BQ7="",NA(),BQ7)</f>
        <v>25.58</v>
      </c>
      <c r="BR6" s="33">
        <f t="shared" si="8"/>
        <v>25.89</v>
      </c>
      <c r="BS6" s="33">
        <f t="shared" si="8"/>
        <v>21.86</v>
      </c>
      <c r="BT6" s="33">
        <f t="shared" si="8"/>
        <v>23.49</v>
      </c>
      <c r="BU6" s="33">
        <f t="shared" si="8"/>
        <v>54.67</v>
      </c>
      <c r="BV6" s="33">
        <f t="shared" si="8"/>
        <v>54.46</v>
      </c>
      <c r="BW6" s="33">
        <f t="shared" si="8"/>
        <v>57.36</v>
      </c>
      <c r="BX6" s="33">
        <f t="shared" si="8"/>
        <v>57.33</v>
      </c>
      <c r="BY6" s="33">
        <f t="shared" si="8"/>
        <v>71.650000000000006</v>
      </c>
      <c r="BZ6" s="32" t="str">
        <f>IF(BZ7="","",IF(BZ7="-","【-】","【"&amp;SUBSTITUTE(TEXT(BZ7,"#,##0.00"),"-","△")&amp;"】"))</f>
        <v>【96.57】</v>
      </c>
      <c r="CA6" s="33">
        <f>IF(CA7="",NA(),CA7)</f>
        <v>504.02</v>
      </c>
      <c r="CB6" s="33">
        <f t="shared" ref="CB6:CJ6" si="9">IF(CB7="",NA(),CB7)</f>
        <v>571.16999999999996</v>
      </c>
      <c r="CC6" s="33">
        <f t="shared" si="9"/>
        <v>576.51</v>
      </c>
      <c r="CD6" s="33">
        <f t="shared" si="9"/>
        <v>679.59</v>
      </c>
      <c r="CE6" s="33">
        <f t="shared" si="9"/>
        <v>664.14</v>
      </c>
      <c r="CF6" s="33">
        <f t="shared" si="9"/>
        <v>290.26</v>
      </c>
      <c r="CG6" s="33">
        <f t="shared" si="9"/>
        <v>293.08999999999997</v>
      </c>
      <c r="CH6" s="33">
        <f t="shared" si="9"/>
        <v>279.91000000000003</v>
      </c>
      <c r="CI6" s="33">
        <f t="shared" si="9"/>
        <v>284.52999999999997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39.92</v>
      </c>
      <c r="CU6" s="33">
        <f t="shared" si="10"/>
        <v>54.44</v>
      </c>
      <c r="CV6" s="32" t="str">
        <f>IF(CV7="","",IF(CV7="-","【-】","【"&amp;SUBSTITUTE(TEXT(CV7,"#,##0.00"),"-","△")&amp;"】"))</f>
        <v>【60.35】</v>
      </c>
      <c r="CW6" s="33">
        <f>IF(CW7="",NA(),CW7)</f>
        <v>45.4</v>
      </c>
      <c r="CX6" s="33">
        <f t="shared" ref="CX6:DF6" si="11">IF(CX7="",NA(),CX7)</f>
        <v>46.97</v>
      </c>
      <c r="CY6" s="33">
        <f t="shared" si="11"/>
        <v>49.23</v>
      </c>
      <c r="CZ6" s="33">
        <f t="shared" si="11"/>
        <v>51.59</v>
      </c>
      <c r="DA6" s="33">
        <f t="shared" si="11"/>
        <v>52.88</v>
      </c>
      <c r="DB6" s="33">
        <f t="shared" si="11"/>
        <v>65.66</v>
      </c>
      <c r="DC6" s="33">
        <f t="shared" si="11"/>
        <v>65.599999999999994</v>
      </c>
      <c r="DD6" s="33">
        <f t="shared" si="11"/>
        <v>66</v>
      </c>
      <c r="DE6" s="33">
        <f t="shared" si="11"/>
        <v>65.86</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0.04</v>
      </c>
      <c r="EN6" s="32" t="str">
        <f>IF(EN7="","",IF(EN7="-","【-】","【"&amp;SUBSTITUTE(TEXT(EN7,"#,##0.00"),"-","△")&amp;"】"))</f>
        <v>【0.17】</v>
      </c>
    </row>
    <row r="7" spans="1:144" s="34" customFormat="1">
      <c r="A7" s="26"/>
      <c r="B7" s="35">
        <v>2014</v>
      </c>
      <c r="C7" s="35">
        <v>23621</v>
      </c>
      <c r="D7" s="35">
        <v>47</v>
      </c>
      <c r="E7" s="35">
        <v>17</v>
      </c>
      <c r="F7" s="35">
        <v>1</v>
      </c>
      <c r="G7" s="35">
        <v>0</v>
      </c>
      <c r="H7" s="35" t="s">
        <v>96</v>
      </c>
      <c r="I7" s="35" t="s">
        <v>97</v>
      </c>
      <c r="J7" s="35" t="s">
        <v>98</v>
      </c>
      <c r="K7" s="35" t="s">
        <v>99</v>
      </c>
      <c r="L7" s="35" t="s">
        <v>100</v>
      </c>
      <c r="M7" s="36" t="s">
        <v>101</v>
      </c>
      <c r="N7" s="36" t="s">
        <v>102</v>
      </c>
      <c r="O7" s="36">
        <v>53.15</v>
      </c>
      <c r="P7" s="36">
        <v>100</v>
      </c>
      <c r="Q7" s="36">
        <v>3022</v>
      </c>
      <c r="R7" s="36">
        <v>10530</v>
      </c>
      <c r="S7" s="36">
        <v>163.43</v>
      </c>
      <c r="T7" s="36">
        <v>64.430000000000007</v>
      </c>
      <c r="U7" s="36">
        <v>5558</v>
      </c>
      <c r="V7" s="36">
        <v>1.91</v>
      </c>
      <c r="W7" s="36">
        <v>2909.95</v>
      </c>
      <c r="X7" s="36">
        <v>59.11</v>
      </c>
      <c r="Y7" s="36">
        <v>60.74</v>
      </c>
      <c r="Z7" s="36">
        <v>57.78</v>
      </c>
      <c r="AA7" s="36">
        <v>58.71</v>
      </c>
      <c r="AB7" s="36">
        <v>57.93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5287.3</v>
      </c>
      <c r="BF7" s="36">
        <v>5166.04</v>
      </c>
      <c r="BG7" s="36">
        <v>4744.05</v>
      </c>
      <c r="BH7" s="36">
        <v>5191.05</v>
      </c>
      <c r="BI7" s="36">
        <v>4748.7700000000004</v>
      </c>
      <c r="BJ7" s="36">
        <v>1882.66</v>
      </c>
      <c r="BK7" s="36">
        <v>1749.66</v>
      </c>
      <c r="BL7" s="36">
        <v>1574.53</v>
      </c>
      <c r="BM7" s="36">
        <v>1506.51</v>
      </c>
      <c r="BN7" s="36">
        <v>1136.5</v>
      </c>
      <c r="BO7" s="36">
        <v>776.35</v>
      </c>
      <c r="BP7" s="36">
        <v>29.63</v>
      </c>
      <c r="BQ7" s="36">
        <v>25.58</v>
      </c>
      <c r="BR7" s="36">
        <v>25.89</v>
      </c>
      <c r="BS7" s="36">
        <v>21.86</v>
      </c>
      <c r="BT7" s="36">
        <v>23.49</v>
      </c>
      <c r="BU7" s="36">
        <v>54.67</v>
      </c>
      <c r="BV7" s="36">
        <v>54.46</v>
      </c>
      <c r="BW7" s="36">
        <v>57.36</v>
      </c>
      <c r="BX7" s="36">
        <v>57.33</v>
      </c>
      <c r="BY7" s="36">
        <v>71.650000000000006</v>
      </c>
      <c r="BZ7" s="36">
        <v>96.57</v>
      </c>
      <c r="CA7" s="36">
        <v>504.02</v>
      </c>
      <c r="CB7" s="36">
        <v>571.16999999999996</v>
      </c>
      <c r="CC7" s="36">
        <v>576.51</v>
      </c>
      <c r="CD7" s="36">
        <v>679.59</v>
      </c>
      <c r="CE7" s="36">
        <v>664.14</v>
      </c>
      <c r="CF7" s="36">
        <v>290.26</v>
      </c>
      <c r="CG7" s="36">
        <v>293.08999999999997</v>
      </c>
      <c r="CH7" s="36">
        <v>279.91000000000003</v>
      </c>
      <c r="CI7" s="36">
        <v>284.52999999999997</v>
      </c>
      <c r="CJ7" s="36">
        <v>217.82</v>
      </c>
      <c r="CK7" s="36">
        <v>142.28</v>
      </c>
      <c r="CL7" s="36" t="s">
        <v>101</v>
      </c>
      <c r="CM7" s="36" t="s">
        <v>101</v>
      </c>
      <c r="CN7" s="36" t="s">
        <v>101</v>
      </c>
      <c r="CO7" s="36" t="s">
        <v>101</v>
      </c>
      <c r="CP7" s="36" t="s">
        <v>101</v>
      </c>
      <c r="CQ7" s="36">
        <v>39.770000000000003</v>
      </c>
      <c r="CR7" s="36">
        <v>38.950000000000003</v>
      </c>
      <c r="CS7" s="36">
        <v>40.07</v>
      </c>
      <c r="CT7" s="36">
        <v>39.92</v>
      </c>
      <c r="CU7" s="36">
        <v>54.44</v>
      </c>
      <c r="CV7" s="36">
        <v>60.35</v>
      </c>
      <c r="CW7" s="36">
        <v>45.4</v>
      </c>
      <c r="CX7" s="36">
        <v>46.97</v>
      </c>
      <c r="CY7" s="36">
        <v>49.23</v>
      </c>
      <c r="CZ7" s="36">
        <v>51.59</v>
      </c>
      <c r="DA7" s="36">
        <v>52.88</v>
      </c>
      <c r="DB7" s="36">
        <v>65.66</v>
      </c>
      <c r="DC7" s="36">
        <v>65.599999999999994</v>
      </c>
      <c r="DD7" s="36">
        <v>66</v>
      </c>
      <c r="DE7" s="36">
        <v>65.86</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2016-02-18T06:46:57Z</cp:lastPrinted>
  <dcterms:created xsi:type="dcterms:W3CDTF">2016-02-03T08:46:33Z</dcterms:created>
  <dcterms:modified xsi:type="dcterms:W3CDTF">2016-02-18T09:08:57Z</dcterms:modified>
  <cp:category/>
</cp:coreProperties>
</file>