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31.30.190\500_選挙\010 選挙執行\※2026_04県議南津軽郡補欠選挙\（高橋）報道機関（幹事社）投開票速報打ち合わせ⇒確定\R080412投開票速報メール本番用（候補者名入り）\"/>
    </mc:Choice>
  </mc:AlternateContent>
  <xr:revisionPtr revIDLastSave="0" documentId="13_ncr:1_{03503208-3979-4B19-8BC3-459A9F123E9B}" xr6:coauthVersionLast="47" xr6:coauthVersionMax="47" xr10:uidLastSave="{00000000-0000-0000-0000-000000000000}"/>
  <bookViews>
    <workbookView xWindow="-110" yWindow="-110" windowWidth="19420" windowHeight="10300" xr2:uid="{0D426AE4-49A3-4FAD-AD7A-7E8E38994E1A}"/>
  </bookViews>
  <sheets>
    <sheet name="投票速報（18時現在）" sheetId="1" r:id="rId1"/>
  </sheets>
  <definedNames>
    <definedName name="_xlnm.Print_Area" localSheetId="0">'投票速報（18時現在）'!$A$1:$M$24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K12" i="1"/>
  <c r="G12" i="1"/>
  <c r="M12" i="1" s="1"/>
  <c r="D12" i="1"/>
  <c r="F11" i="1"/>
  <c r="E11" i="1"/>
  <c r="C11" i="1"/>
  <c r="B11" i="1"/>
  <c r="L10" i="1"/>
  <c r="K10" i="1"/>
  <c r="I10" i="1"/>
  <c r="H10" i="1"/>
  <c r="J10" i="1" s="1"/>
  <c r="G10" i="1"/>
  <c r="M10" i="1" s="1"/>
  <c r="D10" i="1"/>
  <c r="L9" i="1"/>
  <c r="K9" i="1"/>
  <c r="I9" i="1"/>
  <c r="H9" i="1"/>
  <c r="J9" i="1" s="1"/>
  <c r="G9" i="1"/>
  <c r="M9" i="1" s="1"/>
  <c r="D9" i="1"/>
  <c r="K11" i="1" l="1"/>
  <c r="L11" i="1"/>
  <c r="G11" i="1"/>
  <c r="M11" i="1" s="1"/>
  <c r="D11" i="1"/>
  <c r="I11" i="1"/>
  <c r="J11" i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25-senkan-01</author>
  </authors>
  <commentList>
    <comment ref="K7" authorId="0" shapeId="0" xr:uid="{B80BB211-E97F-4A39-BA1D-C62B76FE630E}">
      <text>
        <r>
          <rPr>
            <b/>
            <sz val="9"/>
            <color indexed="81"/>
            <rFont val="ＭＳ Ｐゴシック"/>
            <family val="3"/>
            <charset val="128"/>
          </rPr>
          <t>投票率は、少数点以下第3位を四捨五入して表示する。</t>
        </r>
      </text>
    </comment>
  </commentList>
</comments>
</file>

<file path=xl/sharedStrings.xml><?xml version="1.0" encoding="utf-8"?>
<sst xmlns="http://schemas.openxmlformats.org/spreadsheetml/2006/main" count="32" uniqueCount="22">
  <si>
    <t>青森県議会議員南津軽郡選挙区補欠選挙「投票状況」集計表（中間速報）</t>
    <rPh sb="0" eb="2">
      <t>アオモリ</t>
    </rPh>
    <rPh sb="2" eb="5">
      <t>ケンギカイ</t>
    </rPh>
    <rPh sb="5" eb="7">
      <t>ギイン</t>
    </rPh>
    <rPh sb="7" eb="10">
      <t>ミナミツガル</t>
    </rPh>
    <rPh sb="10" eb="11">
      <t>グン</t>
    </rPh>
    <rPh sb="11" eb="14">
      <t>センキョク</t>
    </rPh>
    <rPh sb="14" eb="16">
      <t>ホケツ</t>
    </rPh>
    <rPh sb="16" eb="18">
      <t>センキョ</t>
    </rPh>
    <rPh sb="19" eb="21">
      <t>トウヒョウ</t>
    </rPh>
    <rPh sb="21" eb="23">
      <t>ジョウキョウ</t>
    </rPh>
    <rPh sb="24" eb="27">
      <t>シュウケイヒョウ</t>
    </rPh>
    <rPh sb="28" eb="30">
      <t>チュウカン</t>
    </rPh>
    <rPh sb="30" eb="32">
      <t>ソクホウ</t>
    </rPh>
    <phoneticPr fontId="3"/>
  </si>
  <si>
    <t>（１８時現在）</t>
    <rPh sb="3" eb="4">
      <t>ジ</t>
    </rPh>
    <rPh sb="4" eb="6">
      <t>ゲンザイ</t>
    </rPh>
    <phoneticPr fontId="3"/>
  </si>
  <si>
    <t>市町村名</t>
    <rPh sb="0" eb="3">
      <t>シチョウソン</t>
    </rPh>
    <rPh sb="3" eb="4">
      <t>メイ</t>
    </rPh>
    <phoneticPr fontId="3"/>
  </si>
  <si>
    <t>選挙当日の有権者見込数</t>
    <rPh sb="0" eb="2">
      <t>センキョ</t>
    </rPh>
    <rPh sb="2" eb="4">
      <t>トウジツ</t>
    </rPh>
    <rPh sb="5" eb="8">
      <t>ユウケンシャ</t>
    </rPh>
    <rPh sb="8" eb="10">
      <t>ミコ</t>
    </rPh>
    <rPh sb="10" eb="11">
      <t>スウ</t>
    </rPh>
    <phoneticPr fontId="3"/>
  </si>
  <si>
    <t>推定投票者数</t>
    <rPh sb="0" eb="2">
      <t>スイテイ</t>
    </rPh>
    <rPh sb="2" eb="5">
      <t>トウヒョウシャ</t>
    </rPh>
    <rPh sb="5" eb="6">
      <t>スウ</t>
    </rPh>
    <phoneticPr fontId="3"/>
  </si>
  <si>
    <t>棄権者数</t>
    <rPh sb="0" eb="3">
      <t>キケンシャ</t>
    </rPh>
    <rPh sb="3" eb="4">
      <t>カズ</t>
    </rPh>
    <phoneticPr fontId="3"/>
  </si>
  <si>
    <t>推定投票率（％）</t>
    <rPh sb="0" eb="2">
      <t>スイテイ</t>
    </rPh>
    <rPh sb="2" eb="4">
      <t>トウヒョウ</t>
    </rPh>
    <rPh sb="4" eb="5">
      <t>リツ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</si>
  <si>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</si>
  <si>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</si>
  <si>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</si>
  <si>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藤崎町</t>
    <rPh sb="0" eb="3">
      <t>フジサキマチ</t>
    </rPh>
    <phoneticPr fontId="3"/>
  </si>
  <si>
    <t>田舎館村</t>
    <rPh sb="0" eb="4">
      <t>イナカダテムラ</t>
    </rPh>
    <phoneticPr fontId="3"/>
  </si>
  <si>
    <t>前回南郡計</t>
    <rPh sb="0" eb="2">
      <t>ゼンカイ</t>
    </rPh>
    <rPh sb="2" eb="3">
      <t>ミナミ</t>
    </rPh>
    <rPh sb="3" eb="4">
      <t>グン</t>
    </rPh>
    <rPh sb="4" eb="5">
      <t>ケイ</t>
    </rPh>
    <phoneticPr fontId="3"/>
  </si>
  <si>
    <t>※　「前回南郡計」は、令和５年４月９日執行青森県議会議員一般選挙時の南津軽郡選挙区の数値</t>
    <rPh sb="3" eb="5">
      <t>ゼンカイ</t>
    </rPh>
    <rPh sb="5" eb="6">
      <t>ミナミ</t>
    </rPh>
    <rPh sb="6" eb="7">
      <t>グン</t>
    </rPh>
    <rPh sb="7" eb="8">
      <t>ケイ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シッコウ</t>
    </rPh>
    <rPh sb="21" eb="23">
      <t>アオモリ</t>
    </rPh>
    <rPh sb="23" eb="26">
      <t>ケンギカイ</t>
    </rPh>
    <rPh sb="26" eb="28">
      <t>ギイン</t>
    </rPh>
    <rPh sb="28" eb="30">
      <t>イッパン</t>
    </rPh>
    <rPh sb="30" eb="32">
      <t>センキョ</t>
    </rPh>
    <rPh sb="32" eb="33">
      <t>ジ</t>
    </rPh>
    <rPh sb="34" eb="38">
      <t>ミナミツガルグン</t>
    </rPh>
    <rPh sb="38" eb="41">
      <t>センキョク</t>
    </rPh>
    <rPh sb="42" eb="44">
      <t>スウチ</t>
    </rPh>
    <phoneticPr fontId="3"/>
  </si>
  <si>
    <t>報道機関提供資料（連絡先）</t>
    <rPh sb="0" eb="2">
      <t>ホウドウ</t>
    </rPh>
    <rPh sb="2" eb="4">
      <t>キカン</t>
    </rPh>
    <rPh sb="4" eb="6">
      <t>テイキョウ</t>
    </rPh>
    <rPh sb="6" eb="8">
      <t>シリョウ</t>
    </rPh>
    <rPh sb="9" eb="11">
      <t>レンラク</t>
    </rPh>
    <rPh sb="11" eb="12">
      <t>サキ</t>
    </rPh>
    <phoneticPr fontId="3"/>
  </si>
  <si>
    <t>担当課</t>
    <rPh sb="0" eb="2">
      <t>タントウ</t>
    </rPh>
    <rPh sb="2" eb="3">
      <t>カ</t>
    </rPh>
    <phoneticPr fontId="3"/>
  </si>
  <si>
    <t>青森県選挙管理委員会事務局</t>
    <rPh sb="0" eb="3">
      <t>アオモリケン</t>
    </rPh>
    <phoneticPr fontId="3"/>
  </si>
  <si>
    <t>選挙グループ</t>
    <phoneticPr fontId="3"/>
  </si>
  <si>
    <t>電話番号</t>
    <rPh sb="0" eb="2">
      <t>デンワ</t>
    </rPh>
    <rPh sb="2" eb="4">
      <t>バンゴウ</t>
    </rPh>
    <phoneticPr fontId="3"/>
  </si>
  <si>
    <t>内線　５３６４、５３６５、５３６６</t>
    <rPh sb="0" eb="2">
      <t>ナイセン</t>
    </rPh>
    <phoneticPr fontId="3"/>
  </si>
  <si>
    <t>直通　０１７－７３４－９０７６</t>
    <rPh sb="0" eb="2">
      <t>チョクツウ</t>
    </rPh>
    <phoneticPr fontId="3"/>
  </si>
  <si>
    <t>　１８時３０分　発表</t>
    <rPh sb="3" eb="4">
      <t>ジ</t>
    </rPh>
    <rPh sb="6" eb="7">
      <t>フン</t>
    </rPh>
    <rPh sb="8" eb="10">
      <t>ハッピョウ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</si>
</sst>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distributed" vertical="center"/>
    </xf>
    <xf numFmtId="38" fontId="2" fillId="0" borderId="7" xfId="1" applyFont="1" applyBorder="1" applyAlignment="1" applyProtection="1">
      <alignment vertical="center"/>
      <protection locked="0"/>
    </xf>
    <xf numFmtId="38" fontId="2" fillId="2" borderId="7" xfId="1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4" fontId="2" fillId="4" borderId="7" xfId="0" applyNumberFormat="1" applyFont="1" applyFill="1" applyBorder="1" applyAlignment="1">
      <alignment vertical="center"/>
    </xf>
    <xf numFmtId="4" fontId="2" fillId="4" borderId="8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distributed" vertical="center"/>
    </xf>
    <xf numFmtId="38" fontId="2" fillId="0" borderId="11" xfId="1" applyFont="1" applyBorder="1" applyAlignment="1" applyProtection="1">
      <alignment vertical="center"/>
      <protection locked="0"/>
    </xf>
    <xf numFmtId="38" fontId="2" fillId="2" borderId="11" xfId="1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4" fontId="2" fillId="4" borderId="11" xfId="0" applyNumberFormat="1" applyFont="1" applyFill="1" applyBorder="1" applyAlignment="1">
      <alignment vertical="center"/>
    </xf>
    <xf numFmtId="4" fontId="2" fillId="4" borderId="12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distributed" vertical="center"/>
    </xf>
    <xf numFmtId="38" fontId="2" fillId="2" borderId="14" xfId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4" fontId="2" fillId="4" borderId="14" xfId="0" applyNumberFormat="1" applyFont="1" applyFill="1" applyBorder="1" applyAlignment="1">
      <alignment vertical="center"/>
    </xf>
    <xf numFmtId="4" fontId="2" fillId="4" borderId="15" xfId="0" applyNumberFormat="1" applyFont="1" applyFill="1" applyBorder="1" applyAlignment="1">
      <alignment vertical="center"/>
    </xf>
    <xf numFmtId="0" fontId="0" fillId="4" borderId="13" xfId="0" applyFill="1" applyBorder="1" applyAlignment="1">
      <alignment horizontal="center" vertical="center" shrinkToFit="1"/>
    </xf>
    <xf numFmtId="3" fontId="0" fillId="4" borderId="14" xfId="0" applyNumberFormat="1" applyFill="1" applyBorder="1" applyAlignment="1">
      <alignment vertical="center"/>
    </xf>
    <xf numFmtId="0" fontId="0" fillId="4" borderId="14" xfId="0" applyFill="1" applyBorder="1"/>
    <xf numFmtId="4" fontId="0" fillId="4" borderId="14" xfId="0" applyNumberFormat="1" applyFill="1" applyBorder="1" applyAlignment="1">
      <alignment vertical="center"/>
    </xf>
    <xf numFmtId="4" fontId="0" fillId="4" borderId="15" xfId="0" applyNumberForma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indent="1"/>
    </xf>
    <xf numFmtId="0" fontId="0" fillId="0" borderId="0" xfId="0" applyAlignment="1">
      <alignment horizontal="right" indent="1"/>
    </xf>
    <xf numFmtId="0" fontId="2" fillId="2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0" xfId="0" applyFont="1" applyBorder="1" applyAlignment="1">
      <alignment horizontal="distributed" vertical="center" indent="1"/>
    </xf>
    <xf numFmtId="0" fontId="0" fillId="0" borderId="21" xfId="0" applyBorder="1" applyAlignment="1">
      <alignment horizontal="distributed" indent="1"/>
    </xf>
    <xf numFmtId="0" fontId="2" fillId="0" borderId="25" xfId="0" applyFont="1" applyBorder="1" applyAlignment="1">
      <alignment horizontal="distributed" vertical="center" indent="1"/>
    </xf>
    <xf numFmtId="0" fontId="0" fillId="0" borderId="26" xfId="0" applyBorder="1" applyAlignment="1">
      <alignment horizontal="distributed" indent="1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2" fillId="0" borderId="22" xfId="0" applyFont="1" applyBorder="1" applyAlignment="1">
      <alignment horizontal="distributed" vertical="center" indent="1"/>
    </xf>
    <xf numFmtId="0" fontId="0" fillId="0" borderId="24" xfId="0" applyBorder="1" applyAlignment="1">
      <alignment horizontal="distributed" indent="1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F56B0-950E-4A2D-9939-23D50DE6E06D}">
  <sheetPr codeName="Sheet5"/>
  <dimension ref="A2:M30"/>
  <sheetViews>
    <sheetView tabSelected="1" view="pageBreakPreview" topLeftCell="A2" zoomScaleNormal="75" zoomScaleSheetLayoutView="100" workbookViewId="0">
      <selection activeCell="E5" sqref="E5"/>
    </sheetView>
  </sheetViews>
  <sheetFormatPr defaultRowHeight="13" x14ac:dyDescent="0.2"/>
  <cols>
    <col min="1" max="1" width="11.08984375" customWidth="1"/>
    <col min="2" max="7" width="9.6328125" customWidth="1"/>
    <col min="8" max="10" width="8.90625" hidden="1" customWidth="1"/>
    <col min="11" max="13" width="8.453125" customWidth="1"/>
  </cols>
  <sheetData>
    <row r="2" spans="1:13" ht="16.5" x14ac:dyDescent="0.25">
      <c r="A2" s="1"/>
      <c r="B2" s="1"/>
      <c r="C2" s="1"/>
      <c r="D2" s="1"/>
      <c r="E2" s="1"/>
      <c r="F2" s="1"/>
      <c r="G2" s="1"/>
      <c r="H2" s="1"/>
      <c r="I2" s="1"/>
    </row>
    <row r="3" spans="1:13" ht="19" x14ac:dyDescent="0.3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9" x14ac:dyDescent="0.3">
      <c r="A4" s="30" t="s">
        <v>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21" x14ac:dyDescent="0.3">
      <c r="A5" s="2"/>
      <c r="B5" s="2"/>
      <c r="C5" s="2"/>
      <c r="D5" s="2"/>
      <c r="E5" s="2"/>
      <c r="F5" s="2"/>
      <c r="G5" s="32" t="s">
        <v>21</v>
      </c>
      <c r="H5" s="33"/>
      <c r="I5" s="33"/>
      <c r="J5" s="33"/>
      <c r="K5" s="33"/>
      <c r="L5" s="33"/>
      <c r="M5" s="33"/>
    </row>
    <row r="6" spans="1:13" ht="13.5" thickBot="1" x14ac:dyDescent="0.25"/>
    <row r="7" spans="1:13" ht="36" customHeight="1" x14ac:dyDescent="0.2">
      <c r="A7" s="34" t="s">
        <v>2</v>
      </c>
      <c r="B7" s="36" t="s">
        <v>3</v>
      </c>
      <c r="C7" s="37"/>
      <c r="D7" s="38"/>
      <c r="E7" s="36" t="s">
        <v>4</v>
      </c>
      <c r="F7" s="37"/>
      <c r="G7" s="38"/>
      <c r="H7" s="36" t="s">
        <v>5</v>
      </c>
      <c r="I7" s="39"/>
      <c r="J7" s="40"/>
      <c r="K7" s="36" t="s">
        <v>6</v>
      </c>
      <c r="L7" s="37"/>
      <c r="M7" s="41"/>
    </row>
    <row r="8" spans="1:13" ht="20.25" customHeight="1" x14ac:dyDescent="0.2">
      <c r="A8" s="35"/>
      <c r="B8" s="3" t="s">
        <v>7</v>
      </c>
      <c r="C8" s="3" t="s">
        <v>8</v>
      </c>
      <c r="D8" s="3" t="s">
        <v>9</v>
      </c>
      <c r="E8" s="3" t="s">
        <v>7</v>
      </c>
      <c r="F8" s="3" t="s">
        <v>8</v>
      </c>
      <c r="G8" s="3" t="s">
        <v>9</v>
      </c>
      <c r="H8" s="3" t="s">
        <v>7</v>
      </c>
      <c r="I8" s="3" t="s">
        <v>8</v>
      </c>
      <c r="J8" s="3" t="s">
        <v>9</v>
      </c>
      <c r="K8" s="3" t="s">
        <v>7</v>
      </c>
      <c r="L8" s="3" t="s">
        <v>8</v>
      </c>
      <c r="M8" s="4" t="s">
        <v>9</v>
      </c>
    </row>
    <row r="9" spans="1:13" ht="24" customHeight="1" x14ac:dyDescent="0.2">
      <c r="A9" s="5" t="s">
        <v>10</v>
      </c>
      <c r="B9" s="6">
        <v>5629</v>
      </c>
      <c r="C9" s="6">
        <v>6497</v>
      </c>
      <c r="D9" s="7">
        <f>IF(SUM(B9:C9)=0,"",SUM(B9:C9))</f>
        <v>12126</v>
      </c>
      <c r="E9" s="6">
        <v>1630</v>
      </c>
      <c r="F9" s="6">
        <v>1588</v>
      </c>
      <c r="G9" s="7">
        <f>IF(SUM(E9:F9)=0,"",SUM(E9:F9))</f>
        <v>3218</v>
      </c>
      <c r="H9" s="8">
        <f>IF(E9="","",B9-E9)</f>
        <v>3999</v>
      </c>
      <c r="I9" s="8">
        <f>IF(F9="","",C9-F9)</f>
        <v>4909</v>
      </c>
      <c r="J9" s="9">
        <f>IF(SUM(H9:I9)=0,"",SUM(H9:I9))</f>
        <v>8908</v>
      </c>
      <c r="K9" s="10">
        <f t="shared" ref="K9:M11" si="0">IF(E9="","",ROUND((E9/B9)*100,2))</f>
        <v>28.96</v>
      </c>
      <c r="L9" s="10">
        <f t="shared" si="0"/>
        <v>24.44</v>
      </c>
      <c r="M9" s="11">
        <f t="shared" si="0"/>
        <v>26.54</v>
      </c>
    </row>
    <row r="10" spans="1:13" ht="24" customHeight="1" thickBot="1" x14ac:dyDescent="0.25">
      <c r="A10" s="12" t="s">
        <v>11</v>
      </c>
      <c r="B10" s="13">
        <v>2876</v>
      </c>
      <c r="C10" s="13">
        <v>3231</v>
      </c>
      <c r="D10" s="14">
        <f>IF(SUM(B10:C10)=0,"",SUM(B10:C10))</f>
        <v>6107</v>
      </c>
      <c r="E10" s="13">
        <v>484</v>
      </c>
      <c r="F10" s="13">
        <v>467</v>
      </c>
      <c r="G10" s="14">
        <f>IF(SUM(E10:F10)=0,"",SUM(E10:F10))</f>
        <v>951</v>
      </c>
      <c r="H10" s="15">
        <f>IF(E10="","",B10-E10)</f>
        <v>2392</v>
      </c>
      <c r="I10" s="15">
        <f>IF(F10="","",C10-F10)</f>
        <v>2764</v>
      </c>
      <c r="J10" s="16">
        <f>IF(SUM(H10:I10)=0,"",SUM(H10:I10))</f>
        <v>5156</v>
      </c>
      <c r="K10" s="17">
        <f t="shared" si="0"/>
        <v>16.829999999999998</v>
      </c>
      <c r="L10" s="17">
        <f t="shared" si="0"/>
        <v>14.45</v>
      </c>
      <c r="M10" s="18">
        <f t="shared" si="0"/>
        <v>15.57</v>
      </c>
    </row>
    <row r="11" spans="1:13" ht="24" customHeight="1" thickBot="1" x14ac:dyDescent="0.25">
      <c r="A11" s="19" t="s">
        <v>9</v>
      </c>
      <c r="B11" s="20">
        <f t="shared" ref="B11:J11" si="1">IF(SUM(B9:B10)=0,"",SUM(B9:B10))</f>
        <v>8505</v>
      </c>
      <c r="C11" s="20">
        <f t="shared" si="1"/>
        <v>9728</v>
      </c>
      <c r="D11" s="20">
        <f t="shared" si="1"/>
        <v>18233</v>
      </c>
      <c r="E11" s="20">
        <f t="shared" si="1"/>
        <v>2114</v>
      </c>
      <c r="F11" s="20">
        <f t="shared" si="1"/>
        <v>2055</v>
      </c>
      <c r="G11" s="20">
        <f>IF(SUM(G9:G10)=0,"",SUM(G9:G10))</f>
        <v>4169</v>
      </c>
      <c r="H11" s="21">
        <f t="shared" si="1"/>
        <v>6391</v>
      </c>
      <c r="I11" s="21">
        <f t="shared" si="1"/>
        <v>7673</v>
      </c>
      <c r="J11" s="21">
        <f t="shared" si="1"/>
        <v>14064</v>
      </c>
      <c r="K11" s="22">
        <f t="shared" si="0"/>
        <v>24.86</v>
      </c>
      <c r="L11" s="22">
        <f t="shared" si="0"/>
        <v>21.12</v>
      </c>
      <c r="M11" s="23">
        <f t="shared" si="0"/>
        <v>22.87</v>
      </c>
    </row>
    <row r="12" spans="1:13" ht="24" customHeight="1" thickBot="1" x14ac:dyDescent="0.25">
      <c r="A12" s="24" t="s">
        <v>12</v>
      </c>
      <c r="B12" s="25">
        <v>8754</v>
      </c>
      <c r="C12" s="25">
        <v>10007</v>
      </c>
      <c r="D12" s="25">
        <f>SUM(B12:C12)</f>
        <v>18761</v>
      </c>
      <c r="E12" s="25">
        <v>2145</v>
      </c>
      <c r="F12" s="25">
        <v>2109</v>
      </c>
      <c r="G12" s="25">
        <f>SUM(E12:F12)</f>
        <v>4254</v>
      </c>
      <c r="H12" s="26"/>
      <c r="I12" s="26"/>
      <c r="J12" s="26"/>
      <c r="K12" s="27">
        <f>ROUND(E12/B12*100,2)</f>
        <v>24.5</v>
      </c>
      <c r="L12" s="27">
        <f>ROUND(F12/C12*100,2)</f>
        <v>21.08</v>
      </c>
      <c r="M12" s="28">
        <f>ROUND(G12/D12*100,2)</f>
        <v>22.67</v>
      </c>
    </row>
    <row r="13" spans="1:13" x14ac:dyDescent="0.2">
      <c r="A13" s="29" t="s">
        <v>13</v>
      </c>
    </row>
    <row r="26" spans="5:13" ht="26.25" customHeight="1" x14ac:dyDescent="0.2">
      <c r="E26" s="42" t="s">
        <v>14</v>
      </c>
      <c r="F26" s="43"/>
      <c r="G26" s="43"/>
      <c r="H26" s="43"/>
      <c r="I26" s="44"/>
      <c r="J26" s="44"/>
      <c r="K26" s="44"/>
      <c r="L26" s="44"/>
      <c r="M26" s="45"/>
    </row>
    <row r="27" spans="5:13" ht="26.25" customHeight="1" x14ac:dyDescent="0.2">
      <c r="E27" s="46" t="s">
        <v>15</v>
      </c>
      <c r="F27" s="47"/>
      <c r="G27" s="50" t="s">
        <v>16</v>
      </c>
      <c r="H27" s="51"/>
      <c r="I27" s="51"/>
      <c r="J27" s="51"/>
      <c r="K27" s="51"/>
      <c r="L27" s="51"/>
      <c r="M27" s="52"/>
    </row>
    <row r="28" spans="5:13" ht="26.25" customHeight="1" x14ac:dyDescent="0.2">
      <c r="E28" s="48"/>
      <c r="F28" s="49"/>
      <c r="G28" s="53" t="s">
        <v>17</v>
      </c>
      <c r="H28" s="54"/>
      <c r="I28" s="54"/>
      <c r="J28" s="54"/>
      <c r="K28" s="54"/>
      <c r="L28" s="54"/>
      <c r="M28" s="55"/>
    </row>
    <row r="29" spans="5:13" ht="26.25" customHeight="1" x14ac:dyDescent="0.2">
      <c r="E29" s="56" t="s">
        <v>18</v>
      </c>
      <c r="F29" s="57"/>
      <c r="G29" s="50" t="s">
        <v>19</v>
      </c>
      <c r="H29" s="58"/>
      <c r="I29" s="58"/>
      <c r="J29" s="58"/>
      <c r="K29" s="58"/>
      <c r="L29" s="58"/>
      <c r="M29" s="52"/>
    </row>
    <row r="30" spans="5:13" ht="26.25" customHeight="1" x14ac:dyDescent="0.2">
      <c r="E30" s="48"/>
      <c r="F30" s="49"/>
      <c r="G30" s="53" t="s">
        <v>20</v>
      </c>
      <c r="H30" s="59"/>
      <c r="I30" s="59"/>
      <c r="J30" s="59"/>
      <c r="K30" s="59"/>
      <c r="L30" s="59"/>
      <c r="M30" s="55"/>
    </row>
  </sheetData>
  <mergeCells count="15">
    <mergeCell ref="E26:M26"/>
    <mergeCell ref="E27:F28"/>
    <mergeCell ref="G27:M27"/>
    <mergeCell ref="G28:M28"/>
    <mergeCell ref="E29:F30"/>
    <mergeCell ref="G29:M29"/>
    <mergeCell ref="G30:M30"/>
    <mergeCell ref="A3:M3"/>
    <mergeCell ref="A4:M4"/>
    <mergeCell ref="G5:M5"/>
    <mergeCell ref="A7:A8"/>
    <mergeCell ref="B7:D7"/>
    <mergeCell ref="E7:G7"/>
    <mergeCell ref="H7:J7"/>
    <mergeCell ref="K7:M7"/>
  </mergeCells>
  <phoneticPr fontId="3"/>
  <pageMargins left="0.57999999999999996" right="0.19" top="1" bottom="1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投票速報（18時現在）</vt:lpstr>
      <vt:lpstr>'投票速報（18時現在）'!Print_Area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翔平</dc:creator>
  <cp:lastModifiedBy>谷口　翔平</cp:lastModifiedBy>
  <dcterms:created xsi:type="dcterms:W3CDTF">2026-04-07T09:47:26Z</dcterms:created>
  <dcterms:modified xsi:type="dcterms:W3CDTF">2026-04-12T09:08:39Z</dcterms:modified>
</cp:coreProperties>
</file>