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drawings/drawing1.xml" ContentType="application/vnd.openxmlformats-officedocument.drawing+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2.xml" ContentType="application/vnd.openxmlformats-officedocument.drawing+xml"/>
  <Override PartName="/xl/comments23.xml" ContentType="application/vnd.openxmlformats-officedocument.spreadsheetml.comments+xml"/>
  <Override PartName="/xl/drawings/drawing3.xml" ContentType="application/vnd.openxmlformats-officedocument.drawing+xml"/>
  <Override PartName="/xl/comments24.xml" ContentType="application/vnd.openxmlformats-officedocument.spreadsheetml.comments+xml"/>
  <Override PartName="/xl/comments25.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drawings/drawing6.xml" ContentType="application/vnd.openxmlformats-officedocument.drawing+xml"/>
  <Override PartName="/xl/comments39.xml" ContentType="application/vnd.openxmlformats-officedocument.spreadsheetml.comments+xml"/>
  <Override PartName="/xl/drawings/drawing7.xml" ContentType="application/vnd.openxmlformats-officedocument.drawing+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drawings/drawing8.xml" ContentType="application/vnd.openxmlformats-officedocument.drawing+xml"/>
  <Override PartName="/xl/comments44.xml" ContentType="application/vnd.openxmlformats-officedocument.spreadsheetml.comments+xml"/>
  <Override PartName="/xl/comments45.xml" ContentType="application/vnd.openxmlformats-officedocument.spreadsheetml.comments+xml"/>
  <Override PartName="/xl/drawings/drawing9.xml" ContentType="application/vnd.openxmlformats-officedocument.drawing+xml"/>
  <Override PartName="/xl/comments46.xml" ContentType="application/vnd.openxmlformats-officedocument.spreadsheetml.comments+xml"/>
  <Override PartName="/xl/comments47.xml" ContentType="application/vnd.openxmlformats-officedocument.spreadsheetml.comments+xml"/>
  <Override PartName="/xl/comments48.xml" ContentType="application/vnd.openxmlformats-officedocument.spreadsheetml.comments+xml"/>
  <Override PartName="/xl/comments49.xml" ContentType="application/vnd.openxmlformats-officedocument.spreadsheetml.comments+xml"/>
  <Override PartName="/xl/comments50.xml" ContentType="application/vnd.openxmlformats-officedocument.spreadsheetml.comments+xml"/>
  <Override PartName="/xl/comments51.xml" ContentType="application/vnd.openxmlformats-officedocument.spreadsheetml.comments+xml"/>
  <Override PartName="/xl/comments52.xml" ContentType="application/vnd.openxmlformats-officedocument.spreadsheetml.comments+xml"/>
  <Override PartName="/xl/comments53.xml" ContentType="application/vnd.openxmlformats-officedocument.spreadsheetml.comments+xml"/>
  <Override PartName="/xl/comments54.xml" ContentType="application/vnd.openxmlformats-officedocument.spreadsheetml.comments+xml"/>
  <Override PartName="/xl/comments55.xml" ContentType="application/vnd.openxmlformats-officedocument.spreadsheetml.comments+xml"/>
  <Override PartName="/xl/comments56.xml" ContentType="application/vnd.openxmlformats-officedocument.spreadsheetml.comments+xml"/>
  <Override PartName="/xl/comments57.xml" ContentType="application/vnd.openxmlformats-officedocument.spreadsheetml.comments+xml"/>
  <Override PartName="/xl/comments58.xml" ContentType="application/vnd.openxmlformats-officedocument.spreadsheetml.comments+xml"/>
  <Override PartName="/xl/comments59.xml" ContentType="application/vnd.openxmlformats-officedocument.spreadsheetml.comments+xml"/>
  <Override PartName="/xl/comments60.xml" ContentType="application/vnd.openxmlformats-officedocument.spreadsheetml.comments+xml"/>
  <Override PartName="/xl/comments61.xml" ContentType="application/vnd.openxmlformats-officedocument.spreadsheetml.comments+xml"/>
  <Override PartName="/xl/comments62.xml" ContentType="application/vnd.openxmlformats-officedocument.spreadsheetml.comments+xml"/>
  <Override PartName="/xl/comments63.xml" ContentType="application/vnd.openxmlformats-officedocument.spreadsheetml.comments+xml"/>
  <Override PartName="/xl/comments64.xml" ContentType="application/vnd.openxmlformats-officedocument.spreadsheetml.comments+xml"/>
  <Override PartName="/xl/drawings/drawing10.xml" ContentType="application/vnd.openxmlformats-officedocument.drawing+xml"/>
  <Override PartName="/xl/comments65.xml" ContentType="application/vnd.openxmlformats-officedocument.spreadsheetml.comments+xml"/>
  <Override PartName="/xl/comments66.xml" ContentType="application/vnd.openxmlformats-officedocument.spreadsheetml.comments+xml"/>
  <Override PartName="/xl/drawings/drawing11.xml" ContentType="application/vnd.openxmlformats-officedocument.drawing+xml"/>
  <Override PartName="/xl/comments67.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defaultThemeVersion="124226"/>
  <mc:AlternateContent xmlns:mc="http://schemas.openxmlformats.org/markup-compatibility/2006">
    <mc:Choice Requires="x15">
      <x15ac:absPath xmlns:x15ac="http://schemas.microsoft.com/office/spreadsheetml/2010/11/ac" url="\\Filesv1\500_選挙\010 選挙執行\※2025_07参院選\（　　）立候補予定者説明会資料\30_届出書類作成支援ソフト（選挙期日決定後HP掲載）\【提供用（HP掲載）】\"/>
    </mc:Choice>
  </mc:AlternateContent>
  <xr:revisionPtr revIDLastSave="0" documentId="13_ncr:1_{4E16DD96-B720-4B84-B460-87D60A78C0E3}" xr6:coauthVersionLast="36" xr6:coauthVersionMax="36" xr10:uidLastSave="{00000000-0000-0000-0000-000000000000}"/>
  <bookViews>
    <workbookView xWindow="-28920" yWindow="-4800" windowWidth="29040" windowHeight="15840" tabRatio="815" xr2:uid="{00000000-000D-0000-FFFF-FFFF00000000}"/>
  </bookViews>
  <sheets>
    <sheet name="目次" sheetId="55" r:id="rId1"/>
    <sheet name="入力シート" sheetId="2" r:id="rId2"/>
    <sheet name="開票立会人入力シート" sheetId="43" r:id="rId3"/>
    <sheet name="届出１" sheetId="1" r:id="rId4"/>
    <sheet name="届出２" sheetId="5" r:id="rId5"/>
    <sheet name="届出３" sheetId="6" r:id="rId6"/>
    <sheet name="届出４" sheetId="3" r:id="rId7"/>
    <sheet name="届出５" sheetId="7" r:id="rId8"/>
    <sheet name="届出６" sheetId="8" r:id="rId9"/>
    <sheet name="届出７" sheetId="10" r:id="rId10"/>
    <sheet name="届出８" sheetId="11" r:id="rId11"/>
    <sheet name="届出９" sheetId="12" r:id="rId12"/>
    <sheet name="届出１０" sheetId="13" r:id="rId13"/>
    <sheet name="届出１１" sheetId="14" r:id="rId14"/>
    <sheet name="届出１２" sheetId="15" r:id="rId15"/>
    <sheet name="届出１３" sheetId="16" r:id="rId16"/>
    <sheet name="届出１４" sheetId="21" r:id="rId17"/>
    <sheet name="届出１５" sheetId="17" r:id="rId18"/>
    <sheet name="届出１６" sheetId="19" r:id="rId19"/>
    <sheet name="届出１７" sheetId="18" r:id="rId20"/>
    <sheet name="届出１８" sheetId="44" r:id="rId21"/>
    <sheet name="届出１９" sheetId="20" r:id="rId22"/>
    <sheet name="参考1" sheetId="81" r:id="rId23"/>
    <sheet name="参考2" sheetId="92" r:id="rId24"/>
    <sheet name="政見１" sheetId="52" r:id="rId25"/>
    <sheet name="政見２" sheetId="54" r:id="rId26"/>
    <sheet name="政見３" sheetId="82" r:id="rId27"/>
    <sheet name="政見３（添付１）" sheetId="83" r:id="rId28"/>
    <sheet name="政見３（添付２）" sheetId="84" r:id="rId29"/>
    <sheet name="政見４" sheetId="85" r:id="rId30"/>
    <sheet name="政見５" sheetId="91" r:id="rId31"/>
    <sheet name="政見６－１" sheetId="53" r:id="rId32"/>
    <sheet name="政見６－２" sheetId="86" r:id="rId33"/>
    <sheet name="政見７" sheetId="87" r:id="rId34"/>
    <sheet name="政見８" sheetId="88" r:id="rId35"/>
    <sheet name="政見９" sheetId="89" r:id="rId36"/>
    <sheet name="政見１０" sheetId="90" r:id="rId37"/>
    <sheet name="政見１１" sheetId="94" r:id="rId38"/>
    <sheet name="公営１" sheetId="22" r:id="rId39"/>
    <sheet name="公営２" sheetId="23" r:id="rId40"/>
    <sheet name="公営３その１" sheetId="24" r:id="rId41"/>
    <sheet name="公営３内訳１" sheetId="25" r:id="rId42"/>
    <sheet name="公営３その２" sheetId="42" r:id="rId43"/>
    <sheet name="公営３内訳２" sheetId="41" r:id="rId44"/>
    <sheet name="公営４" sheetId="26" r:id="rId45"/>
    <sheet name="公営５" sheetId="27" r:id="rId46"/>
    <sheet name="公営６" sheetId="28" r:id="rId47"/>
    <sheet name="公営７" sheetId="29" r:id="rId48"/>
    <sheet name="公営８" sheetId="56" r:id="rId49"/>
    <sheet name="公営９" sheetId="57" r:id="rId50"/>
    <sheet name="公営１０" sheetId="58" r:id="rId51"/>
    <sheet name="公営１１" sheetId="59" r:id="rId52"/>
    <sheet name="公営１２" sheetId="60" r:id="rId53"/>
    <sheet name="公営１３" sheetId="45" r:id="rId54"/>
    <sheet name="公営１４" sheetId="46" r:id="rId55"/>
    <sheet name="公営１５" sheetId="47" r:id="rId56"/>
    <sheet name="公営１６" sheetId="48" r:id="rId57"/>
    <sheet name="公営１７" sheetId="49" r:id="rId58"/>
    <sheet name="公営１７別紙内訳" sheetId="50" r:id="rId59"/>
    <sheet name="公営１８" sheetId="61" r:id="rId60"/>
    <sheet name="公営１９" sheetId="62" r:id="rId61"/>
    <sheet name="公営２０" sheetId="63" r:id="rId62"/>
    <sheet name="公営２１" sheetId="64" r:id="rId63"/>
    <sheet name="公営２２" sheetId="65" r:id="rId64"/>
    <sheet name="公営２３" sheetId="66" r:id="rId65"/>
    <sheet name="公営２４" sheetId="67" r:id="rId66"/>
    <sheet name="公営２５" sheetId="68" r:id="rId67"/>
    <sheet name="公営２６" sheetId="69" r:id="rId68"/>
    <sheet name="公営２７" sheetId="70" r:id="rId69"/>
    <sheet name="公営２８" sheetId="71" r:id="rId70"/>
    <sheet name="公営２９" sheetId="72" r:id="rId71"/>
    <sheet name="公営３０" sheetId="73" r:id="rId72"/>
    <sheet name="公営３１" sheetId="74" r:id="rId73"/>
    <sheet name="公営３２" sheetId="75" r:id="rId74"/>
    <sheet name="公営３３" sheetId="30" r:id="rId75"/>
    <sheet name="公営３４" sheetId="31" r:id="rId76"/>
    <sheet name="公営３５" sheetId="32" r:id="rId77"/>
    <sheet name="公営３６" sheetId="33" r:id="rId78"/>
    <sheet name="公営３７" sheetId="34" r:id="rId79"/>
    <sheet name="公営３７別紙内訳" sheetId="35" r:id="rId80"/>
    <sheet name="契約１" sheetId="36" r:id="rId81"/>
    <sheet name="契約２" sheetId="37" r:id="rId82"/>
    <sheet name="契約３" sheetId="38" r:id="rId83"/>
    <sheet name="契約４" sheetId="39" r:id="rId84"/>
    <sheet name="契約５" sheetId="76" r:id="rId85"/>
    <sheet name="契約６" sheetId="51" r:id="rId86"/>
    <sheet name="契約７" sheetId="77" r:id="rId87"/>
    <sheet name="契約８" sheetId="78" r:id="rId88"/>
    <sheet name="契約９" sheetId="79" r:id="rId89"/>
    <sheet name="契約１０" sheetId="40" r:id="rId90"/>
  </sheets>
  <definedNames>
    <definedName name="_xlnm.Print_Area" localSheetId="2">開票立会人入力シート!$A$1:$O$43</definedName>
    <definedName name="_xlnm.Print_Area" localSheetId="89">契約１０!$A$1:$P$46</definedName>
    <definedName name="_xlnm.Print_Area" localSheetId="81">契約２!$A$1:$P$54</definedName>
    <definedName name="_xlnm.Print_Area" localSheetId="82">契約３!$A$1:$P$51</definedName>
    <definedName name="_xlnm.Print_Area" localSheetId="83">契約４!$A$1:$P$47</definedName>
    <definedName name="_xlnm.Print_Area" localSheetId="84">契約５!$A$1:$P$46</definedName>
    <definedName name="_xlnm.Print_Area" localSheetId="85">契約６!$A$1:$P$46</definedName>
    <definedName name="_xlnm.Print_Area" localSheetId="86">契約７!$A$1:$P$46</definedName>
    <definedName name="_xlnm.Print_Area" localSheetId="87">契約８!$A$1:$P$46</definedName>
    <definedName name="_xlnm.Print_Area" localSheetId="88">契約９!$A$1:$P$46</definedName>
    <definedName name="_xlnm.Print_Area" localSheetId="38">公営１!$A$1:$O$52</definedName>
    <definedName name="_xlnm.Print_Area" localSheetId="50">公営１０!$A$1:$O$41</definedName>
    <definedName name="_xlnm.Print_Area" localSheetId="51">公営１１!$A$1:$P$51</definedName>
    <definedName name="_xlnm.Print_Area" localSheetId="52">公営１２!$A$1:$T$60</definedName>
    <definedName name="_xlnm.Print_Area" localSheetId="53">公営１３!$A$1:$O$35</definedName>
    <definedName name="_xlnm.Print_Area" localSheetId="54">公営１４!$A$1:$P$46</definedName>
    <definedName name="_xlnm.Print_Area" localSheetId="55">公営１５!$A$1:$O$41</definedName>
    <definedName name="_xlnm.Print_Area" localSheetId="56">公営１６!$A$1:$P$48</definedName>
    <definedName name="_xlnm.Print_Area" localSheetId="57">公営１７!$A$1:$O$39</definedName>
    <definedName name="_xlnm.Print_Area" localSheetId="58">公営１７別紙内訳!$A$1:$S$42</definedName>
    <definedName name="_xlnm.Print_Area" localSheetId="59">公営１８!$A$1:$O$35</definedName>
    <definedName name="_xlnm.Print_Area" localSheetId="60">公営１９!$A$1:$P$46</definedName>
    <definedName name="_xlnm.Print_Area" localSheetId="39">公営２!$A$1:$O$45</definedName>
    <definedName name="_xlnm.Print_Area" localSheetId="61">公営２０!$A$1:$O$41</definedName>
    <definedName name="_xlnm.Print_Area" localSheetId="62">公営２１!$A$1:$P$50</definedName>
    <definedName name="_xlnm.Print_Area" localSheetId="63">公営２２!$A$1:$T$50</definedName>
    <definedName name="_xlnm.Print_Area" localSheetId="64">公営２３!$A$1:$O$36</definedName>
    <definedName name="_xlnm.Print_Area" localSheetId="65">公営２４!$A$1:$P$46</definedName>
    <definedName name="_xlnm.Print_Area" localSheetId="66">公営２５!$A$1:$O$41</definedName>
    <definedName name="_xlnm.Print_Area" localSheetId="67">公営２６!$A$1:$P$43</definedName>
    <definedName name="_xlnm.Print_Area" localSheetId="68">公営２７!$A$1:$T$51</definedName>
    <definedName name="_xlnm.Print_Area" localSheetId="69">公営２８!$A$1:$O$35</definedName>
    <definedName name="_xlnm.Print_Area" localSheetId="70">公営２９!$A$1:$P$47</definedName>
    <definedName name="_xlnm.Print_Area" localSheetId="71">公営３０!$A$1:$O$41</definedName>
    <definedName name="_xlnm.Print_Area" localSheetId="72">公営３１!$A$1:$P$42</definedName>
    <definedName name="_xlnm.Print_Area" localSheetId="73">公営３２!$A$1:$T$51</definedName>
    <definedName name="_xlnm.Print_Area" localSheetId="74">公営３３!$A$1:$O$36</definedName>
    <definedName name="_xlnm.Print_Area" localSheetId="75">公営３４!$A$1:$P$46</definedName>
    <definedName name="_xlnm.Print_Area" localSheetId="77">公営３６!$A$1:$Q$41</definedName>
    <definedName name="_xlnm.Print_Area" localSheetId="78">公営３７!$A$1:$O$40</definedName>
    <definedName name="_xlnm.Print_Area" localSheetId="79">公営３７別紙内訳!$A$1:$T$34</definedName>
    <definedName name="_xlnm.Print_Area" localSheetId="40">公営３その１!$A$1:$O$47</definedName>
    <definedName name="_xlnm.Print_Area" localSheetId="42">公営３その２!$A$1:$O$141</definedName>
    <definedName name="_xlnm.Print_Area" localSheetId="41">公営３内訳１!$A$1:$T$27</definedName>
    <definedName name="_xlnm.Print_Area" localSheetId="43">公営３内訳２!$A$1:$T$89</definedName>
    <definedName name="_xlnm.Print_Area" localSheetId="44">公営４!$A$1:$Q$54</definedName>
    <definedName name="_xlnm.Print_Area" localSheetId="45">公営５!$A$1:$O$46</definedName>
    <definedName name="_xlnm.Print_Area" localSheetId="46">公営６!$A$1:$R$54</definedName>
    <definedName name="_xlnm.Print_Area" localSheetId="47">公営７!$A$1:$P$50</definedName>
    <definedName name="_xlnm.Print_Area" localSheetId="48">公営８!$A$1:$O$35</definedName>
    <definedName name="_xlnm.Print_Area" localSheetId="49">公営９!$A$1:$P$46</definedName>
    <definedName name="_xlnm.Print_Area" localSheetId="22">参考1!$A$1:$N$49</definedName>
    <definedName name="_xlnm.Print_Area" localSheetId="23">参考2!$A$1:$N$41</definedName>
    <definedName name="_xlnm.Print_Area" localSheetId="24">政見１!$A$1:$I$39</definedName>
    <definedName name="_xlnm.Print_Area" localSheetId="36">政見１０!$A$1:$T$77</definedName>
    <definedName name="_xlnm.Print_Area" localSheetId="37">政見１１!$A$1:$P$53</definedName>
    <definedName name="_xlnm.Print_Area" localSheetId="25">政見２!$A$1:$AL$35</definedName>
    <definedName name="_xlnm.Print_Area" localSheetId="26">政見３!$A$1:$Q$60</definedName>
    <definedName name="_xlnm.Print_Area" localSheetId="27">'政見３（添付１）'!$A$1:$N$41</definedName>
    <definedName name="_xlnm.Print_Area" localSheetId="28">'政見３（添付２）'!$A$1:$J$35</definedName>
    <definedName name="_xlnm.Print_Area" localSheetId="29">政見４!$A$1:$Q$72</definedName>
    <definedName name="_xlnm.Print_Area" localSheetId="30">政見５!$A$1:$M$35</definedName>
    <definedName name="_xlnm.Print_Area" localSheetId="31">'政見６－１'!$A$1:$K$46</definedName>
    <definedName name="_xlnm.Print_Area" localSheetId="32">'政見６－２'!$A$1:$AS$96</definedName>
    <definedName name="_xlnm.Print_Area" localSheetId="33">政見７!$A$1:$O$51</definedName>
    <definedName name="_xlnm.Print_Area" localSheetId="34">政見８!$A$1:$P$43</definedName>
    <definedName name="_xlnm.Print_Area" localSheetId="35">政見９!$A$1:$P$99</definedName>
    <definedName name="_xlnm.Print_Area" localSheetId="3">届出１!$A$1:$N$77</definedName>
    <definedName name="_xlnm.Print_Area" localSheetId="12">届出１０!$A$1:$N$84</definedName>
    <definedName name="_xlnm.Print_Area" localSheetId="13">届出１１!$A$1:$N$40</definedName>
    <definedName name="_xlnm.Print_Area" localSheetId="14">届出１２!$A$1:$N$37</definedName>
    <definedName name="_xlnm.Print_Area" localSheetId="15">届出１３!$A$1:$N$34</definedName>
    <definedName name="_xlnm.Print_Area" localSheetId="16">届出１４!$A$1:$Q$84</definedName>
    <definedName name="_xlnm.Print_Area" localSheetId="17">届出１５!$A$1:$I$47</definedName>
    <definedName name="_xlnm.Print_Area" localSheetId="18">届出１６!$A$1:$I$35</definedName>
    <definedName name="_xlnm.Print_Area" localSheetId="19">届出１７!$A$1:$I$35</definedName>
    <definedName name="_xlnm.Print_Area" localSheetId="20">届出１８!$A$1:$I$40</definedName>
    <definedName name="_xlnm.Print_Area" localSheetId="21">届出１９!$A$1:$N$37</definedName>
    <definedName name="_xlnm.Print_Area" localSheetId="4">届出２!$A$1:$I$36</definedName>
    <definedName name="_xlnm.Print_Area" localSheetId="5">届出３!$A$1:$I$38</definedName>
    <definedName name="_xlnm.Print_Area" localSheetId="6">届出４!$A$1:$N$42</definedName>
    <definedName name="_xlnm.Print_Area" localSheetId="7">届出５!$A$1:$N$48</definedName>
    <definedName name="_xlnm.Print_Area" localSheetId="8">届出６!$A$1:$N$39</definedName>
    <definedName name="_xlnm.Print_Area" localSheetId="9">届出７!$A$1:$N$1880</definedName>
    <definedName name="_xlnm.Print_Area" localSheetId="10">届出８!$A$1:$O$1515</definedName>
    <definedName name="_xlnm.Print_Area" localSheetId="11">届出９!$A$1:$N$82</definedName>
    <definedName name="_xlnm.Print_Area" localSheetId="1">入力シート!$A$1:$E$84</definedName>
    <definedName name="_xlnm.Print_Area" localSheetId="0">目次!$A$1:$R$43</definedName>
  </definedNames>
  <calcPr calcId="191029"/>
</workbook>
</file>

<file path=xl/calcChain.xml><?xml version="1.0" encoding="utf-8"?>
<calcChain xmlns="http://schemas.openxmlformats.org/spreadsheetml/2006/main">
  <c r="H17" i="7" l="1"/>
  <c r="B25" i="34" l="1"/>
  <c r="F24" i="33"/>
  <c r="B23" i="75"/>
  <c r="B23" i="70"/>
  <c r="B22" i="65"/>
  <c r="O13" i="50"/>
  <c r="G13" i="50"/>
  <c r="K13" i="50" s="1"/>
  <c r="L39" i="60"/>
  <c r="H39" i="60"/>
  <c r="B22" i="27"/>
  <c r="B24" i="42"/>
  <c r="B71" i="42"/>
  <c r="B118" i="42"/>
  <c r="B24" i="24"/>
  <c r="E40" i="94" l="1"/>
  <c r="H44" i="94" l="1"/>
  <c r="E44" i="94"/>
  <c r="G19" i="53"/>
  <c r="G23" i="53"/>
  <c r="G27" i="53"/>
  <c r="H27" i="53"/>
  <c r="H7" i="91"/>
  <c r="D7" i="91"/>
  <c r="AH12" i="54"/>
  <c r="AI12" i="54"/>
  <c r="AF20" i="54"/>
  <c r="G16" i="20" l="1"/>
  <c r="A7" i="20"/>
  <c r="E28" i="16"/>
  <c r="E27" i="16"/>
  <c r="J26" i="16"/>
  <c r="E25" i="16"/>
  <c r="H24" i="16"/>
  <c r="E24" i="16"/>
  <c r="E23" i="16"/>
  <c r="H22" i="16"/>
  <c r="E22" i="16"/>
  <c r="H21" i="16"/>
  <c r="E21" i="16"/>
  <c r="E31" i="15"/>
  <c r="E29" i="15"/>
  <c r="E28" i="15"/>
  <c r="J27" i="15"/>
  <c r="E26" i="15"/>
  <c r="H25" i="15"/>
  <c r="E25" i="15"/>
  <c r="H24" i="15"/>
  <c r="E24" i="15"/>
  <c r="G14" i="15"/>
  <c r="E33" i="14"/>
  <c r="E32" i="14"/>
  <c r="J31" i="14"/>
  <c r="E30" i="14"/>
  <c r="H29" i="14"/>
  <c r="E29" i="14"/>
  <c r="G18" i="14"/>
  <c r="H76" i="13"/>
  <c r="E76" i="13"/>
  <c r="G60" i="13"/>
  <c r="E75" i="13"/>
  <c r="J74" i="13"/>
  <c r="E74" i="13"/>
  <c r="E73" i="13"/>
  <c r="E72" i="13"/>
  <c r="E33" i="13"/>
  <c r="E32" i="13"/>
  <c r="J32" i="13"/>
  <c r="E31" i="13"/>
  <c r="A9" i="13"/>
  <c r="E30" i="13"/>
  <c r="G18" i="13"/>
  <c r="J72" i="12"/>
  <c r="E72" i="12"/>
  <c r="E71" i="12"/>
  <c r="G59" i="12"/>
  <c r="G18" i="12"/>
  <c r="J31" i="12"/>
  <c r="E31" i="12"/>
  <c r="E30" i="12"/>
  <c r="A9" i="12"/>
  <c r="G15" i="12"/>
  <c r="E73" i="12"/>
  <c r="H33" i="12"/>
  <c r="E33" i="12"/>
  <c r="E32" i="12"/>
  <c r="E74" i="12"/>
  <c r="H74" i="12"/>
  <c r="H21" i="11"/>
  <c r="J26" i="11"/>
  <c r="H26" i="11"/>
  <c r="J64" i="11"/>
  <c r="H64" i="11"/>
  <c r="H59" i="11"/>
  <c r="B39" i="10"/>
  <c r="J80" i="10" l="1"/>
  <c r="J33" i="10"/>
  <c r="B77" i="10"/>
  <c r="B30" i="10"/>
  <c r="I64" i="10"/>
  <c r="I62" i="10"/>
  <c r="K62" i="10"/>
  <c r="K60" i="10"/>
  <c r="I60" i="10"/>
  <c r="I58" i="10"/>
  <c r="F71" i="10"/>
  <c r="F24" i="10"/>
  <c r="C21" i="10"/>
  <c r="I17" i="10"/>
  <c r="K15" i="10"/>
  <c r="I15" i="10"/>
  <c r="K13" i="10"/>
  <c r="I13" i="10"/>
  <c r="I11" i="10"/>
  <c r="F3" i="43"/>
  <c r="D3" i="43"/>
  <c r="J26" i="8"/>
  <c r="H26" i="8"/>
  <c r="H21" i="8"/>
  <c r="J33" i="7"/>
  <c r="I35" i="7"/>
  <c r="K35" i="7"/>
  <c r="J9" i="3"/>
  <c r="J15" i="7"/>
  <c r="H15" i="7"/>
  <c r="J13" i="7"/>
  <c r="H13" i="7"/>
  <c r="H11" i="7"/>
  <c r="G37" i="6"/>
  <c r="F37" i="6"/>
  <c r="F32" i="6"/>
  <c r="A16" i="5"/>
  <c r="C19" i="2"/>
  <c r="E70" i="2"/>
  <c r="E29" i="16" s="1"/>
  <c r="E60" i="2"/>
  <c r="E30" i="15" s="1"/>
  <c r="E52" i="2"/>
  <c r="E34" i="14" s="1"/>
  <c r="E47" i="2"/>
  <c r="E34" i="2"/>
  <c r="B16" i="8" s="1"/>
  <c r="E33" i="2"/>
  <c r="B30" i="7" s="1"/>
  <c r="C23" i="2"/>
  <c r="C24" i="2" s="1"/>
  <c r="C25" i="2" s="1"/>
  <c r="M12" i="54" s="1"/>
  <c r="C20" i="2"/>
  <c r="C18" i="2"/>
  <c r="E17" i="2"/>
  <c r="E16" i="2" s="1"/>
  <c r="E14" i="2"/>
  <c r="E11" i="2"/>
  <c r="E7" i="2"/>
  <c r="C3" i="2"/>
  <c r="B13" i="17" s="1"/>
  <c r="I11" i="94" l="1"/>
  <c r="Q89" i="86"/>
  <c r="K12" i="54"/>
  <c r="B73" i="86"/>
  <c r="B57" i="86"/>
  <c r="B41" i="86"/>
  <c r="B25" i="86"/>
  <c r="B9" i="86"/>
  <c r="E18" i="2"/>
  <c r="C24" i="1" s="1"/>
  <c r="E19" i="2"/>
  <c r="AE12" i="54" s="1"/>
  <c r="L25" i="1" l="1"/>
  <c r="AE18" i="54"/>
  <c r="W11" i="50"/>
  <c r="G34" i="92" l="1"/>
  <c r="E34" i="92"/>
  <c r="E31" i="92"/>
  <c r="F20" i="92"/>
  <c r="D20" i="92"/>
  <c r="H30" i="3"/>
  <c r="C33" i="1" l="1"/>
  <c r="P20" i="25" l="1"/>
  <c r="I20" i="25"/>
  <c r="R20" i="25" s="1"/>
  <c r="B23" i="32" l="1"/>
  <c r="H37" i="76"/>
  <c r="F37" i="76"/>
  <c r="H37" i="77"/>
  <c r="F37" i="77"/>
  <c r="E33" i="77"/>
  <c r="H37" i="78"/>
  <c r="F37" i="78"/>
  <c r="E33" i="78"/>
  <c r="E33" i="79"/>
  <c r="H37" i="79"/>
  <c r="F37" i="79"/>
  <c r="F67" i="89" l="1"/>
  <c r="F15" i="89"/>
  <c r="E19" i="88"/>
  <c r="L70" i="90"/>
  <c r="P70" i="90" s="1"/>
  <c r="N70" i="90"/>
  <c r="N56" i="90"/>
  <c r="L56" i="90"/>
  <c r="P56" i="90" s="1"/>
  <c r="K1869" i="10"/>
  <c r="I1869" i="10"/>
  <c r="J1866" i="10"/>
  <c r="C1854" i="10"/>
  <c r="K1822" i="10"/>
  <c r="I1822" i="10"/>
  <c r="J1819" i="10"/>
  <c r="C1807" i="10"/>
  <c r="K1775" i="10"/>
  <c r="I1775" i="10"/>
  <c r="J1772" i="10"/>
  <c r="C1760" i="10"/>
  <c r="K1728" i="10"/>
  <c r="I1728" i="10"/>
  <c r="J1725" i="10"/>
  <c r="C1713" i="10"/>
  <c r="K1681" i="10"/>
  <c r="I1681" i="10"/>
  <c r="J1678" i="10"/>
  <c r="C1666" i="10"/>
  <c r="K1634" i="10"/>
  <c r="I1634" i="10"/>
  <c r="J1631" i="10"/>
  <c r="C1619" i="10"/>
  <c r="K1587" i="10"/>
  <c r="I1587" i="10"/>
  <c r="J1584" i="10"/>
  <c r="C1572" i="10"/>
  <c r="K1540" i="10"/>
  <c r="I1540" i="10"/>
  <c r="J1537" i="10"/>
  <c r="C1525" i="10"/>
  <c r="K1493" i="10"/>
  <c r="I1493" i="10"/>
  <c r="J1490" i="10"/>
  <c r="C1478" i="10"/>
  <c r="K1446" i="10"/>
  <c r="I1446" i="10"/>
  <c r="J1443" i="10"/>
  <c r="C1431" i="10"/>
  <c r="K1399" i="10"/>
  <c r="I1399" i="10"/>
  <c r="J1396" i="10"/>
  <c r="C1384" i="10"/>
  <c r="K1352" i="10"/>
  <c r="I1352" i="10"/>
  <c r="J1349" i="10"/>
  <c r="C1337" i="10"/>
  <c r="K1305" i="10"/>
  <c r="I1305" i="10"/>
  <c r="J1302" i="10"/>
  <c r="C1290" i="10"/>
  <c r="K1258" i="10"/>
  <c r="I1258" i="10"/>
  <c r="J1255" i="10"/>
  <c r="C1243" i="10"/>
  <c r="K1211" i="10"/>
  <c r="I1211" i="10"/>
  <c r="J1208" i="10"/>
  <c r="C1196" i="10"/>
  <c r="K1164" i="10"/>
  <c r="I1164" i="10"/>
  <c r="J1161" i="10"/>
  <c r="C1149" i="10"/>
  <c r="K1117" i="10"/>
  <c r="I1117" i="10"/>
  <c r="J1114" i="10"/>
  <c r="C1102" i="10"/>
  <c r="K1070" i="10"/>
  <c r="I1070" i="10"/>
  <c r="J1067" i="10"/>
  <c r="C1055" i="10"/>
  <c r="K1023" i="10"/>
  <c r="I1023" i="10"/>
  <c r="J1020" i="10"/>
  <c r="C1008" i="10"/>
  <c r="K976" i="10"/>
  <c r="I976" i="10"/>
  <c r="J973" i="10"/>
  <c r="C961" i="10"/>
  <c r="K929" i="10"/>
  <c r="I929" i="10"/>
  <c r="J926" i="10"/>
  <c r="C914" i="10"/>
  <c r="K882" i="10"/>
  <c r="I882" i="10"/>
  <c r="J879" i="10"/>
  <c r="C867" i="10"/>
  <c r="K835" i="10"/>
  <c r="I835" i="10"/>
  <c r="J832" i="10"/>
  <c r="C820" i="10"/>
  <c r="K788" i="10"/>
  <c r="I788" i="10"/>
  <c r="J785" i="10"/>
  <c r="C773" i="10"/>
  <c r="K741" i="10"/>
  <c r="I741" i="10"/>
  <c r="J738" i="10"/>
  <c r="C726" i="10"/>
  <c r="K694" i="10"/>
  <c r="I694" i="10"/>
  <c r="J691" i="10"/>
  <c r="C679" i="10"/>
  <c r="K647" i="10"/>
  <c r="I647" i="10"/>
  <c r="J644" i="10"/>
  <c r="C632" i="10"/>
  <c r="K600" i="10"/>
  <c r="I600" i="10"/>
  <c r="J597" i="10"/>
  <c r="C585" i="10"/>
  <c r="K553" i="10"/>
  <c r="I553" i="10"/>
  <c r="J550" i="10"/>
  <c r="C538" i="10"/>
  <c r="K506" i="10"/>
  <c r="I506" i="10"/>
  <c r="J503" i="10"/>
  <c r="C491" i="10"/>
  <c r="K459" i="10"/>
  <c r="I459" i="10"/>
  <c r="J456" i="10"/>
  <c r="C444" i="10"/>
  <c r="K412" i="10"/>
  <c r="I412" i="10"/>
  <c r="J409" i="10"/>
  <c r="C397" i="10"/>
  <c r="K365" i="10"/>
  <c r="I365" i="10"/>
  <c r="J362" i="10"/>
  <c r="C350" i="10"/>
  <c r="K318" i="10"/>
  <c r="I318" i="10"/>
  <c r="J315" i="10"/>
  <c r="C303" i="10"/>
  <c r="K271" i="10"/>
  <c r="I271" i="10"/>
  <c r="J268" i="10"/>
  <c r="C256" i="10"/>
  <c r="K224" i="10"/>
  <c r="I224" i="10"/>
  <c r="J221" i="10"/>
  <c r="C209" i="10"/>
  <c r="K177" i="10"/>
  <c r="I177" i="10"/>
  <c r="J174" i="10"/>
  <c r="C162" i="10"/>
  <c r="K130" i="10"/>
  <c r="I130" i="10"/>
  <c r="J127" i="10"/>
  <c r="C115" i="10"/>
  <c r="K83" i="10"/>
  <c r="I83" i="10"/>
  <c r="C68" i="10"/>
  <c r="K36" i="10"/>
  <c r="I36" i="10"/>
  <c r="F42" i="43"/>
  <c r="B1498" i="11" s="1"/>
  <c r="F41" i="43"/>
  <c r="B1460" i="11" s="1"/>
  <c r="F40" i="43"/>
  <c r="B1422" i="11" s="1"/>
  <c r="F39" i="43"/>
  <c r="B1384" i="11" s="1"/>
  <c r="F38" i="43"/>
  <c r="B1346" i="11" s="1"/>
  <c r="F37" i="43"/>
  <c r="B1308" i="11" s="1"/>
  <c r="F36" i="43"/>
  <c r="B1270" i="11" s="1"/>
  <c r="F35" i="43"/>
  <c r="B1232" i="11" s="1"/>
  <c r="F34" i="43"/>
  <c r="B1194" i="11" s="1"/>
  <c r="F33" i="43"/>
  <c r="B1156" i="11" s="1"/>
  <c r="F32" i="43"/>
  <c r="B1118" i="11" s="1"/>
  <c r="F31" i="43"/>
  <c r="B1080" i="11" s="1"/>
  <c r="F30" i="43"/>
  <c r="B1042" i="11" s="1"/>
  <c r="F29" i="43"/>
  <c r="B1004" i="11" s="1"/>
  <c r="F28" i="43"/>
  <c r="B966" i="11" s="1"/>
  <c r="F27" i="43"/>
  <c r="B928" i="11" s="1"/>
  <c r="F26" i="43"/>
  <c r="B890" i="11" s="1"/>
  <c r="F25" i="43"/>
  <c r="B852" i="11" s="1"/>
  <c r="F24" i="43"/>
  <c r="B814" i="11" s="1"/>
  <c r="F23" i="43"/>
  <c r="B776" i="11" s="1"/>
  <c r="F22" i="43"/>
  <c r="B738" i="11" s="1"/>
  <c r="F21" i="43"/>
  <c r="B700" i="11" s="1"/>
  <c r="F20" i="43"/>
  <c r="B662" i="11" s="1"/>
  <c r="F19" i="43"/>
  <c r="B624" i="11" s="1"/>
  <c r="F18" i="43"/>
  <c r="B586" i="11" s="1"/>
  <c r="F17" i="43"/>
  <c r="B548" i="11" s="1"/>
  <c r="F16" i="43"/>
  <c r="B510" i="11" s="1"/>
  <c r="F15" i="43"/>
  <c r="B472" i="11" s="1"/>
  <c r="F14" i="43"/>
  <c r="B434" i="11" s="1"/>
  <c r="F13" i="43"/>
  <c r="B396" i="11" s="1"/>
  <c r="F12" i="43"/>
  <c r="B358" i="11" s="1"/>
  <c r="F11" i="43"/>
  <c r="B320" i="11" s="1"/>
  <c r="F10" i="43"/>
  <c r="B282" i="11" s="1"/>
  <c r="F9" i="43"/>
  <c r="B244" i="11" s="1"/>
  <c r="F8" i="43"/>
  <c r="B206" i="11" s="1"/>
  <c r="F7" i="43"/>
  <c r="B168" i="11" s="1"/>
  <c r="F6" i="43"/>
  <c r="B130" i="11" s="1"/>
  <c r="F5" i="43"/>
  <c r="B92" i="11" s="1"/>
  <c r="F4" i="43"/>
  <c r="B16" i="11"/>
  <c r="D42" i="43"/>
  <c r="B1863" i="10" s="1"/>
  <c r="D41" i="43"/>
  <c r="B1816" i="10" s="1"/>
  <c r="D40" i="43"/>
  <c r="B1769" i="10" s="1"/>
  <c r="D39" i="43"/>
  <c r="B1722" i="10" s="1"/>
  <c r="D38" i="43"/>
  <c r="B1675" i="10" s="1"/>
  <c r="D37" i="43"/>
  <c r="B1628" i="10" s="1"/>
  <c r="D36" i="43"/>
  <c r="B1581" i="10" s="1"/>
  <c r="D35" i="43"/>
  <c r="B1534" i="10" s="1"/>
  <c r="D34" i="43"/>
  <c r="B1487" i="10" s="1"/>
  <c r="D33" i="43"/>
  <c r="B1440" i="10" s="1"/>
  <c r="D32" i="43"/>
  <c r="B1393" i="10" s="1"/>
  <c r="D31" i="43"/>
  <c r="B1346" i="10" s="1"/>
  <c r="D30" i="43"/>
  <c r="B1299" i="10" s="1"/>
  <c r="D29" i="43"/>
  <c r="B1252" i="10" s="1"/>
  <c r="D28" i="43"/>
  <c r="B1205" i="10" s="1"/>
  <c r="D27" i="43"/>
  <c r="B1158" i="10" s="1"/>
  <c r="D26" i="43"/>
  <c r="B1111" i="10" s="1"/>
  <c r="D25" i="43"/>
  <c r="B1064" i="10" s="1"/>
  <c r="D24" i="43"/>
  <c r="B1017" i="10" s="1"/>
  <c r="D23" i="43"/>
  <c r="B970" i="10" s="1"/>
  <c r="D22" i="43"/>
  <c r="B923" i="10" s="1"/>
  <c r="D21" i="43"/>
  <c r="B876" i="10" s="1"/>
  <c r="D20" i="43"/>
  <c r="B829" i="10" s="1"/>
  <c r="D19" i="43"/>
  <c r="B782" i="10" s="1"/>
  <c r="D18" i="43"/>
  <c r="B735" i="10" s="1"/>
  <c r="D17" i="43"/>
  <c r="B688" i="10" s="1"/>
  <c r="D16" i="43"/>
  <c r="B641" i="10" s="1"/>
  <c r="D15" i="43"/>
  <c r="B594" i="10" s="1"/>
  <c r="D14" i="43"/>
  <c r="B547" i="10" s="1"/>
  <c r="D13" i="43"/>
  <c r="B500" i="10" s="1"/>
  <c r="D12" i="43"/>
  <c r="B453" i="10" s="1"/>
  <c r="D11" i="43"/>
  <c r="B406" i="10" s="1"/>
  <c r="D10" i="43"/>
  <c r="B359" i="10" s="1"/>
  <c r="D9" i="43"/>
  <c r="B312" i="10" s="1"/>
  <c r="D8" i="43"/>
  <c r="B265" i="10" s="1"/>
  <c r="D7" i="43"/>
  <c r="B218" i="10" s="1"/>
  <c r="D6" i="43"/>
  <c r="B171" i="10" s="1"/>
  <c r="D5" i="43"/>
  <c r="B124" i="10" s="1"/>
  <c r="D4" i="43"/>
  <c r="P3" i="43"/>
  <c r="Q3" i="43"/>
  <c r="R3" i="43" s="1"/>
  <c r="R70" i="90" l="1"/>
  <c r="R56" i="90"/>
  <c r="E20" i="90" l="1"/>
  <c r="N77" i="41"/>
  <c r="M36" i="41"/>
  <c r="G57" i="13"/>
  <c r="G56" i="12"/>
  <c r="M13" i="50"/>
  <c r="J21" i="81"/>
  <c r="G21" i="81"/>
  <c r="G18" i="81"/>
  <c r="B11" i="81"/>
  <c r="E33" i="76"/>
  <c r="I25" i="75"/>
  <c r="F25" i="75"/>
  <c r="M15" i="74"/>
  <c r="K15" i="74"/>
  <c r="B13" i="74"/>
  <c r="G25" i="73"/>
  <c r="E25" i="73"/>
  <c r="B22" i="73"/>
  <c r="L11" i="72"/>
  <c r="J11" i="72"/>
  <c r="B9" i="72"/>
  <c r="L12" i="71"/>
  <c r="J12" i="71"/>
  <c r="B10" i="71"/>
  <c r="J25" i="70"/>
  <c r="F25" i="70"/>
  <c r="M15" i="69"/>
  <c r="K15" i="69"/>
  <c r="B13" i="69"/>
  <c r="G25" i="68"/>
  <c r="E25" i="68"/>
  <c r="B22" i="68"/>
  <c r="L11" i="67"/>
  <c r="J11" i="67"/>
  <c r="B9" i="67"/>
  <c r="L12" i="66"/>
  <c r="J12" i="66"/>
  <c r="B10" i="66"/>
  <c r="J24" i="65"/>
  <c r="F24" i="65"/>
  <c r="M15" i="64"/>
  <c r="K15" i="64"/>
  <c r="B13" i="64"/>
  <c r="G25" i="63"/>
  <c r="E25" i="63"/>
  <c r="B22" i="63"/>
  <c r="L11" i="62"/>
  <c r="J11" i="62"/>
  <c r="B9" i="62"/>
  <c r="L12" i="61"/>
  <c r="J12" i="61"/>
  <c r="B10" i="61"/>
  <c r="J24" i="60"/>
  <c r="F24" i="60"/>
  <c r="B22" i="60"/>
  <c r="M14" i="59"/>
  <c r="K14" i="59"/>
  <c r="B12" i="59"/>
  <c r="G26" i="58"/>
  <c r="E26" i="58"/>
  <c r="B23" i="58"/>
  <c r="L12" i="56"/>
  <c r="J12" i="56"/>
  <c r="L11" i="57"/>
  <c r="J11" i="57"/>
  <c r="B9" i="57"/>
  <c r="B10" i="56"/>
  <c r="P40" i="75"/>
  <c r="N40" i="75"/>
  <c r="R40" i="75" s="1"/>
  <c r="E18" i="75" s="1"/>
  <c r="L40" i="75"/>
  <c r="F40" i="75"/>
  <c r="P40" i="70"/>
  <c r="N40" i="70"/>
  <c r="R40" i="70" s="1"/>
  <c r="E18" i="70" s="1"/>
  <c r="L40" i="70"/>
  <c r="F40" i="70"/>
  <c r="P39" i="65"/>
  <c r="N39" i="65"/>
  <c r="L39" i="65"/>
  <c r="F39" i="65"/>
  <c r="P39" i="60"/>
  <c r="F39" i="60"/>
  <c r="B23" i="47"/>
  <c r="P21" i="25"/>
  <c r="I21" i="25"/>
  <c r="R21" i="25" s="1"/>
  <c r="A6" i="1"/>
  <c r="D49" i="1"/>
  <c r="Q5" i="43"/>
  <c r="Q6" i="43"/>
  <c r="R6" i="43" s="1"/>
  <c r="Q7" i="43"/>
  <c r="R7" i="43" s="1"/>
  <c r="Q8" i="43"/>
  <c r="R8" i="43" s="1"/>
  <c r="Q9" i="43"/>
  <c r="R9" i="43" s="1"/>
  <c r="Q10" i="43"/>
  <c r="R10" i="43" s="1"/>
  <c r="Q11" i="43"/>
  <c r="R11" i="43" s="1"/>
  <c r="I393" i="10" s="1"/>
  <c r="Q12" i="43"/>
  <c r="R12" i="43" s="1"/>
  <c r="I440" i="10" s="1"/>
  <c r="Q13" i="43"/>
  <c r="Q14" i="43"/>
  <c r="R14" i="43" s="1"/>
  <c r="I534" i="10" s="1"/>
  <c r="Q15" i="43"/>
  <c r="R15" i="43" s="1"/>
  <c r="Q16" i="43"/>
  <c r="R16" i="43" s="1"/>
  <c r="Q17" i="43"/>
  <c r="R17" i="43" s="1"/>
  <c r="I675" i="10" s="1"/>
  <c r="Q18" i="43"/>
  <c r="R18" i="43" s="1"/>
  <c r="I722" i="10" s="1"/>
  <c r="Q19" i="43"/>
  <c r="R19" i="43" s="1"/>
  <c r="I769" i="10" s="1"/>
  <c r="Q20" i="43"/>
  <c r="R20" i="43" s="1"/>
  <c r="I816" i="10" s="1"/>
  <c r="Q21" i="43"/>
  <c r="Q22" i="43"/>
  <c r="R22" i="43" s="1"/>
  <c r="Q23" i="43"/>
  <c r="R23" i="43" s="1"/>
  <c r="Q24" i="43"/>
  <c r="R24" i="43" s="1"/>
  <c r="I1004" i="10" s="1"/>
  <c r="Q25" i="43"/>
  <c r="Q26" i="43"/>
  <c r="Q27" i="43"/>
  <c r="R27" i="43" s="1"/>
  <c r="I1145" i="10" s="1"/>
  <c r="Q28" i="43"/>
  <c r="Q29" i="43"/>
  <c r="R29" i="43" s="1"/>
  <c r="I1239" i="10" s="1"/>
  <c r="Q30" i="43"/>
  <c r="R30" i="43" s="1"/>
  <c r="I1286" i="10" s="1"/>
  <c r="Q31" i="43"/>
  <c r="R31" i="43" s="1"/>
  <c r="Q32" i="43"/>
  <c r="Q33" i="43"/>
  <c r="R33" i="43" s="1"/>
  <c r="Q34" i="43"/>
  <c r="R34" i="43" s="1"/>
  <c r="I1474" i="10" s="1"/>
  <c r="Q35" i="43"/>
  <c r="R35" i="43" s="1"/>
  <c r="I1521" i="10" s="1"/>
  <c r="Q36" i="43"/>
  <c r="Q37" i="43"/>
  <c r="R37" i="43" s="1"/>
  <c r="I1615" i="10" s="1"/>
  <c r="Q38" i="43"/>
  <c r="R38" i="43" s="1"/>
  <c r="I1662" i="10" s="1"/>
  <c r="Q39" i="43"/>
  <c r="R39" i="43" s="1"/>
  <c r="I1709" i="10" s="1"/>
  <c r="Q40" i="43"/>
  <c r="Q41" i="43"/>
  <c r="R41" i="43" s="1"/>
  <c r="I1803" i="10" s="1"/>
  <c r="Q42" i="43"/>
  <c r="R42" i="43" s="1"/>
  <c r="I1850" i="10" s="1"/>
  <c r="Q4" i="43"/>
  <c r="H27" i="52"/>
  <c r="G27" i="52"/>
  <c r="D7" i="52"/>
  <c r="E33" i="51"/>
  <c r="F37" i="51"/>
  <c r="H37" i="51"/>
  <c r="E13" i="50"/>
  <c r="A13" i="35"/>
  <c r="B25" i="49"/>
  <c r="E27" i="49"/>
  <c r="G27" i="49"/>
  <c r="B12" i="48"/>
  <c r="K14" i="48"/>
  <c r="M14" i="48"/>
  <c r="E26" i="47"/>
  <c r="G26" i="47"/>
  <c r="B9" i="46"/>
  <c r="J11" i="46"/>
  <c r="L11" i="46"/>
  <c r="B10" i="45"/>
  <c r="J12" i="45"/>
  <c r="L12" i="45"/>
  <c r="N78" i="41"/>
  <c r="N76" i="41"/>
  <c r="N75" i="41"/>
  <c r="N74" i="41"/>
  <c r="N72" i="41"/>
  <c r="N71" i="41"/>
  <c r="N70" i="41"/>
  <c r="N69" i="41"/>
  <c r="N68" i="41"/>
  <c r="M46" i="41"/>
  <c r="M45" i="41"/>
  <c r="M44" i="41"/>
  <c r="M43" i="41"/>
  <c r="M42" i="41"/>
  <c r="M41" i="41"/>
  <c r="M40" i="41"/>
  <c r="M39" i="41"/>
  <c r="I19" i="41"/>
  <c r="P19" i="41"/>
  <c r="I18" i="41"/>
  <c r="P18" i="41"/>
  <c r="I17" i="41"/>
  <c r="P17" i="41"/>
  <c r="I16" i="41"/>
  <c r="P16" i="41"/>
  <c r="I15" i="41"/>
  <c r="P15" i="41"/>
  <c r="I14" i="41"/>
  <c r="P14" i="41"/>
  <c r="I13" i="41"/>
  <c r="P13" i="41"/>
  <c r="I12" i="41"/>
  <c r="P12" i="41"/>
  <c r="I16" i="25"/>
  <c r="P16" i="25"/>
  <c r="I15" i="25"/>
  <c r="P15" i="25"/>
  <c r="I14" i="25"/>
  <c r="P14" i="25"/>
  <c r="I13" i="25"/>
  <c r="P13" i="25"/>
  <c r="I12" i="25"/>
  <c r="P12" i="25"/>
  <c r="I11" i="25"/>
  <c r="P11" i="25"/>
  <c r="I10" i="25"/>
  <c r="P10" i="25"/>
  <c r="H97" i="11"/>
  <c r="J102" i="11"/>
  <c r="H102" i="11"/>
  <c r="F108" i="11"/>
  <c r="D108" i="11"/>
  <c r="H135" i="11"/>
  <c r="J140" i="11"/>
  <c r="H140" i="11"/>
  <c r="F146" i="11"/>
  <c r="D146" i="11"/>
  <c r="H173" i="11"/>
  <c r="J178" i="11"/>
  <c r="H178" i="11"/>
  <c r="F184" i="11"/>
  <c r="D184" i="11"/>
  <c r="H211" i="11"/>
  <c r="J216" i="11"/>
  <c r="H216" i="11"/>
  <c r="F222" i="11"/>
  <c r="D222" i="11"/>
  <c r="H249" i="11"/>
  <c r="J254" i="11"/>
  <c r="H254" i="11"/>
  <c r="F260" i="11"/>
  <c r="D260" i="11"/>
  <c r="H287" i="11"/>
  <c r="J292" i="11"/>
  <c r="H292" i="11"/>
  <c r="F298" i="11"/>
  <c r="D298" i="11"/>
  <c r="H325" i="11"/>
  <c r="J330" i="11"/>
  <c r="H330" i="11"/>
  <c r="F336" i="11"/>
  <c r="D336" i="11"/>
  <c r="H363" i="11"/>
  <c r="J368" i="11"/>
  <c r="H368" i="11"/>
  <c r="F374" i="11"/>
  <c r="D374" i="11"/>
  <c r="H401" i="11"/>
  <c r="J406" i="11"/>
  <c r="H406" i="11"/>
  <c r="F412" i="11"/>
  <c r="D412" i="11"/>
  <c r="H439" i="11"/>
  <c r="J444" i="11"/>
  <c r="H444" i="11"/>
  <c r="F450" i="11"/>
  <c r="D450" i="11"/>
  <c r="H477" i="11"/>
  <c r="J482" i="11"/>
  <c r="H482" i="11"/>
  <c r="F488" i="11"/>
  <c r="D488" i="11"/>
  <c r="H515" i="11"/>
  <c r="J520" i="11"/>
  <c r="H520" i="11"/>
  <c r="F526" i="11"/>
  <c r="D526" i="11"/>
  <c r="H553" i="11"/>
  <c r="J558" i="11"/>
  <c r="H558" i="11"/>
  <c r="F564" i="11"/>
  <c r="D564" i="11"/>
  <c r="H591" i="11"/>
  <c r="J596" i="11"/>
  <c r="H596" i="11"/>
  <c r="F602" i="11"/>
  <c r="D602" i="11"/>
  <c r="H629" i="11"/>
  <c r="J634" i="11"/>
  <c r="H634" i="11"/>
  <c r="F640" i="11"/>
  <c r="D640" i="11"/>
  <c r="H667" i="11"/>
  <c r="J672" i="11"/>
  <c r="H672" i="11"/>
  <c r="F678" i="11"/>
  <c r="D678" i="11"/>
  <c r="H705" i="11"/>
  <c r="J710" i="11"/>
  <c r="H710" i="11"/>
  <c r="F716" i="11"/>
  <c r="D716" i="11"/>
  <c r="J748" i="11"/>
  <c r="H748" i="11"/>
  <c r="H743" i="11"/>
  <c r="F754" i="11"/>
  <c r="D754" i="11"/>
  <c r="H781" i="11"/>
  <c r="H786" i="11"/>
  <c r="J786" i="11"/>
  <c r="H819" i="11"/>
  <c r="F792" i="11"/>
  <c r="D792" i="11"/>
  <c r="J824" i="11"/>
  <c r="H824" i="11"/>
  <c r="F830" i="11"/>
  <c r="D830" i="11"/>
  <c r="J862" i="11"/>
  <c r="H862" i="11"/>
  <c r="H857" i="11"/>
  <c r="F868" i="11"/>
  <c r="D868" i="11"/>
  <c r="J900" i="11"/>
  <c r="H900" i="11"/>
  <c r="H895" i="11"/>
  <c r="F906" i="11"/>
  <c r="D906" i="11"/>
  <c r="H933" i="11"/>
  <c r="J938" i="11"/>
  <c r="H938" i="11"/>
  <c r="F944" i="11"/>
  <c r="D944" i="11"/>
  <c r="H971" i="11"/>
  <c r="J976" i="11"/>
  <c r="H976" i="11"/>
  <c r="F982" i="11"/>
  <c r="D982" i="11"/>
  <c r="J1014" i="11"/>
  <c r="H1014" i="11"/>
  <c r="H1009" i="11"/>
  <c r="F1020" i="11"/>
  <c r="D1020" i="11"/>
  <c r="H1047" i="11"/>
  <c r="J1052" i="11"/>
  <c r="H1052" i="11"/>
  <c r="F1058" i="11"/>
  <c r="D1058" i="11"/>
  <c r="H1085" i="11"/>
  <c r="J1090" i="11"/>
  <c r="H1090" i="11"/>
  <c r="F1096" i="11"/>
  <c r="D1096" i="11"/>
  <c r="H1123" i="11"/>
  <c r="J1128" i="11"/>
  <c r="H1128" i="11"/>
  <c r="F1134" i="11"/>
  <c r="D1134" i="11"/>
  <c r="H1161" i="11"/>
  <c r="J1166" i="11"/>
  <c r="H1166" i="11"/>
  <c r="F1172" i="11"/>
  <c r="D1172" i="11"/>
  <c r="H1199" i="11"/>
  <c r="J1204" i="11"/>
  <c r="H1204" i="11"/>
  <c r="F1210" i="11"/>
  <c r="D1210" i="11"/>
  <c r="J1242" i="11"/>
  <c r="H1242" i="11"/>
  <c r="H1237" i="11"/>
  <c r="F1248" i="11"/>
  <c r="D1248" i="11"/>
  <c r="H1275" i="11"/>
  <c r="J1280" i="11"/>
  <c r="H1280" i="11"/>
  <c r="F1286" i="11"/>
  <c r="D1286" i="11"/>
  <c r="H1313" i="11"/>
  <c r="J1318" i="11"/>
  <c r="H1318" i="11"/>
  <c r="F1324" i="11"/>
  <c r="D1324" i="11"/>
  <c r="J1356" i="11"/>
  <c r="H1351" i="11"/>
  <c r="H1356" i="11"/>
  <c r="F1362" i="11"/>
  <c r="D1362" i="11"/>
  <c r="H1427" i="11"/>
  <c r="J1432" i="11"/>
  <c r="H1432" i="11"/>
  <c r="H1389" i="11"/>
  <c r="J1394" i="11"/>
  <c r="H1394" i="11"/>
  <c r="F1400" i="11"/>
  <c r="D1400" i="11"/>
  <c r="F1438" i="11"/>
  <c r="D1438" i="11"/>
  <c r="J1470" i="11"/>
  <c r="H1470" i="11"/>
  <c r="H1465" i="11"/>
  <c r="F1476" i="11"/>
  <c r="D1476" i="11"/>
  <c r="F1514" i="11"/>
  <c r="D1514" i="11"/>
  <c r="F70" i="11"/>
  <c r="D70" i="11"/>
  <c r="B932" i="10"/>
  <c r="F917" i="10"/>
  <c r="B885" i="10"/>
  <c r="F870" i="10"/>
  <c r="B838" i="10"/>
  <c r="F823" i="10"/>
  <c r="B791" i="10"/>
  <c r="F776" i="10"/>
  <c r="B1778" i="10"/>
  <c r="F1763" i="10"/>
  <c r="K1754" i="10"/>
  <c r="I1754" i="10"/>
  <c r="K1752" i="10"/>
  <c r="I1752" i="10"/>
  <c r="I1750" i="10"/>
  <c r="B1731" i="10"/>
  <c r="F1716" i="10"/>
  <c r="K1707" i="10"/>
  <c r="I1707" i="10"/>
  <c r="K1705" i="10"/>
  <c r="I1705" i="10"/>
  <c r="I1703" i="10"/>
  <c r="B1684" i="10"/>
  <c r="F1669" i="10"/>
  <c r="K1660" i="10"/>
  <c r="I1660" i="10"/>
  <c r="K1658" i="10"/>
  <c r="I1658" i="10"/>
  <c r="I1656" i="10"/>
  <c r="B1637" i="10"/>
  <c r="F1622" i="10"/>
  <c r="K1613" i="10"/>
  <c r="I1613" i="10"/>
  <c r="K1611" i="10"/>
  <c r="I1611" i="10"/>
  <c r="I1609" i="10"/>
  <c r="B1590" i="10"/>
  <c r="F1575" i="10"/>
  <c r="K1566" i="10"/>
  <c r="I1566" i="10"/>
  <c r="K1564" i="10"/>
  <c r="I1564" i="10"/>
  <c r="I1562" i="10"/>
  <c r="B1543" i="10"/>
  <c r="F1528" i="10"/>
  <c r="K1519" i="10"/>
  <c r="I1519" i="10"/>
  <c r="K1517" i="10"/>
  <c r="I1517" i="10"/>
  <c r="I1515" i="10"/>
  <c r="B1496" i="10"/>
  <c r="F1481" i="10"/>
  <c r="K1472" i="10"/>
  <c r="I1472" i="10"/>
  <c r="K1470" i="10"/>
  <c r="I1470" i="10"/>
  <c r="I1468" i="10"/>
  <c r="B1449" i="10"/>
  <c r="F1434" i="10"/>
  <c r="K1425" i="10"/>
  <c r="I1425" i="10"/>
  <c r="K1423" i="10"/>
  <c r="I1423" i="10"/>
  <c r="I1421" i="10"/>
  <c r="B1402" i="10"/>
  <c r="F1387" i="10"/>
  <c r="K1378" i="10"/>
  <c r="I1378" i="10"/>
  <c r="K1376" i="10"/>
  <c r="I1376" i="10"/>
  <c r="I1374" i="10"/>
  <c r="B1355" i="10"/>
  <c r="F1340" i="10"/>
  <c r="K1331" i="10"/>
  <c r="I1331" i="10"/>
  <c r="K1329" i="10"/>
  <c r="I1329" i="10"/>
  <c r="I1327" i="10"/>
  <c r="B1308" i="10"/>
  <c r="F1293" i="10"/>
  <c r="K1284" i="10"/>
  <c r="I1284" i="10"/>
  <c r="K1282" i="10"/>
  <c r="I1282" i="10"/>
  <c r="I1280" i="10"/>
  <c r="B1261" i="10"/>
  <c r="F1246" i="10"/>
  <c r="K1237" i="10"/>
  <c r="I1237" i="10"/>
  <c r="K1235" i="10"/>
  <c r="I1235" i="10"/>
  <c r="I1233" i="10"/>
  <c r="B1214" i="10"/>
  <c r="F1199" i="10"/>
  <c r="I1190" i="10"/>
  <c r="K1190" i="10"/>
  <c r="K1188" i="10"/>
  <c r="I1188" i="10"/>
  <c r="I1186" i="10"/>
  <c r="B1167" i="10"/>
  <c r="F1152" i="10"/>
  <c r="K1143" i="10"/>
  <c r="I1143" i="10"/>
  <c r="K1141" i="10"/>
  <c r="I1141" i="10"/>
  <c r="I1139" i="10"/>
  <c r="B1120" i="10"/>
  <c r="F1105" i="10"/>
  <c r="K1096" i="10"/>
  <c r="I1096" i="10"/>
  <c r="K1094" i="10"/>
  <c r="I1094" i="10"/>
  <c r="I1092" i="10"/>
  <c r="B1073" i="10"/>
  <c r="F1058" i="10"/>
  <c r="K1049" i="10"/>
  <c r="I1049" i="10"/>
  <c r="K1047" i="10"/>
  <c r="I1047" i="10"/>
  <c r="I1045" i="10"/>
  <c r="B1026" i="10"/>
  <c r="F1011" i="10"/>
  <c r="K1002" i="10"/>
  <c r="I1002" i="10"/>
  <c r="K1000" i="10"/>
  <c r="I1000" i="10"/>
  <c r="I998" i="10"/>
  <c r="B979" i="10"/>
  <c r="F964" i="10"/>
  <c r="K955" i="10"/>
  <c r="K953" i="10"/>
  <c r="I955" i="10"/>
  <c r="I953" i="10"/>
  <c r="I951" i="10"/>
  <c r="G11" i="44"/>
  <c r="F11" i="44"/>
  <c r="J1508" i="11"/>
  <c r="H1508" i="11"/>
  <c r="H1503" i="11"/>
  <c r="K908" i="10"/>
  <c r="I908" i="10"/>
  <c r="K906" i="10"/>
  <c r="I906" i="10"/>
  <c r="I904" i="10"/>
  <c r="K861" i="10"/>
  <c r="I861" i="10"/>
  <c r="K859" i="10"/>
  <c r="I859" i="10"/>
  <c r="I857" i="10"/>
  <c r="K814" i="10"/>
  <c r="I814" i="10"/>
  <c r="K812" i="10"/>
  <c r="I812" i="10"/>
  <c r="I810" i="10"/>
  <c r="K767" i="10"/>
  <c r="I767" i="10"/>
  <c r="K765" i="10"/>
  <c r="I765" i="10"/>
  <c r="I763" i="10"/>
  <c r="B744" i="10"/>
  <c r="F729" i="10"/>
  <c r="K720" i="10"/>
  <c r="I720" i="10"/>
  <c r="K718" i="10"/>
  <c r="I718" i="10"/>
  <c r="I716" i="10"/>
  <c r="B697" i="10"/>
  <c r="F682" i="10"/>
  <c r="K673" i="10"/>
  <c r="I673" i="10"/>
  <c r="K671" i="10"/>
  <c r="I671" i="10"/>
  <c r="I669" i="10"/>
  <c r="B650" i="10"/>
  <c r="F635" i="10"/>
  <c r="K626" i="10"/>
  <c r="I626" i="10"/>
  <c r="K624" i="10"/>
  <c r="I624" i="10"/>
  <c r="I622" i="10"/>
  <c r="B603" i="10"/>
  <c r="F588" i="10"/>
  <c r="K579" i="10"/>
  <c r="I579" i="10"/>
  <c r="K577" i="10"/>
  <c r="I577" i="10"/>
  <c r="I575" i="10"/>
  <c r="B556" i="10"/>
  <c r="F541" i="10"/>
  <c r="K532" i="10"/>
  <c r="I532" i="10"/>
  <c r="K530" i="10"/>
  <c r="I530" i="10"/>
  <c r="I528" i="10"/>
  <c r="B509" i="10"/>
  <c r="F494" i="10"/>
  <c r="K485" i="10"/>
  <c r="I485" i="10"/>
  <c r="K483" i="10"/>
  <c r="I483" i="10"/>
  <c r="I481" i="10"/>
  <c r="B462" i="10"/>
  <c r="F447" i="10"/>
  <c r="I438" i="10"/>
  <c r="K438" i="10"/>
  <c r="K436" i="10"/>
  <c r="I436" i="10"/>
  <c r="I434" i="10"/>
  <c r="B415" i="10"/>
  <c r="F400" i="10"/>
  <c r="I391" i="10"/>
  <c r="K391" i="10"/>
  <c r="K389" i="10"/>
  <c r="I389" i="10"/>
  <c r="I387" i="10"/>
  <c r="B368" i="10"/>
  <c r="F353" i="10"/>
  <c r="I344" i="10"/>
  <c r="K344" i="10"/>
  <c r="K342" i="10"/>
  <c r="I342" i="10"/>
  <c r="I340" i="10"/>
  <c r="B321" i="10"/>
  <c r="F306" i="10"/>
  <c r="I297" i="10"/>
  <c r="K297" i="10"/>
  <c r="K295" i="10"/>
  <c r="I295" i="10"/>
  <c r="I293" i="10"/>
  <c r="B274" i="10"/>
  <c r="F259" i="10"/>
  <c r="I250" i="10"/>
  <c r="K250" i="10"/>
  <c r="K248" i="10"/>
  <c r="I248" i="10"/>
  <c r="I246" i="10"/>
  <c r="B227" i="10"/>
  <c r="F212" i="10"/>
  <c r="K203" i="10"/>
  <c r="I203" i="10"/>
  <c r="K201" i="10"/>
  <c r="I201" i="10"/>
  <c r="I199" i="10"/>
  <c r="B180" i="10"/>
  <c r="F165" i="10"/>
  <c r="K156" i="10"/>
  <c r="I156" i="10"/>
  <c r="K154" i="10"/>
  <c r="I154" i="10"/>
  <c r="I152" i="10"/>
  <c r="B133" i="10"/>
  <c r="F118" i="10"/>
  <c r="K109" i="10"/>
  <c r="I109" i="10"/>
  <c r="K107" i="10"/>
  <c r="I107" i="10"/>
  <c r="I105" i="10"/>
  <c r="B86" i="10"/>
  <c r="K1801" i="10"/>
  <c r="I1801" i="10"/>
  <c r="K1799" i="10"/>
  <c r="I1799" i="10"/>
  <c r="I1797" i="10"/>
  <c r="B1825" i="10"/>
  <c r="F1810" i="10"/>
  <c r="B1872" i="10"/>
  <c r="F1857" i="10"/>
  <c r="I1848" i="10"/>
  <c r="K1848" i="10"/>
  <c r="K1846" i="10"/>
  <c r="I1844" i="10"/>
  <c r="I1846" i="10"/>
  <c r="P4" i="43"/>
  <c r="P5" i="43"/>
  <c r="P6" i="43"/>
  <c r="I158" i="10"/>
  <c r="P7" i="43"/>
  <c r="I205" i="10"/>
  <c r="P8" i="43"/>
  <c r="I252" i="10"/>
  <c r="P9" i="43"/>
  <c r="I299" i="10"/>
  <c r="P10" i="43"/>
  <c r="I346" i="10"/>
  <c r="P11" i="43"/>
  <c r="P12" i="43"/>
  <c r="P13" i="43"/>
  <c r="P14" i="43"/>
  <c r="P15" i="43"/>
  <c r="I581" i="10"/>
  <c r="P16" i="43"/>
  <c r="I628" i="10"/>
  <c r="P17" i="43"/>
  <c r="P18" i="43"/>
  <c r="P19" i="43"/>
  <c r="P20" i="43"/>
  <c r="P21" i="43"/>
  <c r="P22" i="43"/>
  <c r="I910" i="10"/>
  <c r="P23" i="43"/>
  <c r="I957" i="10"/>
  <c r="P24" i="43"/>
  <c r="P25" i="43"/>
  <c r="P26" i="43"/>
  <c r="P27" i="43"/>
  <c r="P28" i="43"/>
  <c r="P29" i="43"/>
  <c r="P30" i="43"/>
  <c r="P31" i="43"/>
  <c r="I1333" i="10"/>
  <c r="P32" i="43"/>
  <c r="P33" i="43"/>
  <c r="I1427" i="10"/>
  <c r="P34" i="43"/>
  <c r="P35" i="43"/>
  <c r="P36" i="43"/>
  <c r="P37" i="43"/>
  <c r="P38" i="43"/>
  <c r="P39" i="43"/>
  <c r="P40" i="43"/>
  <c r="P41" i="43"/>
  <c r="P42" i="43"/>
  <c r="E33" i="40"/>
  <c r="E36" i="39"/>
  <c r="E38" i="38"/>
  <c r="E41" i="37"/>
  <c r="E42" i="36"/>
  <c r="G120" i="42"/>
  <c r="E120" i="42"/>
  <c r="G73" i="42"/>
  <c r="E73" i="42"/>
  <c r="G26" i="42"/>
  <c r="E26" i="42"/>
  <c r="G13" i="20"/>
  <c r="G10" i="16"/>
  <c r="G11" i="15"/>
  <c r="G15" i="13"/>
  <c r="G15" i="14"/>
  <c r="P25" i="41"/>
  <c r="P24" i="41"/>
  <c r="P23" i="41"/>
  <c r="P22" i="41"/>
  <c r="P21" i="41"/>
  <c r="P20" i="41"/>
  <c r="P11" i="41"/>
  <c r="I23" i="25"/>
  <c r="P23" i="25"/>
  <c r="R23" i="25" s="1"/>
  <c r="I22" i="25"/>
  <c r="P22" i="25"/>
  <c r="I19" i="25"/>
  <c r="I18" i="25"/>
  <c r="P18" i="25"/>
  <c r="I17" i="25"/>
  <c r="I9" i="25"/>
  <c r="P9" i="25"/>
  <c r="I8" i="25"/>
  <c r="N81" i="41"/>
  <c r="N80" i="41"/>
  <c r="N79" i="41"/>
  <c r="N73" i="41"/>
  <c r="N67" i="41"/>
  <c r="N66" i="41"/>
  <c r="M50" i="41"/>
  <c r="M49" i="41"/>
  <c r="M48" i="41"/>
  <c r="M47" i="41"/>
  <c r="M38" i="41"/>
  <c r="M37" i="41"/>
  <c r="I25" i="41"/>
  <c r="I24" i="41"/>
  <c r="I23" i="41"/>
  <c r="I22" i="41"/>
  <c r="I21" i="41"/>
  <c r="I20" i="41"/>
  <c r="I11" i="41"/>
  <c r="N65" i="41"/>
  <c r="M35" i="41"/>
  <c r="M34" i="41"/>
  <c r="P10" i="41"/>
  <c r="I10" i="41"/>
  <c r="P9" i="41"/>
  <c r="I9" i="41"/>
  <c r="P8" i="25"/>
  <c r="P17" i="25"/>
  <c r="P19" i="25"/>
  <c r="P7" i="25"/>
  <c r="H37" i="40"/>
  <c r="F37" i="40"/>
  <c r="H40" i="39"/>
  <c r="F40" i="39"/>
  <c r="H42" i="38"/>
  <c r="F42" i="38"/>
  <c r="H45" i="37"/>
  <c r="F45" i="37"/>
  <c r="H46" i="36"/>
  <c r="F46" i="36"/>
  <c r="G13" i="35"/>
  <c r="G27" i="34"/>
  <c r="E27" i="34"/>
  <c r="M14" i="33"/>
  <c r="K14" i="33"/>
  <c r="B12" i="33"/>
  <c r="G26" i="32"/>
  <c r="E26" i="32"/>
  <c r="L11" i="31"/>
  <c r="J11" i="31"/>
  <c r="B9" i="31"/>
  <c r="L12" i="30"/>
  <c r="J12" i="30"/>
  <c r="B10" i="30"/>
  <c r="M11" i="29"/>
  <c r="K11" i="29"/>
  <c r="B9" i="29"/>
  <c r="M11" i="28"/>
  <c r="L11" i="28"/>
  <c r="B9" i="28"/>
  <c r="G25" i="27"/>
  <c r="E25" i="27"/>
  <c r="L11" i="26"/>
  <c r="J11" i="26"/>
  <c r="B9" i="26"/>
  <c r="I7" i="25"/>
  <c r="E26" i="24"/>
  <c r="G26" i="24"/>
  <c r="B9" i="23"/>
  <c r="J11" i="23"/>
  <c r="L11" i="23"/>
  <c r="L11" i="22"/>
  <c r="J11" i="22"/>
  <c r="F9" i="22"/>
  <c r="L12" i="21"/>
  <c r="N12" i="21"/>
  <c r="F26" i="20"/>
  <c r="D26" i="20"/>
  <c r="G10" i="20"/>
  <c r="I10" i="20"/>
  <c r="F19" i="19"/>
  <c r="F21" i="19"/>
  <c r="G21" i="19"/>
  <c r="F19" i="18"/>
  <c r="F21" i="18"/>
  <c r="G21" i="18"/>
  <c r="F21" i="17"/>
  <c r="G21" i="17"/>
  <c r="F19" i="17"/>
  <c r="G13" i="16"/>
  <c r="I13" i="16"/>
  <c r="G17" i="15"/>
  <c r="I17" i="15"/>
  <c r="E32" i="15"/>
  <c r="H32" i="15"/>
  <c r="H35" i="14"/>
  <c r="E35" i="14"/>
  <c r="G21" i="14"/>
  <c r="I21" i="14"/>
  <c r="G21" i="13"/>
  <c r="I21" i="13"/>
  <c r="E34" i="13"/>
  <c r="H34" i="13"/>
  <c r="G63" i="13"/>
  <c r="I63" i="13"/>
  <c r="I62" i="12"/>
  <c r="G62" i="12"/>
  <c r="G21" i="12"/>
  <c r="I21" i="12"/>
  <c r="D32" i="11"/>
  <c r="F32" i="11"/>
  <c r="F32" i="8"/>
  <c r="D32" i="8"/>
  <c r="C21" i="7"/>
  <c r="K32" i="3"/>
  <c r="I32" i="3"/>
  <c r="B28" i="3"/>
  <c r="J12" i="3"/>
  <c r="G12" i="3"/>
  <c r="G9" i="3"/>
  <c r="F14" i="6"/>
  <c r="G10" i="6"/>
  <c r="F10" i="6"/>
  <c r="G35" i="5"/>
  <c r="F35" i="5"/>
  <c r="F31" i="5"/>
  <c r="B27" i="5"/>
  <c r="H51" i="1"/>
  <c r="K51" i="1"/>
  <c r="C30" i="1"/>
  <c r="J27" i="1"/>
  <c r="C27" i="1"/>
  <c r="C21" i="1"/>
  <c r="C18" i="1"/>
  <c r="L15" i="1"/>
  <c r="G15" i="1"/>
  <c r="C15" i="1"/>
  <c r="G12" i="1"/>
  <c r="C12" i="1"/>
  <c r="I10" i="39"/>
  <c r="I10" i="78"/>
  <c r="I10" i="36"/>
  <c r="I10" i="76"/>
  <c r="I9" i="79"/>
  <c r="I10" i="37"/>
  <c r="I10" i="51"/>
  <c r="I10" i="40"/>
  <c r="I10" i="38"/>
  <c r="I13" i="35" l="1"/>
  <c r="O13" i="35" s="1"/>
  <c r="K13" i="35"/>
  <c r="Q13" i="35" s="1"/>
  <c r="R39" i="65"/>
  <c r="E17" i="65" s="1"/>
  <c r="R25" i="43"/>
  <c r="I1051" i="10" s="1"/>
  <c r="R40" i="43"/>
  <c r="I1756" i="10" s="1"/>
  <c r="R32" i="43"/>
  <c r="I1380" i="10" s="1"/>
  <c r="R26" i="43"/>
  <c r="I1098" i="10" s="1"/>
  <c r="R14" i="25"/>
  <c r="R21" i="43"/>
  <c r="I863" i="10" s="1"/>
  <c r="R13" i="43"/>
  <c r="I487" i="10" s="1"/>
  <c r="R5" i="43"/>
  <c r="I111" i="10" s="1"/>
  <c r="R8" i="25"/>
  <c r="R36" i="43"/>
  <c r="I1568" i="10" s="1"/>
  <c r="R28" i="43"/>
  <c r="I1192" i="10" s="1"/>
  <c r="N39" i="60"/>
  <c r="R39" i="60" s="1"/>
  <c r="E17" i="60" s="1"/>
  <c r="R15" i="25"/>
  <c r="R7" i="25"/>
  <c r="R4" i="43"/>
  <c r="R23" i="41"/>
  <c r="R21" i="41"/>
  <c r="R11" i="25"/>
  <c r="R17" i="41"/>
  <c r="I10" i="77"/>
  <c r="I18" i="89"/>
  <c r="I70" i="89"/>
  <c r="I23" i="88"/>
  <c r="G31" i="90"/>
  <c r="R18" i="25"/>
  <c r="R9" i="25"/>
  <c r="R22" i="25"/>
  <c r="R19" i="25"/>
  <c r="R10" i="25"/>
  <c r="R13" i="25"/>
  <c r="R16" i="25"/>
  <c r="R17" i="25"/>
  <c r="R12" i="25"/>
  <c r="R10" i="41"/>
  <c r="R15" i="41"/>
  <c r="R25" i="41"/>
  <c r="R22" i="41"/>
  <c r="N82" i="41"/>
  <c r="D113" i="42" s="1"/>
  <c r="R16" i="41"/>
  <c r="R13" i="41"/>
  <c r="R9" i="41"/>
  <c r="R18" i="41"/>
  <c r="R20" i="41"/>
  <c r="M51" i="41"/>
  <c r="R51" i="41" s="1"/>
  <c r="D66" i="42" s="1"/>
  <c r="R12" i="41"/>
  <c r="R19" i="41"/>
  <c r="R11" i="41"/>
  <c r="R14" i="41"/>
  <c r="R24" i="41"/>
  <c r="Q13" i="50"/>
  <c r="D20" i="49" s="1"/>
  <c r="S13" i="35" l="1"/>
  <c r="D20" i="34" s="1"/>
  <c r="M13" i="35"/>
  <c r="R24" i="25"/>
  <c r="D19" i="24" s="1"/>
  <c r="R26" i="41"/>
  <c r="D19" i="42" s="1"/>
  <c r="X87" i="4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201op</author>
  </authors>
  <commentList>
    <comment ref="H22" authorId="0" shapeId="0" xr:uid="{00000000-0006-0000-0000-000001000000}">
      <text>
        <r>
          <rPr>
            <sz val="14"/>
            <color indexed="81"/>
            <rFont val="ＭＳ Ｐゴシック"/>
            <family val="3"/>
            <charset val="128"/>
          </rPr>
          <t>　</t>
        </r>
        <r>
          <rPr>
            <b/>
            <sz val="14"/>
            <color indexed="81"/>
            <rFont val="ＭＳ Ｐゴシック"/>
            <family val="3"/>
            <charset val="128"/>
          </rPr>
          <t>公営３その１（公営３内訳１）、公営３その２（公営３内訳２）は、各候補者の選挙運動用自動車に係る契約の実態に応じていずれかの様式を作成してください。</t>
        </r>
        <r>
          <rPr>
            <sz val="9"/>
            <color indexed="81"/>
            <rFont val="ＭＳ Ｐゴシック"/>
            <family val="3"/>
            <charset val="128"/>
          </rPr>
          <t xml:space="preserve">
</t>
        </r>
      </text>
    </comment>
    <comment ref="H24" authorId="0" shapeId="0" xr:uid="{00000000-0006-0000-0000-000002000000}">
      <text>
        <r>
          <rPr>
            <b/>
            <sz val="12"/>
            <color indexed="81"/>
            <rFont val="ＭＳ Ｐゴシック"/>
            <family val="3"/>
            <charset val="128"/>
          </rPr>
          <t>　公営３その１（公営３内訳１）、公営３その２（公営３内訳２）は、各候補者の選挙運動用自動車に係る契約の実態に応じていずれかの様式を作成してください。</t>
        </r>
        <r>
          <rPr>
            <sz val="9"/>
            <color indexed="81"/>
            <rFont val="ＭＳ Ｐゴシック"/>
            <family val="3"/>
            <charset val="128"/>
          </rPr>
          <t xml:space="preserve">
</t>
        </r>
      </text>
    </comment>
    <comment ref="B36" authorId="1" shapeId="0" xr:uid="{A7991724-C701-43D2-96A2-6D644C4CDEB0}">
      <text>
        <r>
          <rPr>
            <b/>
            <sz val="12"/>
            <color indexed="81"/>
            <rFont val="MS P ゴシック"/>
            <family val="3"/>
            <charset val="128"/>
          </rPr>
          <t>ＮＨＫは指定の様式を使用してください。</t>
        </r>
        <r>
          <rPr>
            <sz val="9"/>
            <color indexed="81"/>
            <rFont val="MS P ゴシック"/>
            <family val="3"/>
            <charset val="128"/>
          </rPr>
          <t xml:space="preserve">
</t>
        </r>
      </text>
    </comment>
    <comment ref="B37" authorId="1" shapeId="0" xr:uid="{713EAD87-C29C-49C7-8457-3822BFBF8384}">
      <text>
        <r>
          <rPr>
            <b/>
            <sz val="12"/>
            <color indexed="81"/>
            <rFont val="MS P ゴシック"/>
            <family val="3"/>
            <charset val="128"/>
          </rPr>
          <t>ＮＨＫは指定の様式を使用してください。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HP Customer</author>
  </authors>
  <commentList>
    <comment ref="C1" authorId="0" shapeId="0" xr:uid="{7D307DE8-CA9D-485B-814F-42ADAC45BCBA}">
      <text>
        <r>
          <rPr>
            <b/>
            <sz val="9"/>
            <color indexed="81"/>
            <rFont val="ＭＳ Ｐゴシック"/>
            <family val="3"/>
            <charset val="128"/>
          </rPr>
          <t>このセルは、修正しないでください。</t>
        </r>
      </text>
    </comment>
    <comment ref="C3" authorId="0" shapeId="0" xr:uid="{F344A7C5-70A3-43BC-8EEA-6A347D3F1075}">
      <text>
        <r>
          <rPr>
            <b/>
            <sz val="9"/>
            <color indexed="81"/>
            <rFont val="ＭＳ Ｐゴシック"/>
            <family val="3"/>
            <charset val="128"/>
          </rPr>
          <t>このシートは修正しないでください。</t>
        </r>
      </text>
    </comment>
    <comment ref="C4" authorId="0" shapeId="0" xr:uid="{FD963189-1830-4B89-B0B1-E7E334AE1E56}">
      <text>
        <r>
          <rPr>
            <b/>
            <sz val="9"/>
            <color indexed="81"/>
            <rFont val="ＭＳ Ｐゴシック"/>
            <family val="3"/>
            <charset val="128"/>
          </rPr>
          <t>このセルは修正しないでください。</t>
        </r>
      </text>
    </comment>
    <comment ref="C5" authorId="0" shapeId="0" xr:uid="{932509C4-2FFF-4767-8A38-D6CB2B205E33}">
      <text>
        <r>
          <rPr>
            <b/>
            <sz val="9"/>
            <color indexed="81"/>
            <rFont val="ＭＳ Ｐゴシック"/>
            <family val="3"/>
            <charset val="128"/>
          </rPr>
          <t>このセルは修正しないでください。</t>
        </r>
      </text>
    </comment>
    <comment ref="C6" authorId="0" shapeId="0" xr:uid="{C67129CD-4FAE-4AB7-8848-4A437EE12A6A}">
      <text>
        <r>
          <rPr>
            <b/>
            <sz val="9"/>
            <color indexed="81"/>
            <rFont val="ＭＳ Ｐゴシック"/>
            <family val="3"/>
            <charset val="128"/>
          </rPr>
          <t>このセルは修正しないでください。</t>
        </r>
      </text>
    </comment>
    <comment ref="C7" authorId="0" shapeId="0" xr:uid="{0E4992F0-68DC-476F-817B-58C690642BEF}">
      <text>
        <r>
          <rPr>
            <b/>
            <sz val="9"/>
            <color indexed="81"/>
            <rFont val="ＭＳ Ｐゴシック"/>
            <family val="3"/>
            <charset val="128"/>
          </rPr>
          <t>このセルは修正しないでください。</t>
        </r>
      </text>
    </comment>
    <comment ref="E7" authorId="0" shapeId="0" xr:uid="{7949EC4B-A2E1-49FA-9B08-295554AB2EB3}">
      <text>
        <r>
          <rPr>
            <b/>
            <sz val="9"/>
            <color indexed="81"/>
            <rFont val="ＭＳ Ｐゴシック"/>
            <family val="3"/>
            <charset val="128"/>
          </rPr>
          <t>このセルは修正しないでください。</t>
        </r>
      </text>
    </comment>
    <comment ref="C12" authorId="1" shapeId="0" xr:uid="{61C2F61B-9FC6-42D4-AB90-9FB343B13E1B}">
      <text>
        <r>
          <rPr>
            <b/>
            <sz val="9"/>
            <color indexed="81"/>
            <rFont val="ＭＳ Ｐゴシック"/>
            <family val="3"/>
            <charset val="128"/>
          </rPr>
          <t>男か女を選択</t>
        </r>
      </text>
    </comment>
    <comment ref="F12" authorId="1" shapeId="0" xr:uid="{DD9F0910-8B31-4F2B-BEA0-8E11088A1FF8}">
      <text>
        <r>
          <rPr>
            <b/>
            <sz val="9"/>
            <color indexed="81"/>
            <rFont val="ＭＳ Ｐゴシック"/>
            <family val="3"/>
            <charset val="128"/>
          </rPr>
          <t>男か女を選択</t>
        </r>
      </text>
    </comment>
    <comment ref="C13" authorId="1" shapeId="0" xr:uid="{F88461A2-4119-4C44-845B-CFD58C91F336}">
      <text>
        <r>
          <rPr>
            <b/>
            <sz val="9"/>
            <color indexed="81"/>
            <rFont val="ＭＳ Ｐゴシック"/>
            <family val="3"/>
            <charset val="128"/>
          </rPr>
          <t>昭和は「S」、平成は「H」を選択。</t>
        </r>
      </text>
    </comment>
    <comment ref="F13" authorId="1" shapeId="0" xr:uid="{99C34795-2973-4A63-88BC-03608F78A4A8}">
      <text>
        <r>
          <rPr>
            <b/>
            <sz val="9"/>
            <color indexed="81"/>
            <rFont val="ＭＳ Ｐゴシック"/>
            <family val="3"/>
            <charset val="128"/>
          </rPr>
          <t>昭和は「S」、平成は「H」を選択。</t>
        </r>
      </text>
    </comment>
    <comment ref="E14" authorId="0" shapeId="0" xr:uid="{5AA6A9E9-35DA-44A8-90C0-1DD611D64D7B}">
      <text>
        <r>
          <rPr>
            <b/>
            <sz val="9"/>
            <color indexed="81"/>
            <rFont val="ＭＳ Ｐゴシック"/>
            <family val="3"/>
            <charset val="128"/>
          </rPr>
          <t>このセルは修正しないでください。</t>
        </r>
      </text>
    </comment>
    <comment ref="E16" authorId="0" shapeId="0" xr:uid="{96D38684-0218-4AB6-97B9-70201CC3A8B7}">
      <text>
        <r>
          <rPr>
            <b/>
            <sz val="9"/>
            <color indexed="81"/>
            <rFont val="ＭＳ Ｐゴシック"/>
            <family val="3"/>
            <charset val="128"/>
          </rPr>
          <t>このセルは修正しないでください。</t>
        </r>
      </text>
    </comment>
    <comment ref="E17" authorId="0" shapeId="0" xr:uid="{365B249F-4295-41F2-AC9B-481E2010EAA9}">
      <text>
        <r>
          <rPr>
            <b/>
            <sz val="9"/>
            <color indexed="81"/>
            <rFont val="ＭＳ Ｐゴシック"/>
            <family val="3"/>
            <charset val="128"/>
          </rPr>
          <t>このセルは修正しないでください。</t>
        </r>
      </text>
    </comment>
    <comment ref="E18" authorId="0" shapeId="0" xr:uid="{D779B4C4-4147-4E5C-BE25-299219C4F407}">
      <text>
        <r>
          <rPr>
            <b/>
            <sz val="9"/>
            <color indexed="81"/>
            <rFont val="ＭＳ Ｐゴシック"/>
            <family val="3"/>
            <charset val="128"/>
          </rPr>
          <t>このセルは修正しないでください。</t>
        </r>
      </text>
    </comment>
    <comment ref="E32" authorId="0" shapeId="0" xr:uid="{313BAABD-1197-48A8-BDF0-36157EAAF15E}">
      <text>
        <r>
          <rPr>
            <b/>
            <sz val="9"/>
            <color indexed="81"/>
            <rFont val="ＭＳ Ｐゴシック"/>
            <family val="3"/>
            <charset val="128"/>
          </rPr>
          <t>このセルは修正しないでください。</t>
        </r>
      </text>
    </comment>
    <comment ref="C77" authorId="1" shapeId="0" xr:uid="{EF24E3A5-AF15-4ADC-91CB-FC7442436AA5}">
      <text>
        <r>
          <rPr>
            <b/>
            <sz val="9"/>
            <color indexed="81"/>
            <rFont val="ＭＳ Ｐゴシック"/>
            <family val="3"/>
            <charset val="128"/>
          </rPr>
          <t>市町村名を選択。</t>
        </r>
      </text>
    </comment>
    <comment ref="F77" authorId="1" shapeId="0" xr:uid="{8738808B-1419-4359-BEAE-E8B650E51E2A}">
      <text>
        <r>
          <rPr>
            <b/>
            <sz val="9"/>
            <color indexed="81"/>
            <rFont val="ＭＳ Ｐゴシック"/>
            <family val="3"/>
            <charset val="128"/>
          </rPr>
          <t>市町村名を選択。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201user</author>
    <author>HP Customer</author>
  </authors>
  <commentList>
    <comment ref="C2" authorId="0" shapeId="0" xr:uid="{00000000-0006-0000-0200-000001000000}">
      <text>
        <r>
          <rPr>
            <b/>
            <sz val="9"/>
            <color indexed="81"/>
            <rFont val="ＭＳ Ｐゴシック"/>
            <family val="3"/>
            <charset val="128"/>
          </rPr>
          <t>西暦で入力してください。</t>
        </r>
      </text>
    </comment>
    <comment ref="D2" authorId="1" shapeId="0" xr:uid="{00000000-0006-0000-0200-000002000000}">
      <text>
        <r>
          <rPr>
            <b/>
            <sz val="9"/>
            <color indexed="81"/>
            <rFont val="MS P ゴシック"/>
            <family val="3"/>
            <charset val="128"/>
          </rPr>
          <t>令和への対応は暫定であり、2019年を和暦変換すると、すべて令和となってしまう設定なので、御留意ください。（本シートにおいて同じ。）</t>
        </r>
      </text>
    </comment>
    <comment ref="E2" authorId="0" shapeId="0" xr:uid="{00000000-0006-0000-0200-000003000000}">
      <text>
        <r>
          <rPr>
            <b/>
            <sz val="9"/>
            <color indexed="81"/>
            <rFont val="ＭＳ Ｐゴシック"/>
            <family val="3"/>
            <charset val="128"/>
          </rPr>
          <t>西暦で入力してください。</t>
        </r>
      </text>
    </comment>
    <comment ref="F2" authorId="1" shapeId="0" xr:uid="{00000000-0006-0000-0200-000004000000}">
      <text>
        <r>
          <rPr>
            <b/>
            <sz val="9"/>
            <color indexed="81"/>
            <rFont val="MS P ゴシック"/>
            <family val="3"/>
            <charset val="128"/>
          </rPr>
          <t>令和への対応は暫定であり、2019年を和暦変換すると、すべて令和となってしまう設定なので、御留意ください。（本シートにおいて同じ。）</t>
        </r>
      </text>
    </comment>
    <comment ref="G2" authorId="0" shapeId="0" xr:uid="{00000000-0006-0000-0200-000005000000}">
      <text>
        <r>
          <rPr>
            <b/>
            <sz val="9"/>
            <color indexed="81"/>
            <rFont val="ＭＳ Ｐゴシック"/>
            <family val="3"/>
            <charset val="128"/>
          </rPr>
          <t>　開票立会人は、候補者が各開票区における選挙人名簿に登録された者から本人の承諾を得て、１人を定め、６月２日（木）１７時までに届け出ることとなっています。</t>
        </r>
      </text>
    </comment>
    <comment ref="M2" authorId="0" shapeId="0" xr:uid="{00000000-0006-0000-0200-000006000000}">
      <text>
        <r>
          <rPr>
            <b/>
            <sz val="9"/>
            <color indexed="81"/>
            <rFont val="ＭＳ Ｐゴシック"/>
            <family val="3"/>
            <charset val="128"/>
          </rPr>
          <t>　和暦で入力してください。</t>
        </r>
        <r>
          <rPr>
            <sz val="9"/>
            <color indexed="81"/>
            <rFont val="ＭＳ Ｐゴシック"/>
            <family val="3"/>
            <charset val="128"/>
          </rPr>
          <t xml:space="preserve">
</t>
        </r>
      </text>
    </comment>
    <comment ref="C3" authorId="0" shapeId="0" xr:uid="{AAF6F7EC-7654-41DB-B165-152160208599}">
      <text>
        <r>
          <rPr>
            <b/>
            <sz val="9"/>
            <color indexed="81"/>
            <rFont val="ＭＳ Ｐゴシック"/>
            <family val="3"/>
            <charset val="128"/>
          </rPr>
          <t xml:space="preserve">西暦で入力してください。
</t>
        </r>
      </text>
    </comment>
    <comment ref="L3" authorId="2" shapeId="0" xr:uid="{A34947DC-F975-4814-9A5E-E3327BA520E0}">
      <text>
        <r>
          <rPr>
            <b/>
            <sz val="9"/>
            <color indexed="81"/>
            <rFont val="ＭＳ Ｐゴシック"/>
            <family val="3"/>
            <charset val="128"/>
          </rPr>
          <t>昭和は「S」、平成は「H」、令和は「Ｒ」を選択。</t>
        </r>
      </text>
    </comment>
    <comment ref="M3" authorId="0" shapeId="0" xr:uid="{F54145D3-16B3-411D-A29E-1AAC79BB340D}">
      <text>
        <r>
          <rPr>
            <b/>
            <sz val="9"/>
            <color indexed="81"/>
            <rFont val="ＭＳ Ｐゴシック"/>
            <family val="3"/>
            <charset val="128"/>
          </rPr>
          <t>和暦で入力してください。以下同じ。</t>
        </r>
      </text>
    </comment>
    <comment ref="P3" authorId="0" shapeId="0" xr:uid="{00000000-0006-0000-0200-00000A000000}">
      <text>
        <r>
          <rPr>
            <b/>
            <sz val="9"/>
            <color indexed="81"/>
            <rFont val="ＭＳ Ｐゴシック"/>
            <family val="3"/>
            <charset val="128"/>
          </rPr>
          <t>このセルは修正しないでください。</t>
        </r>
      </text>
    </comment>
    <comment ref="Q3" authorId="0" shapeId="0" xr:uid="{00000000-0006-0000-0200-00000B000000}">
      <text>
        <r>
          <rPr>
            <b/>
            <sz val="9"/>
            <color indexed="81"/>
            <rFont val="ＭＳ Ｐゴシック"/>
            <family val="3"/>
            <charset val="128"/>
          </rPr>
          <t>このセルは修正しないでください。</t>
        </r>
      </text>
    </comment>
    <comment ref="R3" authorId="0" shapeId="0" xr:uid="{00000000-0006-0000-0200-00000C000000}">
      <text>
        <r>
          <rPr>
            <b/>
            <sz val="9"/>
            <color indexed="81"/>
            <rFont val="ＭＳ Ｐゴシック"/>
            <family val="3"/>
            <charset val="128"/>
          </rPr>
          <t>このセルは修正しないでください。</t>
        </r>
      </text>
    </comment>
    <comment ref="L4" authorId="2" shapeId="0" xr:uid="{4C88A386-269D-4233-9004-D4AC39D77BD3}">
      <text>
        <r>
          <rPr>
            <b/>
            <sz val="9"/>
            <color indexed="81"/>
            <rFont val="ＭＳ Ｐゴシック"/>
            <family val="3"/>
            <charset val="128"/>
          </rPr>
          <t>昭和は「S」、平成は「H」、令和は「Ｒ」を選択。</t>
        </r>
      </text>
    </comment>
    <comment ref="L5" authorId="2" shapeId="0" xr:uid="{5D133866-E2B3-4957-8FB1-9102CE729417}">
      <text>
        <r>
          <rPr>
            <b/>
            <sz val="9"/>
            <color indexed="81"/>
            <rFont val="ＭＳ Ｐゴシック"/>
            <family val="3"/>
            <charset val="128"/>
          </rPr>
          <t>昭和は「S」、平成は「H」、令和は「Ｒ」を選択。</t>
        </r>
      </text>
    </comment>
    <comment ref="L6" authorId="2" shapeId="0" xr:uid="{D7FF261A-DF9C-474E-8F81-1E14A6BAAC17}">
      <text>
        <r>
          <rPr>
            <b/>
            <sz val="9"/>
            <color indexed="81"/>
            <rFont val="ＭＳ Ｐゴシック"/>
            <family val="3"/>
            <charset val="128"/>
          </rPr>
          <t>昭和は「S」、平成は「H」、令和は「Ｒ」を選択。</t>
        </r>
      </text>
    </comment>
    <comment ref="L7" authorId="2" shapeId="0" xr:uid="{B0AB758D-F66D-48E0-893C-CDB17ECCB023}">
      <text>
        <r>
          <rPr>
            <b/>
            <sz val="9"/>
            <color indexed="81"/>
            <rFont val="ＭＳ Ｐゴシック"/>
            <family val="3"/>
            <charset val="128"/>
          </rPr>
          <t>昭和は「S」、平成は「H」、令和は「Ｒ」を選択。</t>
        </r>
      </text>
    </comment>
    <comment ref="L8" authorId="2" shapeId="0" xr:uid="{4BD10F9C-13E8-48E7-BE88-417AE2D12F5C}">
      <text>
        <r>
          <rPr>
            <b/>
            <sz val="9"/>
            <color indexed="81"/>
            <rFont val="ＭＳ Ｐゴシック"/>
            <family val="3"/>
            <charset val="128"/>
          </rPr>
          <t>昭和は「S」、平成は「H」、令和は「Ｒ」を選択。</t>
        </r>
      </text>
    </comment>
    <comment ref="L9" authorId="2" shapeId="0" xr:uid="{D9E80F4D-1F2B-4366-B43D-2F001410D9C0}">
      <text>
        <r>
          <rPr>
            <b/>
            <sz val="9"/>
            <color indexed="81"/>
            <rFont val="ＭＳ Ｐゴシック"/>
            <family val="3"/>
            <charset val="128"/>
          </rPr>
          <t>昭和は「S」、平成は「H」、令和は「Ｒ」を選択。</t>
        </r>
      </text>
    </comment>
    <comment ref="L10" authorId="2" shapeId="0" xr:uid="{7B8CE11B-EDED-4B04-B527-2138FA00354F}">
      <text>
        <r>
          <rPr>
            <b/>
            <sz val="9"/>
            <color indexed="81"/>
            <rFont val="ＭＳ Ｐゴシック"/>
            <family val="3"/>
            <charset val="128"/>
          </rPr>
          <t>昭和は「S」、平成は「H」、令和は「Ｒ」を選択。</t>
        </r>
      </text>
    </comment>
    <comment ref="L11" authorId="2" shapeId="0" xr:uid="{C43C7D81-9C25-4DD1-90EC-45E7D598739F}">
      <text>
        <r>
          <rPr>
            <b/>
            <sz val="9"/>
            <color indexed="81"/>
            <rFont val="ＭＳ Ｐゴシック"/>
            <family val="3"/>
            <charset val="128"/>
          </rPr>
          <t>昭和は「S」、平成は「H」、令和は「Ｒ」を選択。</t>
        </r>
      </text>
    </comment>
    <comment ref="L12" authorId="2" shapeId="0" xr:uid="{9551F63C-23E1-4FA0-89D0-A1CFDEE8A7E9}">
      <text>
        <r>
          <rPr>
            <b/>
            <sz val="9"/>
            <color indexed="81"/>
            <rFont val="ＭＳ Ｐゴシック"/>
            <family val="3"/>
            <charset val="128"/>
          </rPr>
          <t>昭和は「S」、平成は「H」、令和は「Ｒ」を選択。</t>
        </r>
      </text>
    </comment>
    <comment ref="L13" authorId="2" shapeId="0" xr:uid="{AAB31847-B5EF-43F8-A8DE-EC528113BF6B}">
      <text>
        <r>
          <rPr>
            <b/>
            <sz val="9"/>
            <color indexed="81"/>
            <rFont val="ＭＳ Ｐゴシック"/>
            <family val="3"/>
            <charset val="128"/>
          </rPr>
          <t>昭和は「S」、平成は「H」、令和は「Ｒ」を選択。</t>
        </r>
      </text>
    </comment>
    <comment ref="L14" authorId="2" shapeId="0" xr:uid="{F479E67A-2BE0-4CB3-9880-A6E19E77E7AB}">
      <text>
        <r>
          <rPr>
            <b/>
            <sz val="9"/>
            <color indexed="81"/>
            <rFont val="ＭＳ Ｐゴシック"/>
            <family val="3"/>
            <charset val="128"/>
          </rPr>
          <t>昭和は「S」、平成は「H」、令和は「Ｒ」を選択。</t>
        </r>
      </text>
    </comment>
    <comment ref="L15" authorId="2" shapeId="0" xr:uid="{D5397D02-94C5-4CB9-832F-6C7EE26FBFBF}">
      <text>
        <r>
          <rPr>
            <b/>
            <sz val="9"/>
            <color indexed="81"/>
            <rFont val="ＭＳ Ｐゴシック"/>
            <family val="3"/>
            <charset val="128"/>
          </rPr>
          <t>昭和は「S」、平成は「H」、令和は「Ｒ」を選択。</t>
        </r>
      </text>
    </comment>
    <comment ref="L16" authorId="2" shapeId="0" xr:uid="{F119F572-496D-4DFF-865C-24AF543F2ED8}">
      <text>
        <r>
          <rPr>
            <b/>
            <sz val="9"/>
            <color indexed="81"/>
            <rFont val="ＭＳ Ｐゴシック"/>
            <family val="3"/>
            <charset val="128"/>
          </rPr>
          <t>昭和は「S」、平成は「H」、令和は「Ｒ」を選択。</t>
        </r>
      </text>
    </comment>
    <comment ref="L17" authorId="2" shapeId="0" xr:uid="{4A282907-48DE-41CE-BB72-BF3E381BEA72}">
      <text>
        <r>
          <rPr>
            <b/>
            <sz val="9"/>
            <color indexed="81"/>
            <rFont val="ＭＳ Ｐゴシック"/>
            <family val="3"/>
            <charset val="128"/>
          </rPr>
          <t>昭和は「S」、平成は「H」、令和は「Ｒ」を選択。</t>
        </r>
      </text>
    </comment>
    <comment ref="L18" authorId="2" shapeId="0" xr:uid="{97C603A5-0AC3-46B2-960A-9913820905EA}">
      <text>
        <r>
          <rPr>
            <b/>
            <sz val="9"/>
            <color indexed="81"/>
            <rFont val="ＭＳ Ｐゴシック"/>
            <family val="3"/>
            <charset val="128"/>
          </rPr>
          <t>昭和は「S」、平成は「H」、令和は「Ｒ」を選択。</t>
        </r>
      </text>
    </comment>
    <comment ref="L19" authorId="2" shapeId="0" xr:uid="{DE6DA751-0A54-4EB5-9712-E51C24B33A09}">
      <text>
        <r>
          <rPr>
            <b/>
            <sz val="9"/>
            <color indexed="81"/>
            <rFont val="ＭＳ Ｐゴシック"/>
            <family val="3"/>
            <charset val="128"/>
          </rPr>
          <t>昭和は「S」、平成は「H」、令和は「Ｒ」を選択。</t>
        </r>
      </text>
    </comment>
    <comment ref="L20" authorId="2" shapeId="0" xr:uid="{FA7A68D5-F9DD-4DF4-908C-5D8D83D82562}">
      <text>
        <r>
          <rPr>
            <b/>
            <sz val="9"/>
            <color indexed="81"/>
            <rFont val="ＭＳ Ｐゴシック"/>
            <family val="3"/>
            <charset val="128"/>
          </rPr>
          <t>昭和は「S」、平成は「H」、令和は「Ｒ」を選択。</t>
        </r>
      </text>
    </comment>
    <comment ref="L21" authorId="2" shapeId="0" xr:uid="{3540C4D6-4C7D-4642-9765-258DCCD5A6A9}">
      <text>
        <r>
          <rPr>
            <b/>
            <sz val="9"/>
            <color indexed="81"/>
            <rFont val="ＭＳ Ｐゴシック"/>
            <family val="3"/>
            <charset val="128"/>
          </rPr>
          <t>昭和は「S」、平成は「H」、令和は「Ｒ」を選択。</t>
        </r>
      </text>
    </comment>
    <comment ref="L22" authorId="2" shapeId="0" xr:uid="{4863C4D1-EF29-4548-93D8-A68BCB8616A2}">
      <text>
        <r>
          <rPr>
            <b/>
            <sz val="9"/>
            <color indexed="81"/>
            <rFont val="ＭＳ Ｐゴシック"/>
            <family val="3"/>
            <charset val="128"/>
          </rPr>
          <t>昭和は「S」、平成は「H」、令和は「Ｒ」を選択。</t>
        </r>
      </text>
    </comment>
    <comment ref="L23" authorId="2" shapeId="0" xr:uid="{97A3DB16-2353-45FC-BE2C-20F31095DB01}">
      <text>
        <r>
          <rPr>
            <b/>
            <sz val="9"/>
            <color indexed="81"/>
            <rFont val="ＭＳ Ｐゴシック"/>
            <family val="3"/>
            <charset val="128"/>
          </rPr>
          <t>昭和は「S」、平成は「H」、令和は「Ｒ」を選択。</t>
        </r>
      </text>
    </comment>
    <comment ref="L24" authorId="2" shapeId="0" xr:uid="{446C08D6-6C03-48D5-894D-43F088250670}">
      <text>
        <r>
          <rPr>
            <b/>
            <sz val="9"/>
            <color indexed="81"/>
            <rFont val="ＭＳ Ｐゴシック"/>
            <family val="3"/>
            <charset val="128"/>
          </rPr>
          <t>昭和は「S」、平成は「H」、令和は「Ｒ」を選択。</t>
        </r>
      </text>
    </comment>
    <comment ref="L25" authorId="2" shapeId="0" xr:uid="{771402E8-D9B6-4448-A2CB-8126AD111D5D}">
      <text>
        <r>
          <rPr>
            <b/>
            <sz val="9"/>
            <color indexed="81"/>
            <rFont val="ＭＳ Ｐゴシック"/>
            <family val="3"/>
            <charset val="128"/>
          </rPr>
          <t>昭和は「S」、平成は「H」、令和は「Ｒ」を選択。</t>
        </r>
      </text>
    </comment>
    <comment ref="L26" authorId="2" shapeId="0" xr:uid="{60D949A3-9B51-44C4-8D30-261D679951C5}">
      <text>
        <r>
          <rPr>
            <b/>
            <sz val="9"/>
            <color indexed="81"/>
            <rFont val="ＭＳ Ｐゴシック"/>
            <family val="3"/>
            <charset val="128"/>
          </rPr>
          <t>昭和は「S」、平成は「H」、令和は「Ｒ」を選択。</t>
        </r>
      </text>
    </comment>
    <comment ref="L27" authorId="2" shapeId="0" xr:uid="{6BF0C35D-D340-4FC3-843F-8072A3F3DE30}">
      <text>
        <r>
          <rPr>
            <b/>
            <sz val="9"/>
            <color indexed="81"/>
            <rFont val="ＭＳ Ｐゴシック"/>
            <family val="3"/>
            <charset val="128"/>
          </rPr>
          <t>昭和は「S」、平成は「H」、令和は「Ｒ」を選択。</t>
        </r>
      </text>
    </comment>
    <comment ref="L28" authorId="2" shapeId="0" xr:uid="{A5043E94-8E91-4718-934A-274B0C0E06E1}">
      <text>
        <r>
          <rPr>
            <b/>
            <sz val="9"/>
            <color indexed="81"/>
            <rFont val="ＭＳ Ｐゴシック"/>
            <family val="3"/>
            <charset val="128"/>
          </rPr>
          <t>昭和は「S」、平成は「H」、令和は「Ｒ」を選択。</t>
        </r>
      </text>
    </comment>
    <comment ref="L29" authorId="2" shapeId="0" xr:uid="{8DE79403-3047-4900-B5E0-911972E42D13}">
      <text>
        <r>
          <rPr>
            <b/>
            <sz val="9"/>
            <color indexed="81"/>
            <rFont val="ＭＳ Ｐゴシック"/>
            <family val="3"/>
            <charset val="128"/>
          </rPr>
          <t>昭和は「S」、平成は「H」、令和は「Ｒ」を選択。</t>
        </r>
      </text>
    </comment>
    <comment ref="L30" authorId="2" shapeId="0" xr:uid="{436057F7-C5FB-4F36-A3D6-2D9A357AB1A8}">
      <text>
        <r>
          <rPr>
            <b/>
            <sz val="9"/>
            <color indexed="81"/>
            <rFont val="ＭＳ Ｐゴシック"/>
            <family val="3"/>
            <charset val="128"/>
          </rPr>
          <t>昭和は「S」、平成は「H」、令和は「Ｒ」を選択。</t>
        </r>
      </text>
    </comment>
    <comment ref="L31" authorId="2" shapeId="0" xr:uid="{1F7C989E-0CAB-4BAE-9EAC-C2D94ABD0509}">
      <text>
        <r>
          <rPr>
            <b/>
            <sz val="9"/>
            <color indexed="81"/>
            <rFont val="ＭＳ Ｐゴシック"/>
            <family val="3"/>
            <charset val="128"/>
          </rPr>
          <t>昭和は「S」、平成は「H」、令和は「Ｒ」を選択。</t>
        </r>
      </text>
    </comment>
    <comment ref="L32" authorId="2" shapeId="0" xr:uid="{C32A6E0E-479D-4443-ADE3-033DD5A7640D}">
      <text>
        <r>
          <rPr>
            <b/>
            <sz val="9"/>
            <color indexed="81"/>
            <rFont val="ＭＳ Ｐゴシック"/>
            <family val="3"/>
            <charset val="128"/>
          </rPr>
          <t>昭和は「S」、平成は「H」、令和は「Ｒ」を選択。</t>
        </r>
      </text>
    </comment>
    <comment ref="L33" authorId="2" shapeId="0" xr:uid="{E802DE4C-F54C-4680-AC6F-2979B526E72A}">
      <text>
        <r>
          <rPr>
            <b/>
            <sz val="9"/>
            <color indexed="81"/>
            <rFont val="ＭＳ Ｐゴシック"/>
            <family val="3"/>
            <charset val="128"/>
          </rPr>
          <t>昭和は「S」、平成は「H」、令和は「Ｒ」を選択。</t>
        </r>
      </text>
    </comment>
    <comment ref="L34" authorId="2" shapeId="0" xr:uid="{3B316A13-593B-4079-9232-968EA9A0E2E2}">
      <text>
        <r>
          <rPr>
            <b/>
            <sz val="9"/>
            <color indexed="81"/>
            <rFont val="ＭＳ Ｐゴシック"/>
            <family val="3"/>
            <charset val="128"/>
          </rPr>
          <t>昭和は「S」、平成は「H」、令和は「Ｒ」を選択。</t>
        </r>
      </text>
    </comment>
    <comment ref="L35" authorId="2" shapeId="0" xr:uid="{85BF6727-9DB3-4E0A-AE13-8B27F4EEB4B7}">
      <text>
        <r>
          <rPr>
            <b/>
            <sz val="9"/>
            <color indexed="81"/>
            <rFont val="ＭＳ Ｐゴシック"/>
            <family val="3"/>
            <charset val="128"/>
          </rPr>
          <t>昭和は「S」、平成は「H」、令和は「Ｒ」を選択。</t>
        </r>
      </text>
    </comment>
    <comment ref="L36" authorId="2" shapeId="0" xr:uid="{EFE191FF-DE12-407B-A6CF-7A58F977EE1B}">
      <text>
        <r>
          <rPr>
            <b/>
            <sz val="9"/>
            <color indexed="81"/>
            <rFont val="ＭＳ Ｐゴシック"/>
            <family val="3"/>
            <charset val="128"/>
          </rPr>
          <t>昭和は「S」、平成は「H」、令和は「Ｒ」を選択。</t>
        </r>
      </text>
    </comment>
    <comment ref="L37" authorId="2" shapeId="0" xr:uid="{B2EB59A8-040F-4081-B58E-5FC613A2CBA5}">
      <text>
        <r>
          <rPr>
            <b/>
            <sz val="9"/>
            <color indexed="81"/>
            <rFont val="ＭＳ Ｐゴシック"/>
            <family val="3"/>
            <charset val="128"/>
          </rPr>
          <t>昭和は「S」、平成は「H」、令和は「Ｒ」を選択。</t>
        </r>
      </text>
    </comment>
    <comment ref="L38" authorId="2" shapeId="0" xr:uid="{EEF02572-1E29-4DD6-9C1D-2FDC6984003C}">
      <text>
        <r>
          <rPr>
            <b/>
            <sz val="9"/>
            <color indexed="81"/>
            <rFont val="ＭＳ Ｐゴシック"/>
            <family val="3"/>
            <charset val="128"/>
          </rPr>
          <t>昭和は「S」、平成は「H」、令和は「Ｒ」を選択。</t>
        </r>
      </text>
    </comment>
    <comment ref="L39" authorId="2" shapeId="0" xr:uid="{772E319E-1E1F-4C85-93FB-7F947611B5E0}">
      <text>
        <r>
          <rPr>
            <b/>
            <sz val="9"/>
            <color indexed="81"/>
            <rFont val="ＭＳ Ｐゴシック"/>
            <family val="3"/>
            <charset val="128"/>
          </rPr>
          <t>昭和は「S」、平成は「H」、令和は「Ｒ」を選択。</t>
        </r>
      </text>
    </comment>
    <comment ref="L40" authorId="2" shapeId="0" xr:uid="{3C874ACB-A9F6-47C4-9BB0-FF9DDD575D3D}">
      <text>
        <r>
          <rPr>
            <b/>
            <sz val="9"/>
            <color indexed="81"/>
            <rFont val="ＭＳ Ｐゴシック"/>
            <family val="3"/>
            <charset val="128"/>
          </rPr>
          <t>昭和は「S」、平成は「H」、令和は「Ｒ」を選択。</t>
        </r>
      </text>
    </comment>
    <comment ref="L41" authorId="2" shapeId="0" xr:uid="{74C1B54D-E531-46CE-88C9-52A859F4430C}">
      <text>
        <r>
          <rPr>
            <b/>
            <sz val="9"/>
            <color indexed="81"/>
            <rFont val="ＭＳ Ｐゴシック"/>
            <family val="3"/>
            <charset val="128"/>
          </rPr>
          <t>昭和は「S」、平成は「H」、令和は「Ｒ」を選択。</t>
        </r>
      </text>
    </comment>
    <comment ref="L42" authorId="2" shapeId="0" xr:uid="{AB6F9188-0EFA-4492-AE0F-C70AC3A6E433}">
      <text>
        <r>
          <rPr>
            <b/>
            <sz val="9"/>
            <color indexed="81"/>
            <rFont val="ＭＳ Ｐゴシック"/>
            <family val="3"/>
            <charset val="128"/>
          </rPr>
          <t>昭和は「S」、平成は「H」、令和は「Ｒ」を選択。</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6" authorId="0" shapeId="0" xr:uid="{00000000-0006-0000-0500-000001000000}">
      <text>
        <r>
          <rPr>
            <b/>
            <sz val="9"/>
            <color indexed="81"/>
            <rFont val="ＭＳ Ｐゴシック"/>
            <family val="3"/>
            <charset val="128"/>
          </rPr>
          <t>　所属党派証明書が所属政党等から交付された場合は、この様式による必要はありません。</t>
        </r>
      </text>
    </comment>
    <comment ref="D28" authorId="0" shapeId="0" xr:uid="{00000000-0006-0000-0500-000002000000}">
      <text>
        <r>
          <rPr>
            <b/>
            <sz val="9"/>
            <color indexed="81"/>
            <rFont val="ＭＳ Ｐゴシック"/>
            <family val="3"/>
            <charset val="128"/>
          </rPr>
          <t>・各政党の証明年月日を御記入ください。
・各政党等の作成した様式がある場合は、当該様式で結構です。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N7" authorId="0" shapeId="0" xr:uid="{6A10FCE6-07A7-4943-88CD-74A5FA1F10BF}">
      <text>
        <r>
          <rPr>
            <b/>
            <sz val="9"/>
            <color indexed="81"/>
            <rFont val="ＭＳ Ｐゴシック"/>
            <family val="3"/>
            <charset val="128"/>
          </rPr>
          <t>届出年月日を入力後に印刷するか、印刷後手書きで記入してくださるようお願いします。</t>
        </r>
      </text>
    </comment>
    <comment ref="N48" authorId="0" shapeId="0" xr:uid="{E82040F9-956F-4CED-ABD4-0CB516FF0341}">
      <text>
        <r>
          <rPr>
            <b/>
            <sz val="9"/>
            <color indexed="81"/>
            <rFont val="ＭＳ Ｐゴシック"/>
            <family val="3"/>
            <charset val="128"/>
          </rPr>
          <t>届出年月日を入力後に印刷するか、印刷後手書きで記入してくださるようお願いします。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N7" authorId="0" shapeId="0" xr:uid="{00000000-0006-0000-0C00-000001000000}">
      <text>
        <r>
          <rPr>
            <b/>
            <sz val="9"/>
            <color indexed="81"/>
            <rFont val="ＭＳ Ｐゴシック"/>
            <family val="3"/>
            <charset val="128"/>
          </rPr>
          <t>届出年月日を入力後に印刷するか、印刷後手書きで記入してくださるようお願いします。</t>
        </r>
      </text>
    </comment>
    <comment ref="N49" authorId="0" shapeId="0" xr:uid="{00000000-0006-0000-0C00-000002000000}">
      <text>
        <r>
          <rPr>
            <b/>
            <sz val="9"/>
            <color indexed="81"/>
            <rFont val="ＭＳ Ｐゴシック"/>
            <family val="3"/>
            <charset val="128"/>
          </rPr>
          <t>届出年月日を入力後に印刷するか、印刷後手書きで記入してくださるようお願いします。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N7" authorId="0" shapeId="0" xr:uid="{7C3CC3A5-3D4A-4580-95AE-6112B16D487F}">
      <text>
        <r>
          <rPr>
            <b/>
            <sz val="9"/>
            <color indexed="81"/>
            <rFont val="ＭＳ Ｐゴシック"/>
            <family val="3"/>
            <charset val="128"/>
          </rPr>
          <t>届出年月日を入力後に印刷するか、印刷後手書きで記入してくださるようお願いします。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N5" authorId="0" shapeId="0" xr:uid="{00000000-0006-0000-0E00-000001000000}">
      <text>
        <r>
          <rPr>
            <b/>
            <sz val="9"/>
            <color indexed="81"/>
            <rFont val="ＭＳ Ｐゴシック"/>
            <family val="3"/>
            <charset val="128"/>
          </rPr>
          <t>届出年月日を入力後印刷するか、印刷後手書きで御記入くださるようお願いします。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N5" authorId="0" shapeId="0" xr:uid="{00000000-0006-0000-0F00-000001000000}">
      <text>
        <r>
          <rPr>
            <b/>
            <sz val="9"/>
            <color indexed="81"/>
            <rFont val="ＭＳ Ｐゴシック"/>
            <family val="3"/>
            <charset val="128"/>
          </rPr>
          <t>届出年月日を入力後印刷するか、印刷後手書きで御記入くださるようお願いします。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user</author>
    <author>HP Customer</author>
    <author>201user</author>
  </authors>
  <commentList>
    <comment ref="F9" authorId="0" shapeId="0" xr:uid="{00000000-0006-0000-1000-000001000000}">
      <text>
        <r>
          <rPr>
            <b/>
            <sz val="9"/>
            <color indexed="81"/>
            <rFont val="ＭＳ Ｐゴシック"/>
            <family val="3"/>
            <charset val="128"/>
          </rPr>
          <t>○　報酬を支給する者については、その者を使用する前に県選管へ届け出ることになっています。
○　提出年月日は、入力後印刷するか、印刷後手書きで御記入くださるようお願いします。</t>
        </r>
      </text>
    </comment>
    <comment ref="A20" authorId="0" shapeId="0" xr:uid="{00000000-0006-0000-1000-000002000000}">
      <text>
        <r>
          <rPr>
            <b/>
            <sz val="9"/>
            <color indexed="81"/>
            <rFont val="ＭＳ Ｐゴシック"/>
            <family val="3"/>
            <charset val="128"/>
          </rPr>
          <t xml:space="preserve">使用する者の氏名を御記入ください。
</t>
        </r>
      </text>
    </comment>
    <comment ref="C20" authorId="0" shapeId="0" xr:uid="{00000000-0006-0000-1000-000003000000}">
      <text>
        <r>
          <rPr>
            <b/>
            <sz val="9"/>
            <color indexed="81"/>
            <rFont val="ＭＳ Ｐゴシック"/>
            <family val="3"/>
            <charset val="128"/>
          </rPr>
          <t>使用する者の自宅住所を御記入ください。</t>
        </r>
      </text>
    </comment>
    <comment ref="G20" authorId="0" shapeId="0" xr:uid="{00000000-0006-0000-1000-000004000000}">
      <text>
        <r>
          <rPr>
            <b/>
            <sz val="9"/>
            <color indexed="81"/>
            <rFont val="ＭＳ Ｐゴシック"/>
            <family val="3"/>
            <charset val="128"/>
          </rPr>
          <t>使用する者の年齢を御記入ください。</t>
        </r>
      </text>
    </comment>
    <comment ref="H20" authorId="1" shapeId="0" xr:uid="{00000000-0006-0000-1000-000005000000}">
      <text>
        <r>
          <rPr>
            <b/>
            <sz val="9"/>
            <color indexed="81"/>
            <rFont val="ＭＳ Ｐゴシック"/>
            <family val="3"/>
            <charset val="128"/>
          </rPr>
          <t>男、女から選択</t>
        </r>
      </text>
    </comment>
    <comment ref="I20" authorId="1" shapeId="0" xr:uid="{00000000-0006-0000-1000-000006000000}">
      <text>
        <r>
          <rPr>
            <sz val="9"/>
            <color indexed="81"/>
            <rFont val="ＭＳ Ｐゴシック"/>
            <family val="3"/>
            <charset val="128"/>
          </rPr>
          <t xml:space="preserve">車上運動員、事務員、手話通訳者、要約筆記者から選択
</t>
        </r>
      </text>
    </comment>
    <comment ref="L20" authorId="0" shapeId="0" xr:uid="{00000000-0006-0000-1000-000007000000}">
      <text>
        <r>
          <rPr>
            <b/>
            <sz val="9"/>
            <color indexed="81"/>
            <rFont val="ＭＳ Ｐゴシック"/>
            <family val="3"/>
            <charset val="128"/>
          </rPr>
          <t>使用する者の期間を御記入ください。</t>
        </r>
      </text>
    </comment>
    <comment ref="P20" authorId="2" shapeId="0" xr:uid="{00000000-0006-0000-1000-000008000000}">
      <text>
        <r>
          <rPr>
            <b/>
            <sz val="9"/>
            <color indexed="81"/>
            <rFont val="MS P ゴシック"/>
            <family val="3"/>
            <charset val="128"/>
          </rPr>
          <t>備考２に該当する場合のみ、「公職選挙法施行令第129条第7項に規定する場合である」を選択してください。</t>
        </r>
        <r>
          <rPr>
            <sz val="9"/>
            <color indexed="81"/>
            <rFont val="MS P ゴシック"/>
            <family val="3"/>
            <charset val="128"/>
          </rPr>
          <t xml:space="preserve">
</t>
        </r>
      </text>
    </comment>
    <comment ref="H22" authorId="1" shapeId="0" xr:uid="{00000000-0006-0000-1000-000009000000}">
      <text>
        <r>
          <rPr>
            <b/>
            <sz val="9"/>
            <color indexed="81"/>
            <rFont val="ＭＳ Ｐゴシック"/>
            <family val="3"/>
            <charset val="128"/>
          </rPr>
          <t>男、女から選択</t>
        </r>
      </text>
    </comment>
    <comment ref="I22" authorId="1" shapeId="0" xr:uid="{00000000-0006-0000-1000-00000A000000}">
      <text>
        <r>
          <rPr>
            <sz val="9"/>
            <color indexed="81"/>
            <rFont val="ＭＳ Ｐゴシック"/>
            <family val="3"/>
            <charset val="128"/>
          </rPr>
          <t xml:space="preserve">車上運動員、事務員、手話通訳者、要約筆記者から選択
</t>
        </r>
      </text>
    </comment>
    <comment ref="L22" authorId="0" shapeId="0" xr:uid="{636DAC94-B852-411C-B5D3-C53D83E57DC9}">
      <text>
        <r>
          <rPr>
            <b/>
            <sz val="9"/>
            <color indexed="81"/>
            <rFont val="ＭＳ Ｐゴシック"/>
            <family val="3"/>
            <charset val="128"/>
          </rPr>
          <t>使用する者の期間を御記入ください。</t>
        </r>
      </text>
    </comment>
    <comment ref="P22" authorId="2" shapeId="0" xr:uid="{00000000-0006-0000-1000-00000B000000}">
      <text>
        <r>
          <rPr>
            <b/>
            <sz val="9"/>
            <color indexed="81"/>
            <rFont val="MS P ゴシック"/>
            <family val="3"/>
            <charset val="128"/>
          </rPr>
          <t>備考２に該当する場合のみ、「公職選挙法施行令第129条第7項に規定する場合である」を選択してください。</t>
        </r>
        <r>
          <rPr>
            <sz val="9"/>
            <color indexed="81"/>
            <rFont val="MS P ゴシック"/>
            <family val="3"/>
            <charset val="128"/>
          </rPr>
          <t xml:space="preserve">
</t>
        </r>
      </text>
    </comment>
    <comment ref="H24" authorId="1" shapeId="0" xr:uid="{00000000-0006-0000-1000-00000C000000}">
      <text>
        <r>
          <rPr>
            <b/>
            <sz val="9"/>
            <color indexed="81"/>
            <rFont val="ＭＳ Ｐゴシック"/>
            <family val="3"/>
            <charset val="128"/>
          </rPr>
          <t>男、女から選択</t>
        </r>
      </text>
    </comment>
    <comment ref="I24" authorId="1" shapeId="0" xr:uid="{00000000-0006-0000-1000-00000D000000}">
      <text>
        <r>
          <rPr>
            <sz val="9"/>
            <color indexed="81"/>
            <rFont val="ＭＳ Ｐゴシック"/>
            <family val="3"/>
            <charset val="128"/>
          </rPr>
          <t xml:space="preserve">車上運動員、事務員、手話通訳者、要約筆記者から選択
</t>
        </r>
      </text>
    </comment>
    <comment ref="L24" authorId="0" shapeId="0" xr:uid="{B7BFD154-A887-40B5-B097-1C35F455B5DA}">
      <text>
        <r>
          <rPr>
            <b/>
            <sz val="9"/>
            <color indexed="81"/>
            <rFont val="ＭＳ Ｐゴシック"/>
            <family val="3"/>
            <charset val="128"/>
          </rPr>
          <t>使用する者の期間を御記入ください。</t>
        </r>
      </text>
    </comment>
    <comment ref="P24" authorId="2" shapeId="0" xr:uid="{00000000-0006-0000-1000-00000E000000}">
      <text>
        <r>
          <rPr>
            <b/>
            <sz val="9"/>
            <color indexed="81"/>
            <rFont val="MS P ゴシック"/>
            <family val="3"/>
            <charset val="128"/>
          </rPr>
          <t>備考２に該当する場合のみ、「公職選挙法施行令第129条第7項に規定する場合である」を選択してください。</t>
        </r>
        <r>
          <rPr>
            <sz val="9"/>
            <color indexed="81"/>
            <rFont val="MS P ゴシック"/>
            <family val="3"/>
            <charset val="128"/>
          </rPr>
          <t xml:space="preserve">
</t>
        </r>
      </text>
    </comment>
    <comment ref="H26" authorId="1" shapeId="0" xr:uid="{00000000-0006-0000-1000-00000F000000}">
      <text>
        <r>
          <rPr>
            <b/>
            <sz val="9"/>
            <color indexed="81"/>
            <rFont val="ＭＳ Ｐゴシック"/>
            <family val="3"/>
            <charset val="128"/>
          </rPr>
          <t>男、女から選択</t>
        </r>
      </text>
    </comment>
    <comment ref="I26" authorId="1" shapeId="0" xr:uid="{00000000-0006-0000-1000-000010000000}">
      <text>
        <r>
          <rPr>
            <sz val="9"/>
            <color indexed="81"/>
            <rFont val="ＭＳ Ｐゴシック"/>
            <family val="3"/>
            <charset val="128"/>
          </rPr>
          <t xml:space="preserve">車上運動員、事務員、手話通訳者、要約筆記者から選択
</t>
        </r>
      </text>
    </comment>
    <comment ref="L26" authorId="0" shapeId="0" xr:uid="{1F3AEC32-B019-42C6-86D9-2D8541EC018A}">
      <text>
        <r>
          <rPr>
            <b/>
            <sz val="9"/>
            <color indexed="81"/>
            <rFont val="ＭＳ Ｐゴシック"/>
            <family val="3"/>
            <charset val="128"/>
          </rPr>
          <t>使用する者の期間を御記入ください。</t>
        </r>
      </text>
    </comment>
    <comment ref="P26" authorId="2" shapeId="0" xr:uid="{00000000-0006-0000-1000-000011000000}">
      <text>
        <r>
          <rPr>
            <b/>
            <sz val="9"/>
            <color indexed="81"/>
            <rFont val="MS P ゴシック"/>
            <family val="3"/>
            <charset val="128"/>
          </rPr>
          <t>備考２に該当する場合のみ、「公職選挙法施行令第129条第7項に規定する場合である」を選択してください。</t>
        </r>
        <r>
          <rPr>
            <sz val="9"/>
            <color indexed="81"/>
            <rFont val="MS P ゴシック"/>
            <family val="3"/>
            <charset val="128"/>
          </rPr>
          <t xml:space="preserve">
</t>
        </r>
      </text>
    </comment>
    <comment ref="H28" authorId="1" shapeId="0" xr:uid="{00000000-0006-0000-1000-000012000000}">
      <text>
        <r>
          <rPr>
            <b/>
            <sz val="9"/>
            <color indexed="81"/>
            <rFont val="ＭＳ Ｐゴシック"/>
            <family val="3"/>
            <charset val="128"/>
          </rPr>
          <t>男、女から選択</t>
        </r>
      </text>
    </comment>
    <comment ref="I28" authorId="1" shapeId="0" xr:uid="{00000000-0006-0000-1000-000013000000}">
      <text>
        <r>
          <rPr>
            <sz val="9"/>
            <color indexed="81"/>
            <rFont val="ＭＳ Ｐゴシック"/>
            <family val="3"/>
            <charset val="128"/>
          </rPr>
          <t xml:space="preserve">車上運動員、事務員、手話通訳者、要約筆記者から選択
</t>
        </r>
      </text>
    </comment>
    <comment ref="L28" authorId="0" shapeId="0" xr:uid="{E0C44B5A-BDE5-4E23-9039-6F15986163D4}">
      <text>
        <r>
          <rPr>
            <b/>
            <sz val="9"/>
            <color indexed="81"/>
            <rFont val="ＭＳ Ｐゴシック"/>
            <family val="3"/>
            <charset val="128"/>
          </rPr>
          <t>使用する者の期間を御記入ください。</t>
        </r>
      </text>
    </comment>
    <comment ref="P28" authorId="2" shapeId="0" xr:uid="{00000000-0006-0000-1000-000014000000}">
      <text>
        <r>
          <rPr>
            <b/>
            <sz val="9"/>
            <color indexed="81"/>
            <rFont val="MS P ゴシック"/>
            <family val="3"/>
            <charset val="128"/>
          </rPr>
          <t>備考２に該当する場合のみ、「公職選挙法施行令第129条第7項に規定する場合である」を選択してください。</t>
        </r>
        <r>
          <rPr>
            <sz val="9"/>
            <color indexed="81"/>
            <rFont val="MS P ゴシック"/>
            <family val="3"/>
            <charset val="128"/>
          </rPr>
          <t xml:space="preserve">
</t>
        </r>
      </text>
    </comment>
    <comment ref="H30" authorId="1" shapeId="0" xr:uid="{00000000-0006-0000-1000-000015000000}">
      <text>
        <r>
          <rPr>
            <b/>
            <sz val="9"/>
            <color indexed="81"/>
            <rFont val="ＭＳ Ｐゴシック"/>
            <family val="3"/>
            <charset val="128"/>
          </rPr>
          <t>男、女から選択</t>
        </r>
      </text>
    </comment>
    <comment ref="I30" authorId="1" shapeId="0" xr:uid="{00000000-0006-0000-1000-000016000000}">
      <text>
        <r>
          <rPr>
            <sz val="9"/>
            <color indexed="81"/>
            <rFont val="ＭＳ Ｐゴシック"/>
            <family val="3"/>
            <charset val="128"/>
          </rPr>
          <t xml:space="preserve">車上運動員、事務員、手話通訳者、要約筆記者から選択
</t>
        </r>
      </text>
    </comment>
    <comment ref="L30" authorId="0" shapeId="0" xr:uid="{7D0FB2E3-FF26-4508-8F0F-740C97BBD373}">
      <text>
        <r>
          <rPr>
            <b/>
            <sz val="9"/>
            <color indexed="81"/>
            <rFont val="ＭＳ Ｐゴシック"/>
            <family val="3"/>
            <charset val="128"/>
          </rPr>
          <t>使用する者の期間を御記入ください。</t>
        </r>
      </text>
    </comment>
    <comment ref="P30" authorId="2" shapeId="0" xr:uid="{00000000-0006-0000-1000-000017000000}">
      <text>
        <r>
          <rPr>
            <b/>
            <sz val="9"/>
            <color indexed="81"/>
            <rFont val="MS P ゴシック"/>
            <family val="3"/>
            <charset val="128"/>
          </rPr>
          <t>備考２に該当する場合のみ、「公職選挙法施行令第129条第7項に規定する場合である」を選択してください。</t>
        </r>
        <r>
          <rPr>
            <sz val="9"/>
            <color indexed="81"/>
            <rFont val="MS P ゴシック"/>
            <family val="3"/>
            <charset val="128"/>
          </rPr>
          <t xml:space="preserve">
</t>
        </r>
      </text>
    </comment>
    <comment ref="H32" authorId="1" shapeId="0" xr:uid="{00000000-0006-0000-1000-000018000000}">
      <text>
        <r>
          <rPr>
            <b/>
            <sz val="9"/>
            <color indexed="81"/>
            <rFont val="ＭＳ Ｐゴシック"/>
            <family val="3"/>
            <charset val="128"/>
          </rPr>
          <t>男、女から選択</t>
        </r>
      </text>
    </comment>
    <comment ref="I32" authorId="1" shapeId="0" xr:uid="{00000000-0006-0000-1000-000019000000}">
      <text>
        <r>
          <rPr>
            <sz val="9"/>
            <color indexed="81"/>
            <rFont val="ＭＳ Ｐゴシック"/>
            <family val="3"/>
            <charset val="128"/>
          </rPr>
          <t xml:space="preserve">車上運動員、事務員、手話通訳者、要約筆記者から選択
</t>
        </r>
      </text>
    </comment>
    <comment ref="L32" authorId="0" shapeId="0" xr:uid="{A6D63933-4ACA-42A7-AE16-52977A695F46}">
      <text>
        <r>
          <rPr>
            <b/>
            <sz val="9"/>
            <color indexed="81"/>
            <rFont val="ＭＳ Ｐゴシック"/>
            <family val="3"/>
            <charset val="128"/>
          </rPr>
          <t>使用する者の期間を御記入ください。</t>
        </r>
      </text>
    </comment>
    <comment ref="P32" authorId="2" shapeId="0" xr:uid="{00000000-0006-0000-1000-00001A000000}">
      <text>
        <r>
          <rPr>
            <b/>
            <sz val="9"/>
            <color indexed="81"/>
            <rFont val="MS P ゴシック"/>
            <family val="3"/>
            <charset val="128"/>
          </rPr>
          <t>備考２に該当する場合のみ、「公職選挙法施行令第129条第7項に規定する場合である」を選択してください。</t>
        </r>
        <r>
          <rPr>
            <sz val="9"/>
            <color indexed="81"/>
            <rFont val="MS P ゴシック"/>
            <family val="3"/>
            <charset val="128"/>
          </rPr>
          <t xml:space="preserve">
</t>
        </r>
      </text>
    </comment>
    <comment ref="H34" authorId="1" shapeId="0" xr:uid="{00000000-0006-0000-1000-00001B000000}">
      <text>
        <r>
          <rPr>
            <b/>
            <sz val="9"/>
            <color indexed="81"/>
            <rFont val="ＭＳ Ｐゴシック"/>
            <family val="3"/>
            <charset val="128"/>
          </rPr>
          <t>男、女から選択</t>
        </r>
      </text>
    </comment>
    <comment ref="I34" authorId="1" shapeId="0" xr:uid="{00000000-0006-0000-1000-00001C000000}">
      <text>
        <r>
          <rPr>
            <sz val="9"/>
            <color indexed="81"/>
            <rFont val="ＭＳ Ｐゴシック"/>
            <family val="3"/>
            <charset val="128"/>
          </rPr>
          <t xml:space="preserve">車上運動員、事務員、手話通訳者、要約筆記者から選択
</t>
        </r>
      </text>
    </comment>
    <comment ref="L34" authorId="0" shapeId="0" xr:uid="{D11881A2-AB9B-406B-9E6D-77FEE76EB601}">
      <text>
        <r>
          <rPr>
            <b/>
            <sz val="9"/>
            <color indexed="81"/>
            <rFont val="ＭＳ Ｐゴシック"/>
            <family val="3"/>
            <charset val="128"/>
          </rPr>
          <t>使用する者の期間を御記入ください。</t>
        </r>
      </text>
    </comment>
    <comment ref="P34" authorId="2" shapeId="0" xr:uid="{00000000-0006-0000-1000-00001D000000}">
      <text>
        <r>
          <rPr>
            <b/>
            <sz val="9"/>
            <color indexed="81"/>
            <rFont val="MS P ゴシック"/>
            <family val="3"/>
            <charset val="128"/>
          </rPr>
          <t>備考２に該当する場合のみ、「公職選挙法施行令第129条第7項に規定する場合である」を選択してください。</t>
        </r>
        <r>
          <rPr>
            <sz val="9"/>
            <color indexed="81"/>
            <rFont val="MS P ゴシック"/>
            <family val="3"/>
            <charset val="128"/>
          </rPr>
          <t xml:space="preserve">
</t>
        </r>
      </text>
    </comment>
    <comment ref="H36" authorId="1" shapeId="0" xr:uid="{00000000-0006-0000-1000-00001E000000}">
      <text>
        <r>
          <rPr>
            <b/>
            <sz val="9"/>
            <color indexed="81"/>
            <rFont val="ＭＳ Ｐゴシック"/>
            <family val="3"/>
            <charset val="128"/>
          </rPr>
          <t>男、女から選択</t>
        </r>
      </text>
    </comment>
    <comment ref="I36" authorId="1" shapeId="0" xr:uid="{00000000-0006-0000-1000-00001F000000}">
      <text>
        <r>
          <rPr>
            <sz val="9"/>
            <color indexed="81"/>
            <rFont val="ＭＳ Ｐゴシック"/>
            <family val="3"/>
            <charset val="128"/>
          </rPr>
          <t xml:space="preserve">車上運動員、事務員、手話通訳者、要約筆記者から選択
</t>
        </r>
      </text>
    </comment>
    <comment ref="L36" authorId="0" shapeId="0" xr:uid="{8AECF971-1A49-4C07-A5CF-8DE541CBB7F4}">
      <text>
        <r>
          <rPr>
            <b/>
            <sz val="9"/>
            <color indexed="81"/>
            <rFont val="ＭＳ Ｐゴシック"/>
            <family val="3"/>
            <charset val="128"/>
          </rPr>
          <t>使用する者の期間を御記入ください。</t>
        </r>
      </text>
    </comment>
    <comment ref="P36" authorId="2" shapeId="0" xr:uid="{00000000-0006-0000-1000-000020000000}">
      <text>
        <r>
          <rPr>
            <b/>
            <sz val="9"/>
            <color indexed="81"/>
            <rFont val="MS P ゴシック"/>
            <family val="3"/>
            <charset val="128"/>
          </rPr>
          <t>備考２に該当する場合のみ、「公職選挙法施行令第129条第7項に規定する場合である」を選択してください。</t>
        </r>
        <r>
          <rPr>
            <sz val="9"/>
            <color indexed="81"/>
            <rFont val="MS P ゴシック"/>
            <family val="3"/>
            <charset val="128"/>
          </rPr>
          <t xml:space="preserve">
</t>
        </r>
      </text>
    </comment>
    <comment ref="H38" authorId="1" shapeId="0" xr:uid="{00000000-0006-0000-1000-000021000000}">
      <text>
        <r>
          <rPr>
            <b/>
            <sz val="9"/>
            <color indexed="81"/>
            <rFont val="ＭＳ Ｐゴシック"/>
            <family val="3"/>
            <charset val="128"/>
          </rPr>
          <t>男、女から選択</t>
        </r>
      </text>
    </comment>
    <comment ref="I38" authorId="1" shapeId="0" xr:uid="{00000000-0006-0000-1000-000022000000}">
      <text>
        <r>
          <rPr>
            <sz val="9"/>
            <color indexed="81"/>
            <rFont val="ＭＳ Ｐゴシック"/>
            <family val="3"/>
            <charset val="128"/>
          </rPr>
          <t xml:space="preserve">車上運動員、事務員、手話通訳者、要約筆記者から選択
</t>
        </r>
      </text>
    </comment>
    <comment ref="L38" authorId="0" shapeId="0" xr:uid="{3CA0C595-1C77-4BF3-8ACD-821474BAA6EC}">
      <text>
        <r>
          <rPr>
            <b/>
            <sz val="9"/>
            <color indexed="81"/>
            <rFont val="ＭＳ Ｐゴシック"/>
            <family val="3"/>
            <charset val="128"/>
          </rPr>
          <t>使用する者の期間を御記入ください。</t>
        </r>
      </text>
    </comment>
    <comment ref="P38" authorId="2" shapeId="0" xr:uid="{00000000-0006-0000-1000-000023000000}">
      <text>
        <r>
          <rPr>
            <b/>
            <sz val="9"/>
            <color indexed="81"/>
            <rFont val="MS P ゴシック"/>
            <family val="3"/>
            <charset val="128"/>
          </rPr>
          <t>備考２に該当する場合のみ、「公職選挙法施行令第129条第7項に規定する場合である」を選択してください。</t>
        </r>
        <r>
          <rPr>
            <sz val="9"/>
            <color indexed="81"/>
            <rFont val="MS P ゴシック"/>
            <family val="3"/>
            <charset val="128"/>
          </rPr>
          <t xml:space="preserve">
</t>
        </r>
      </text>
    </comment>
    <comment ref="H40" authorId="1" shapeId="0" xr:uid="{00000000-0006-0000-1000-000024000000}">
      <text>
        <r>
          <rPr>
            <b/>
            <sz val="9"/>
            <color indexed="81"/>
            <rFont val="ＭＳ Ｐゴシック"/>
            <family val="3"/>
            <charset val="128"/>
          </rPr>
          <t>男、女から選択</t>
        </r>
      </text>
    </comment>
    <comment ref="I40" authorId="1" shapeId="0" xr:uid="{00000000-0006-0000-1000-000025000000}">
      <text>
        <r>
          <rPr>
            <sz val="9"/>
            <color indexed="81"/>
            <rFont val="ＭＳ Ｐゴシック"/>
            <family val="3"/>
            <charset val="128"/>
          </rPr>
          <t xml:space="preserve">車上運動員、事務員、手話通訳者、要約筆記者から選択
</t>
        </r>
      </text>
    </comment>
    <comment ref="L40" authorId="0" shapeId="0" xr:uid="{15501152-5228-40D0-BF8E-C122413516F9}">
      <text>
        <r>
          <rPr>
            <b/>
            <sz val="9"/>
            <color indexed="81"/>
            <rFont val="ＭＳ Ｐゴシック"/>
            <family val="3"/>
            <charset val="128"/>
          </rPr>
          <t>使用する者の期間を御記入ください。</t>
        </r>
      </text>
    </comment>
    <comment ref="P40" authorId="2" shapeId="0" xr:uid="{00000000-0006-0000-1000-000026000000}">
      <text>
        <r>
          <rPr>
            <b/>
            <sz val="9"/>
            <color indexed="81"/>
            <rFont val="MS P ゴシック"/>
            <family val="3"/>
            <charset val="128"/>
          </rPr>
          <t>備考２に該当する場合のみ、「公職選挙法施行令第129条第7項に規定する場合である」を選択してください。</t>
        </r>
        <r>
          <rPr>
            <sz val="9"/>
            <color indexed="81"/>
            <rFont val="MS P ゴシック"/>
            <family val="3"/>
            <charset val="128"/>
          </rPr>
          <t xml:space="preserve">
</t>
        </r>
      </text>
    </comment>
    <comment ref="H43" authorId="1" shapeId="0" xr:uid="{00000000-0006-0000-1000-000027000000}">
      <text>
        <r>
          <rPr>
            <b/>
            <sz val="9"/>
            <color indexed="81"/>
            <rFont val="ＭＳ Ｐゴシック"/>
            <family val="3"/>
            <charset val="128"/>
          </rPr>
          <t>男、女から選択</t>
        </r>
      </text>
    </comment>
    <comment ref="I43" authorId="1" shapeId="0" xr:uid="{00000000-0006-0000-1000-000028000000}">
      <text>
        <r>
          <rPr>
            <sz val="9"/>
            <color indexed="81"/>
            <rFont val="ＭＳ Ｐゴシック"/>
            <family val="3"/>
            <charset val="128"/>
          </rPr>
          <t xml:space="preserve">車上運動員、事務員、手話通訳者、要約筆記者から選択
</t>
        </r>
      </text>
    </comment>
    <comment ref="L43" authorId="0" shapeId="0" xr:uid="{780C97B2-DEC8-4810-A723-7D78BCD54A4B}">
      <text>
        <r>
          <rPr>
            <b/>
            <sz val="9"/>
            <color indexed="81"/>
            <rFont val="ＭＳ Ｐゴシック"/>
            <family val="3"/>
            <charset val="128"/>
          </rPr>
          <t>使用する者の期間を御記入ください。</t>
        </r>
      </text>
    </comment>
    <comment ref="P43" authorId="2" shapeId="0" xr:uid="{00000000-0006-0000-1000-000029000000}">
      <text>
        <r>
          <rPr>
            <b/>
            <sz val="9"/>
            <color indexed="81"/>
            <rFont val="MS P ゴシック"/>
            <family val="3"/>
            <charset val="128"/>
          </rPr>
          <t>備考２に該当する場合のみ、「公職選挙法施行令第129条第7項に規定する場合である」を選択してください。</t>
        </r>
        <r>
          <rPr>
            <sz val="9"/>
            <color indexed="81"/>
            <rFont val="MS P ゴシック"/>
            <family val="3"/>
            <charset val="128"/>
          </rPr>
          <t xml:space="preserve">
</t>
        </r>
      </text>
    </comment>
    <comment ref="H45" authorId="1" shapeId="0" xr:uid="{00000000-0006-0000-1000-00002A000000}">
      <text>
        <r>
          <rPr>
            <b/>
            <sz val="9"/>
            <color indexed="81"/>
            <rFont val="ＭＳ Ｐゴシック"/>
            <family val="3"/>
            <charset val="128"/>
          </rPr>
          <t>男、女から選択</t>
        </r>
      </text>
    </comment>
    <comment ref="I45" authorId="1" shapeId="0" xr:uid="{00000000-0006-0000-1000-00002B000000}">
      <text>
        <r>
          <rPr>
            <sz val="9"/>
            <color indexed="81"/>
            <rFont val="ＭＳ Ｐゴシック"/>
            <family val="3"/>
            <charset val="128"/>
          </rPr>
          <t xml:space="preserve">車上運動員、事務員、手話通訳者、要約筆記者から選択
</t>
        </r>
      </text>
    </comment>
    <comment ref="L45" authorId="0" shapeId="0" xr:uid="{3769B875-DC18-4A6E-9AAA-4AAF32411CD8}">
      <text>
        <r>
          <rPr>
            <b/>
            <sz val="9"/>
            <color indexed="81"/>
            <rFont val="ＭＳ Ｐゴシック"/>
            <family val="3"/>
            <charset val="128"/>
          </rPr>
          <t>使用する者の期間を御記入ください。</t>
        </r>
      </text>
    </comment>
    <comment ref="P45" authorId="2" shapeId="0" xr:uid="{00000000-0006-0000-1000-00002C000000}">
      <text>
        <r>
          <rPr>
            <b/>
            <sz val="9"/>
            <color indexed="81"/>
            <rFont val="MS P ゴシック"/>
            <family val="3"/>
            <charset val="128"/>
          </rPr>
          <t>備考２に該当する場合のみ、「公職選挙法施行令第129条第7項に規定する場合である」を選択してください。</t>
        </r>
        <r>
          <rPr>
            <sz val="9"/>
            <color indexed="81"/>
            <rFont val="MS P ゴシック"/>
            <family val="3"/>
            <charset val="128"/>
          </rPr>
          <t xml:space="preserve">
</t>
        </r>
      </text>
    </comment>
    <comment ref="H47" authorId="1" shapeId="0" xr:uid="{00000000-0006-0000-1000-00002D000000}">
      <text>
        <r>
          <rPr>
            <b/>
            <sz val="9"/>
            <color indexed="81"/>
            <rFont val="ＭＳ Ｐゴシック"/>
            <family val="3"/>
            <charset val="128"/>
          </rPr>
          <t>男、女から選択</t>
        </r>
      </text>
    </comment>
    <comment ref="I47" authorId="1" shapeId="0" xr:uid="{00000000-0006-0000-1000-00002E000000}">
      <text>
        <r>
          <rPr>
            <sz val="9"/>
            <color indexed="81"/>
            <rFont val="ＭＳ Ｐゴシック"/>
            <family val="3"/>
            <charset val="128"/>
          </rPr>
          <t xml:space="preserve">車上運動員、事務員、手話通訳者、要約筆記者から選択
</t>
        </r>
      </text>
    </comment>
    <comment ref="L47" authorId="0" shapeId="0" xr:uid="{7E795F50-AFC9-4DEC-9B3E-F8B95E6229CB}">
      <text>
        <r>
          <rPr>
            <b/>
            <sz val="9"/>
            <color indexed="81"/>
            <rFont val="ＭＳ Ｐゴシック"/>
            <family val="3"/>
            <charset val="128"/>
          </rPr>
          <t>使用する者の期間を御記入ください。</t>
        </r>
      </text>
    </comment>
    <comment ref="P47" authorId="2" shapeId="0" xr:uid="{00000000-0006-0000-1000-00002F000000}">
      <text>
        <r>
          <rPr>
            <b/>
            <sz val="9"/>
            <color indexed="81"/>
            <rFont val="MS P ゴシック"/>
            <family val="3"/>
            <charset val="128"/>
          </rPr>
          <t>備考２に該当する場合のみ、「公職選挙法施行令第129条第7項に規定する場合である」を選択してください。</t>
        </r>
        <r>
          <rPr>
            <sz val="9"/>
            <color indexed="81"/>
            <rFont val="MS P ゴシック"/>
            <family val="3"/>
            <charset val="128"/>
          </rPr>
          <t xml:space="preserve">
</t>
        </r>
      </text>
    </comment>
    <comment ref="H49" authorId="1" shapeId="0" xr:uid="{00000000-0006-0000-1000-000030000000}">
      <text>
        <r>
          <rPr>
            <b/>
            <sz val="9"/>
            <color indexed="81"/>
            <rFont val="ＭＳ Ｐゴシック"/>
            <family val="3"/>
            <charset val="128"/>
          </rPr>
          <t>男、女から選択</t>
        </r>
      </text>
    </comment>
    <comment ref="I49" authorId="1" shapeId="0" xr:uid="{00000000-0006-0000-1000-000031000000}">
      <text>
        <r>
          <rPr>
            <sz val="9"/>
            <color indexed="81"/>
            <rFont val="ＭＳ Ｐゴシック"/>
            <family val="3"/>
            <charset val="128"/>
          </rPr>
          <t xml:space="preserve">車上運動員、事務員、手話通訳者、要約筆記者から選択
</t>
        </r>
      </text>
    </comment>
    <comment ref="L49" authorId="0" shapeId="0" xr:uid="{D3F0ABD8-D6DE-401F-A2DF-D82E6DD2C183}">
      <text>
        <r>
          <rPr>
            <b/>
            <sz val="9"/>
            <color indexed="81"/>
            <rFont val="ＭＳ Ｐゴシック"/>
            <family val="3"/>
            <charset val="128"/>
          </rPr>
          <t>使用する者の期間を御記入ください。</t>
        </r>
      </text>
    </comment>
    <comment ref="P49" authorId="2" shapeId="0" xr:uid="{00000000-0006-0000-1000-000032000000}">
      <text>
        <r>
          <rPr>
            <b/>
            <sz val="9"/>
            <color indexed="81"/>
            <rFont val="MS P ゴシック"/>
            <family val="3"/>
            <charset val="128"/>
          </rPr>
          <t>備考２に該当する場合のみ、「公職選挙法施行令第129条第7項に規定する場合である」を選択してください。</t>
        </r>
        <r>
          <rPr>
            <sz val="9"/>
            <color indexed="81"/>
            <rFont val="MS P ゴシック"/>
            <family val="3"/>
            <charset val="128"/>
          </rPr>
          <t xml:space="preserve">
</t>
        </r>
      </text>
    </comment>
    <comment ref="H51" authorId="1" shapeId="0" xr:uid="{00000000-0006-0000-1000-000033000000}">
      <text>
        <r>
          <rPr>
            <b/>
            <sz val="9"/>
            <color indexed="81"/>
            <rFont val="ＭＳ Ｐゴシック"/>
            <family val="3"/>
            <charset val="128"/>
          </rPr>
          <t>男、女から選択</t>
        </r>
      </text>
    </comment>
    <comment ref="I51" authorId="1" shapeId="0" xr:uid="{00000000-0006-0000-1000-000034000000}">
      <text>
        <r>
          <rPr>
            <sz val="9"/>
            <color indexed="81"/>
            <rFont val="ＭＳ Ｐゴシック"/>
            <family val="3"/>
            <charset val="128"/>
          </rPr>
          <t xml:space="preserve">車上運動員、事務員、手話通訳者、要約筆記者から選択
</t>
        </r>
      </text>
    </comment>
    <comment ref="L51" authorId="0" shapeId="0" xr:uid="{BEF07748-3163-4AE8-B8CD-95565B23345A}">
      <text>
        <r>
          <rPr>
            <b/>
            <sz val="9"/>
            <color indexed="81"/>
            <rFont val="ＭＳ Ｐゴシック"/>
            <family val="3"/>
            <charset val="128"/>
          </rPr>
          <t>使用する者の期間を御記入ください。</t>
        </r>
      </text>
    </comment>
    <comment ref="P51" authorId="2" shapeId="0" xr:uid="{00000000-0006-0000-1000-000035000000}">
      <text>
        <r>
          <rPr>
            <b/>
            <sz val="9"/>
            <color indexed="81"/>
            <rFont val="MS P ゴシック"/>
            <family val="3"/>
            <charset val="128"/>
          </rPr>
          <t>備考２に該当する場合のみ、「公職選挙法施行令第129条第7項に規定する場合である」を選択してください。</t>
        </r>
        <r>
          <rPr>
            <sz val="9"/>
            <color indexed="81"/>
            <rFont val="MS P ゴシック"/>
            <family val="3"/>
            <charset val="128"/>
          </rPr>
          <t xml:space="preserve">
</t>
        </r>
      </text>
    </comment>
    <comment ref="H53" authorId="1" shapeId="0" xr:uid="{00000000-0006-0000-1000-000036000000}">
      <text>
        <r>
          <rPr>
            <b/>
            <sz val="9"/>
            <color indexed="81"/>
            <rFont val="ＭＳ Ｐゴシック"/>
            <family val="3"/>
            <charset val="128"/>
          </rPr>
          <t>男、女から選択</t>
        </r>
      </text>
    </comment>
    <comment ref="I53" authorId="1" shapeId="0" xr:uid="{00000000-0006-0000-1000-000037000000}">
      <text>
        <r>
          <rPr>
            <sz val="9"/>
            <color indexed="81"/>
            <rFont val="ＭＳ Ｐゴシック"/>
            <family val="3"/>
            <charset val="128"/>
          </rPr>
          <t xml:space="preserve">車上運動員、事務員、手話通訳者、要約筆記者から選択
</t>
        </r>
      </text>
    </comment>
    <comment ref="L53" authorId="0" shapeId="0" xr:uid="{B0D102C2-0B73-449C-9EC3-05063EB6EEFE}">
      <text>
        <r>
          <rPr>
            <b/>
            <sz val="9"/>
            <color indexed="81"/>
            <rFont val="ＭＳ Ｐゴシック"/>
            <family val="3"/>
            <charset val="128"/>
          </rPr>
          <t>使用する者の期間を御記入ください。</t>
        </r>
      </text>
    </comment>
    <comment ref="P53" authorId="2" shapeId="0" xr:uid="{00000000-0006-0000-1000-000038000000}">
      <text>
        <r>
          <rPr>
            <b/>
            <sz val="9"/>
            <color indexed="81"/>
            <rFont val="MS P ゴシック"/>
            <family val="3"/>
            <charset val="128"/>
          </rPr>
          <t>備考２に該当する場合のみ、「公職選挙法施行令第129条第7項に規定する場合である」を選択してください。</t>
        </r>
        <r>
          <rPr>
            <sz val="9"/>
            <color indexed="81"/>
            <rFont val="MS P ゴシック"/>
            <family val="3"/>
            <charset val="128"/>
          </rPr>
          <t xml:space="preserve">
</t>
        </r>
      </text>
    </comment>
    <comment ref="H55" authorId="1" shapeId="0" xr:uid="{00000000-0006-0000-1000-000039000000}">
      <text>
        <r>
          <rPr>
            <b/>
            <sz val="9"/>
            <color indexed="81"/>
            <rFont val="ＭＳ Ｐゴシック"/>
            <family val="3"/>
            <charset val="128"/>
          </rPr>
          <t>男、女から選択</t>
        </r>
      </text>
    </comment>
    <comment ref="I55" authorId="1" shapeId="0" xr:uid="{00000000-0006-0000-1000-00003A000000}">
      <text>
        <r>
          <rPr>
            <sz val="9"/>
            <color indexed="81"/>
            <rFont val="ＭＳ Ｐゴシック"/>
            <family val="3"/>
            <charset val="128"/>
          </rPr>
          <t xml:space="preserve">車上運動員、事務員、手話通訳者、要約筆記者から選択
</t>
        </r>
      </text>
    </comment>
    <comment ref="L55" authorId="0" shapeId="0" xr:uid="{7E91D3C1-857A-4A8F-891A-7E668BC17C6D}">
      <text>
        <r>
          <rPr>
            <b/>
            <sz val="9"/>
            <color indexed="81"/>
            <rFont val="ＭＳ Ｐゴシック"/>
            <family val="3"/>
            <charset val="128"/>
          </rPr>
          <t>使用する者の期間を御記入ください。</t>
        </r>
      </text>
    </comment>
    <comment ref="P55" authorId="2" shapeId="0" xr:uid="{00000000-0006-0000-1000-00003B000000}">
      <text>
        <r>
          <rPr>
            <b/>
            <sz val="9"/>
            <color indexed="81"/>
            <rFont val="MS P ゴシック"/>
            <family val="3"/>
            <charset val="128"/>
          </rPr>
          <t>備考２に該当する場合のみ、「公職選挙法施行令第129条第7項に規定する場合である」を選択してください。</t>
        </r>
        <r>
          <rPr>
            <sz val="9"/>
            <color indexed="81"/>
            <rFont val="MS P ゴシック"/>
            <family val="3"/>
            <charset val="128"/>
          </rPr>
          <t xml:space="preserve">
</t>
        </r>
      </text>
    </comment>
    <comment ref="H57" authorId="1" shapeId="0" xr:uid="{00000000-0006-0000-1000-00003C000000}">
      <text>
        <r>
          <rPr>
            <b/>
            <sz val="9"/>
            <color indexed="81"/>
            <rFont val="ＭＳ Ｐゴシック"/>
            <family val="3"/>
            <charset val="128"/>
          </rPr>
          <t>男、女から選択</t>
        </r>
      </text>
    </comment>
    <comment ref="I57" authorId="1" shapeId="0" xr:uid="{00000000-0006-0000-1000-00003D000000}">
      <text>
        <r>
          <rPr>
            <sz val="9"/>
            <color indexed="81"/>
            <rFont val="ＭＳ Ｐゴシック"/>
            <family val="3"/>
            <charset val="128"/>
          </rPr>
          <t xml:space="preserve">車上運動員、事務員、手話通訳者、要約筆記者から選択
</t>
        </r>
      </text>
    </comment>
    <comment ref="L57" authorId="0" shapeId="0" xr:uid="{173F3127-FCDD-4632-8FCD-DCC994BC430C}">
      <text>
        <r>
          <rPr>
            <b/>
            <sz val="9"/>
            <color indexed="81"/>
            <rFont val="ＭＳ Ｐゴシック"/>
            <family val="3"/>
            <charset val="128"/>
          </rPr>
          <t>使用する者の期間を御記入ください。</t>
        </r>
      </text>
    </comment>
    <comment ref="P57" authorId="2" shapeId="0" xr:uid="{00000000-0006-0000-1000-00003E000000}">
      <text>
        <r>
          <rPr>
            <b/>
            <sz val="9"/>
            <color indexed="81"/>
            <rFont val="MS P ゴシック"/>
            <family val="3"/>
            <charset val="128"/>
          </rPr>
          <t>備考２に該当する場合のみ、「公職選挙法施行令第129条第7項に規定する場合である」を選択してください。</t>
        </r>
        <r>
          <rPr>
            <sz val="9"/>
            <color indexed="81"/>
            <rFont val="MS P ゴシック"/>
            <family val="3"/>
            <charset val="128"/>
          </rPr>
          <t xml:space="preserve">
</t>
        </r>
      </text>
    </comment>
    <comment ref="H59" authorId="1" shapeId="0" xr:uid="{00000000-0006-0000-1000-00003F000000}">
      <text>
        <r>
          <rPr>
            <b/>
            <sz val="9"/>
            <color indexed="81"/>
            <rFont val="ＭＳ Ｐゴシック"/>
            <family val="3"/>
            <charset val="128"/>
          </rPr>
          <t>男、女から選択</t>
        </r>
      </text>
    </comment>
    <comment ref="I59" authorId="1" shapeId="0" xr:uid="{00000000-0006-0000-1000-000040000000}">
      <text>
        <r>
          <rPr>
            <sz val="9"/>
            <color indexed="81"/>
            <rFont val="ＭＳ Ｐゴシック"/>
            <family val="3"/>
            <charset val="128"/>
          </rPr>
          <t xml:space="preserve">車上運動員、事務員、手話通訳者、要約筆記者から選択
</t>
        </r>
      </text>
    </comment>
    <comment ref="L59" authorId="0" shapeId="0" xr:uid="{84EC6CB0-6173-4F64-89B3-25DC9B912C98}">
      <text>
        <r>
          <rPr>
            <b/>
            <sz val="9"/>
            <color indexed="81"/>
            <rFont val="ＭＳ Ｐゴシック"/>
            <family val="3"/>
            <charset val="128"/>
          </rPr>
          <t>使用する者の期間を御記入ください。</t>
        </r>
      </text>
    </comment>
    <comment ref="P59" authorId="2" shapeId="0" xr:uid="{00000000-0006-0000-1000-000041000000}">
      <text>
        <r>
          <rPr>
            <b/>
            <sz val="9"/>
            <color indexed="81"/>
            <rFont val="MS P ゴシック"/>
            <family val="3"/>
            <charset val="128"/>
          </rPr>
          <t>備考２に該当する場合のみ、「公職選挙法施行令第129条第7項に規定する場合である」を選択してください。</t>
        </r>
        <r>
          <rPr>
            <sz val="9"/>
            <color indexed="81"/>
            <rFont val="MS P ゴシック"/>
            <family val="3"/>
            <charset val="128"/>
          </rPr>
          <t xml:space="preserve">
</t>
        </r>
      </text>
    </comment>
    <comment ref="H61" authorId="1" shapeId="0" xr:uid="{00000000-0006-0000-1000-000042000000}">
      <text>
        <r>
          <rPr>
            <b/>
            <sz val="9"/>
            <color indexed="81"/>
            <rFont val="ＭＳ Ｐゴシック"/>
            <family val="3"/>
            <charset val="128"/>
          </rPr>
          <t>男、女から選択</t>
        </r>
      </text>
    </comment>
    <comment ref="I61" authorId="1" shapeId="0" xr:uid="{00000000-0006-0000-1000-000043000000}">
      <text>
        <r>
          <rPr>
            <sz val="9"/>
            <color indexed="81"/>
            <rFont val="ＭＳ Ｐゴシック"/>
            <family val="3"/>
            <charset val="128"/>
          </rPr>
          <t xml:space="preserve">車上運動員、事務員、手話通訳者、要約筆記者から選択
</t>
        </r>
      </text>
    </comment>
    <comment ref="L61" authorId="0" shapeId="0" xr:uid="{FBC66202-DCBD-4CFC-8605-02FF8F9A231A}">
      <text>
        <r>
          <rPr>
            <b/>
            <sz val="9"/>
            <color indexed="81"/>
            <rFont val="ＭＳ Ｐゴシック"/>
            <family val="3"/>
            <charset val="128"/>
          </rPr>
          <t>使用する者の期間を御記入ください。</t>
        </r>
      </text>
    </comment>
    <comment ref="P61" authorId="2" shapeId="0" xr:uid="{00000000-0006-0000-1000-000044000000}">
      <text>
        <r>
          <rPr>
            <b/>
            <sz val="9"/>
            <color indexed="81"/>
            <rFont val="MS P ゴシック"/>
            <family val="3"/>
            <charset val="128"/>
          </rPr>
          <t>備考２に該当する場合のみ、「公職選挙法施行令第129条第7項に規定する場合である」を選択してください。</t>
        </r>
        <r>
          <rPr>
            <sz val="9"/>
            <color indexed="81"/>
            <rFont val="MS P ゴシック"/>
            <family val="3"/>
            <charset val="128"/>
          </rPr>
          <t xml:space="preserve">
</t>
        </r>
      </text>
    </comment>
    <comment ref="H63" authorId="1" shapeId="0" xr:uid="{00000000-0006-0000-1000-000045000000}">
      <text>
        <r>
          <rPr>
            <b/>
            <sz val="9"/>
            <color indexed="81"/>
            <rFont val="ＭＳ Ｐゴシック"/>
            <family val="3"/>
            <charset val="128"/>
          </rPr>
          <t>男、女から選択</t>
        </r>
      </text>
    </comment>
    <comment ref="I63" authorId="1" shapeId="0" xr:uid="{00000000-0006-0000-1000-000046000000}">
      <text>
        <r>
          <rPr>
            <sz val="9"/>
            <color indexed="81"/>
            <rFont val="ＭＳ Ｐゴシック"/>
            <family val="3"/>
            <charset val="128"/>
          </rPr>
          <t xml:space="preserve">車上運動員、事務員、手話通訳者、要約筆記者から選択
</t>
        </r>
      </text>
    </comment>
    <comment ref="L63" authorId="0" shapeId="0" xr:uid="{BE113C71-C8A6-489F-B07C-47F707C52466}">
      <text>
        <r>
          <rPr>
            <b/>
            <sz val="9"/>
            <color indexed="81"/>
            <rFont val="ＭＳ Ｐゴシック"/>
            <family val="3"/>
            <charset val="128"/>
          </rPr>
          <t>使用する者の期間を御記入ください。</t>
        </r>
      </text>
    </comment>
    <comment ref="P63" authorId="2" shapeId="0" xr:uid="{00000000-0006-0000-1000-000047000000}">
      <text>
        <r>
          <rPr>
            <b/>
            <sz val="9"/>
            <color indexed="81"/>
            <rFont val="MS P ゴシック"/>
            <family val="3"/>
            <charset val="128"/>
          </rPr>
          <t>備考２に該当する場合のみ、「公職選挙法施行令第129条第7項に規定する場合である」を選択してください。</t>
        </r>
        <r>
          <rPr>
            <sz val="9"/>
            <color indexed="81"/>
            <rFont val="MS P ゴシック"/>
            <family val="3"/>
            <charset val="128"/>
          </rPr>
          <t xml:space="preserve">
</t>
        </r>
      </text>
    </comment>
    <comment ref="H65" authorId="1" shapeId="0" xr:uid="{00000000-0006-0000-1000-000048000000}">
      <text>
        <r>
          <rPr>
            <b/>
            <sz val="9"/>
            <color indexed="81"/>
            <rFont val="ＭＳ Ｐゴシック"/>
            <family val="3"/>
            <charset val="128"/>
          </rPr>
          <t>男、女から選択</t>
        </r>
      </text>
    </comment>
    <comment ref="I65" authorId="1" shapeId="0" xr:uid="{00000000-0006-0000-1000-000049000000}">
      <text>
        <r>
          <rPr>
            <sz val="9"/>
            <color indexed="81"/>
            <rFont val="ＭＳ Ｐゴシック"/>
            <family val="3"/>
            <charset val="128"/>
          </rPr>
          <t xml:space="preserve">車上運動員、事務員、手話通訳者、要約筆記者から選択
</t>
        </r>
      </text>
    </comment>
    <comment ref="L65" authorId="0" shapeId="0" xr:uid="{7FB2E0E7-98B0-4DC0-947B-2F133A20F8E0}">
      <text>
        <r>
          <rPr>
            <b/>
            <sz val="9"/>
            <color indexed="81"/>
            <rFont val="ＭＳ Ｐゴシック"/>
            <family val="3"/>
            <charset val="128"/>
          </rPr>
          <t>使用する者の期間を御記入ください。</t>
        </r>
      </text>
    </comment>
    <comment ref="P65" authorId="2" shapeId="0" xr:uid="{00000000-0006-0000-1000-00004A000000}">
      <text>
        <r>
          <rPr>
            <b/>
            <sz val="9"/>
            <color indexed="81"/>
            <rFont val="MS P ゴシック"/>
            <family val="3"/>
            <charset val="128"/>
          </rPr>
          <t>備考２に該当する場合のみ、「公職選挙法施行令第129条第7項に規定する場合である」を選択してください。</t>
        </r>
        <r>
          <rPr>
            <sz val="9"/>
            <color indexed="81"/>
            <rFont val="MS P ゴシック"/>
            <family val="3"/>
            <charset val="128"/>
          </rPr>
          <t xml:space="preserve">
</t>
        </r>
      </text>
    </comment>
    <comment ref="H67" authorId="1" shapeId="0" xr:uid="{00000000-0006-0000-1000-00004B000000}">
      <text>
        <r>
          <rPr>
            <b/>
            <sz val="9"/>
            <color indexed="81"/>
            <rFont val="ＭＳ Ｐゴシック"/>
            <family val="3"/>
            <charset val="128"/>
          </rPr>
          <t>男、女から選択</t>
        </r>
      </text>
    </comment>
    <comment ref="I67" authorId="1" shapeId="0" xr:uid="{00000000-0006-0000-1000-00004C000000}">
      <text>
        <r>
          <rPr>
            <sz val="9"/>
            <color indexed="81"/>
            <rFont val="ＭＳ Ｐゴシック"/>
            <family val="3"/>
            <charset val="128"/>
          </rPr>
          <t xml:space="preserve">車上運動員、事務員、手話通訳者、要約筆記者から選択
</t>
        </r>
      </text>
    </comment>
    <comment ref="L67" authorId="0" shapeId="0" xr:uid="{EA2C49E2-D737-45A5-AF6D-6F049F68F77F}">
      <text>
        <r>
          <rPr>
            <b/>
            <sz val="9"/>
            <color indexed="81"/>
            <rFont val="ＭＳ Ｐゴシック"/>
            <family val="3"/>
            <charset val="128"/>
          </rPr>
          <t>使用する者の期間を御記入ください。</t>
        </r>
      </text>
    </comment>
    <comment ref="P67" authorId="2" shapeId="0" xr:uid="{00000000-0006-0000-1000-00004D000000}">
      <text>
        <r>
          <rPr>
            <b/>
            <sz val="9"/>
            <color indexed="81"/>
            <rFont val="MS P ゴシック"/>
            <family val="3"/>
            <charset val="128"/>
          </rPr>
          <t>備考２に該当する場合のみ、「公職選挙法施行令第129条第7項に規定する場合である」を選択してください。</t>
        </r>
        <r>
          <rPr>
            <sz val="9"/>
            <color indexed="81"/>
            <rFont val="MS P ゴシック"/>
            <family val="3"/>
            <charset val="128"/>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D13" authorId="0" shapeId="0" xr:uid="{CC5E0FCF-3484-4B6E-A1A0-D8D3EC968C50}">
      <text>
        <r>
          <rPr>
            <b/>
            <sz val="9"/>
            <color indexed="81"/>
            <rFont val="ＭＳ Ｐゴシック"/>
            <family val="3"/>
            <charset val="128"/>
          </rPr>
          <t>公示日の翌日に申請する場合は入力後印刷するか、印刷後手書きで御記入くださるようお願いします。</t>
        </r>
      </text>
    </comment>
    <comment ref="H40" authorId="0" shapeId="0" xr:uid="{00000000-0006-0000-1100-000001000000}">
      <text>
        <r>
          <rPr>
            <b/>
            <sz val="9"/>
            <color indexed="81"/>
            <rFont val="ＭＳ Ｐゴシック"/>
            <family val="3"/>
            <charset val="128"/>
          </rPr>
          <t>記載例のとおり入力後印刷するか、印刷後手書きで入力してください。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3" authorId="0" shapeId="0" xr:uid="{00000000-0006-0000-1200-000001000000}">
      <text>
        <r>
          <rPr>
            <sz val="9"/>
            <color indexed="81"/>
            <rFont val="ＭＳ Ｐゴシック"/>
            <family val="3"/>
            <charset val="128"/>
          </rPr>
          <t xml:space="preserve">　公示日、公示日翌日の午前8時30分から午後5時までに申請してください。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3" authorId="0" shapeId="0" xr:uid="{00000000-0006-0000-1300-000001000000}">
      <text>
        <r>
          <rPr>
            <sz val="9"/>
            <color indexed="81"/>
            <rFont val="ＭＳ Ｐゴシック"/>
            <family val="3"/>
            <charset val="128"/>
          </rPr>
          <t xml:space="preserve">　公示日、公示日翌日の午前8時30分から午後5時までに申請してください。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I3" authorId="0" shapeId="0" xr:uid="{00000000-0006-0000-1400-000001000000}">
      <text>
        <r>
          <rPr>
            <b/>
            <sz val="9"/>
            <color indexed="81"/>
            <rFont val="ＭＳ Ｐゴシック"/>
            <family val="3"/>
            <charset val="128"/>
          </rPr>
          <t>　頒布する前にビラの見本2枚を添えて届け出てください。</t>
        </r>
        <r>
          <rPr>
            <sz val="9"/>
            <color indexed="81"/>
            <rFont val="ＭＳ Ｐゴシック"/>
            <family val="3"/>
            <charset val="128"/>
          </rPr>
          <t xml:space="preserve">
</t>
        </r>
      </text>
    </comment>
    <comment ref="D30" authorId="0" shapeId="0" xr:uid="{00000000-0006-0000-1400-000002000000}">
      <text>
        <r>
          <rPr>
            <b/>
            <sz val="9"/>
            <color indexed="81"/>
            <rFont val="ＭＳ Ｐゴシック"/>
            <family val="3"/>
            <charset val="128"/>
          </rPr>
          <t>２種類まで作成することができます。</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K5" authorId="0" shapeId="0" xr:uid="{00000000-0006-0000-1500-000001000000}">
      <text>
        <r>
          <rPr>
            <b/>
            <sz val="9"/>
            <color indexed="81"/>
            <rFont val="ＭＳ Ｐゴシック"/>
            <family val="3"/>
            <charset val="128"/>
          </rPr>
          <t>提出年月日は、入力後印刷するか、印刷後手書きで御記入くださるようお願いします。</t>
        </r>
      </text>
    </comment>
    <comment ref="N28" authorId="0" shapeId="0" xr:uid="{00000000-0006-0000-1500-000002000000}">
      <text>
        <r>
          <rPr>
            <b/>
            <sz val="9"/>
            <color indexed="81"/>
            <rFont val="ＭＳ Ｐゴシック"/>
            <family val="3"/>
            <charset val="128"/>
          </rPr>
          <t>開催日時、施設名称及び所在地は、入力後印刷するか、印刷後手書きで入力くださるようお願いします。</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201user</author>
    <author>user</author>
  </authors>
  <commentList>
    <comment ref="D5" authorId="0" shapeId="0" xr:uid="{00000000-0006-0000-1700-000001000000}">
      <text>
        <r>
          <rPr>
            <b/>
            <sz val="12"/>
            <color indexed="81"/>
            <rFont val="MS P ゴシック"/>
            <family val="3"/>
            <charset val="128"/>
          </rPr>
          <t>選挙長に通称の使用を申請する場合には、通称に付したふりがなを記載してください。</t>
        </r>
      </text>
    </comment>
    <comment ref="D6" authorId="0" shapeId="0" xr:uid="{00000000-0006-0000-1700-000002000000}">
      <text>
        <r>
          <rPr>
            <b/>
            <sz val="12"/>
            <color indexed="81"/>
            <rFont val="MS P ゴシック"/>
            <family val="3"/>
            <charset val="128"/>
          </rPr>
          <t>選挙長に通称の使用を申請する場合には、その通称を記載してください。</t>
        </r>
        <r>
          <rPr>
            <sz val="9"/>
            <color indexed="81"/>
            <rFont val="MS P ゴシック"/>
            <family val="3"/>
            <charset val="128"/>
          </rPr>
          <t xml:space="preserve">
</t>
        </r>
      </text>
    </comment>
    <comment ref="E11" authorId="1" shapeId="0" xr:uid="{00000000-0006-0000-1700-000003000000}">
      <text>
        <r>
          <rPr>
            <b/>
            <sz val="9"/>
            <color indexed="81"/>
            <rFont val="ＭＳ Ｐゴシック"/>
            <family val="3"/>
            <charset val="128"/>
          </rPr>
          <t xml:space="preserve">　日本放送協会青森放送局は２回、それ以外の放送事業者は各１回となります。
</t>
        </r>
      </text>
    </comment>
    <comment ref="H11" authorId="1" shapeId="0" xr:uid="{00000000-0006-0000-1700-000004000000}">
      <text>
        <r>
          <rPr>
            <b/>
            <sz val="9"/>
            <color indexed="81"/>
            <rFont val="ＭＳ Ｐゴシック"/>
            <family val="3"/>
            <charset val="128"/>
          </rPr>
          <t>　日本放送協会青森放送局は２回、株式会社エフエム青森は１回となります。</t>
        </r>
      </text>
    </comment>
    <comment ref="E12" authorId="0" shapeId="0" xr:uid="{00000000-0006-0000-1700-000005000000}">
      <text>
        <r>
          <rPr>
            <b/>
            <sz val="9"/>
            <color indexed="81"/>
            <rFont val="MS P ゴシック"/>
            <family val="3"/>
            <charset val="128"/>
          </rPr>
          <t>持込みを選択する場合は、「○」を選択してください。ラジオにも使用する場合は、ラジオ使用「有」に○を付けてください。なお、持込みを選択できるかどうかは、お問い合わせください。</t>
        </r>
        <r>
          <rPr>
            <sz val="9"/>
            <color indexed="81"/>
            <rFont val="MS P ゴシック"/>
            <family val="3"/>
            <charset val="128"/>
          </rPr>
          <t xml:space="preserve">
</t>
        </r>
      </text>
    </comment>
    <comment ref="H12" authorId="0" shapeId="0" xr:uid="{00000000-0006-0000-1700-000006000000}">
      <text>
        <r>
          <rPr>
            <b/>
            <sz val="9"/>
            <color indexed="81"/>
            <rFont val="MS P ゴシック"/>
            <family val="3"/>
            <charset val="128"/>
          </rPr>
          <t>ラジオ録音政見を持込む場合は、「○」を選択してください。テレビ用の政見をラジオにも使用する場合は、そのままで結構です。</t>
        </r>
      </text>
    </comment>
    <comment ref="E14" authorId="0" shapeId="0" xr:uid="{00000000-0006-0000-1700-000007000000}">
      <text>
        <r>
          <rPr>
            <b/>
            <sz val="9"/>
            <color indexed="81"/>
            <rFont val="MS P ゴシック"/>
            <family val="3"/>
            <charset val="128"/>
          </rPr>
          <t>推薦団体がない場合は、記載不要です。</t>
        </r>
        <r>
          <rPr>
            <sz val="9"/>
            <color indexed="81"/>
            <rFont val="MS P ゴシック"/>
            <family val="3"/>
            <charset val="128"/>
          </rPr>
          <t xml:space="preserve">
</t>
        </r>
      </text>
    </comment>
    <comment ref="E17" authorId="0" shapeId="0" xr:uid="{00000000-0006-0000-1700-000008000000}">
      <text>
        <r>
          <rPr>
            <b/>
            <sz val="9"/>
            <color indexed="81"/>
            <rFont val="MS P ゴシック"/>
            <family val="3"/>
            <charset val="128"/>
          </rPr>
          <t>局収録を希望する場合は、「○」選択してください。</t>
        </r>
        <r>
          <rPr>
            <sz val="9"/>
            <color indexed="81"/>
            <rFont val="MS P ゴシック"/>
            <family val="3"/>
            <charset val="128"/>
          </rPr>
          <t xml:space="preserve">
</t>
        </r>
      </text>
    </comment>
    <comment ref="E18" authorId="0" shapeId="0" xr:uid="{00000000-0006-0000-1700-000009000000}">
      <text>
        <r>
          <rPr>
            <b/>
            <sz val="9"/>
            <color indexed="81"/>
            <rFont val="MS P ゴシック"/>
            <family val="3"/>
            <charset val="128"/>
          </rPr>
          <t>ＮＨＫで収録した政見を民放で利用したい場合は、「○」を選択してください。</t>
        </r>
        <r>
          <rPr>
            <sz val="9"/>
            <color indexed="81"/>
            <rFont val="MS P ゴシック"/>
            <family val="3"/>
            <charset val="128"/>
          </rPr>
          <t xml:space="preserve">
</t>
        </r>
      </text>
    </comment>
    <comment ref="E19" authorId="0" shapeId="0" xr:uid="{00000000-0006-0000-1700-00000A000000}">
      <text>
        <r>
          <rPr>
            <b/>
            <sz val="9"/>
            <color indexed="81"/>
            <rFont val="MS P ゴシック"/>
            <family val="3"/>
            <charset val="128"/>
          </rPr>
          <t>手話付きで政見放送を収録する際に記入してください。手話通訳士の派遣については、政見様式５を一般社団法人青森県ろうあ協会に提出してください。</t>
        </r>
        <r>
          <rPr>
            <sz val="9"/>
            <color indexed="81"/>
            <rFont val="MS P ゴシック"/>
            <family val="3"/>
            <charset val="128"/>
          </rPr>
          <t xml:space="preserve">
</t>
        </r>
      </text>
    </comment>
    <comment ref="D29" authorId="1" shapeId="0" xr:uid="{00000000-0006-0000-1700-00000B000000}">
      <text>
        <r>
          <rPr>
            <b/>
            <sz val="9"/>
            <color indexed="81"/>
            <rFont val="ＭＳ Ｐゴシック"/>
            <family val="3"/>
            <charset val="128"/>
          </rPr>
          <t>政見放送の録音又は録画を行う放送事業者名を記載してください。</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201user</author>
  </authors>
  <commentList>
    <comment ref="I1" authorId="0" shapeId="0" xr:uid="{00000000-0006-0000-1800-000001000000}">
      <text>
        <r>
          <rPr>
            <b/>
            <sz val="9"/>
            <color indexed="81"/>
            <rFont val="ＭＳ Ｐゴシック"/>
            <family val="3"/>
            <charset val="128"/>
          </rPr>
          <t>政見放送の録音又は録画を行う放送事業者名を記載してください。</t>
        </r>
      </text>
    </comment>
    <comment ref="AF12" authorId="1" shapeId="0" xr:uid="{00000000-0006-0000-1800-000002000000}">
      <text>
        <r>
          <rPr>
            <b/>
            <sz val="12"/>
            <color indexed="81"/>
            <rFont val="MS P ゴシック"/>
            <family val="3"/>
            <charset val="128"/>
          </rPr>
          <t>選挙長に使用を申請する通称がある場合は、その通称を記入してください。</t>
        </r>
        <r>
          <rPr>
            <sz val="12"/>
            <color indexed="81"/>
            <rFont val="MS P ゴシック"/>
            <family val="3"/>
            <charset val="128"/>
          </rPr>
          <t xml:space="preserve">
</t>
        </r>
      </text>
    </comment>
    <comment ref="AG12" authorId="1" shapeId="0" xr:uid="{00000000-0006-0000-1800-000003000000}">
      <text>
        <r>
          <rPr>
            <b/>
            <sz val="12"/>
            <color indexed="81"/>
            <rFont val="MS P ゴシック"/>
            <family val="3"/>
            <charset val="128"/>
          </rPr>
          <t>選挙長に使用を申請する通称がある場合は、その通称に付したふりがなを記入してください。</t>
        </r>
      </text>
    </comment>
    <comment ref="AF15" authorId="1" shapeId="0" xr:uid="{00000000-0006-0000-1800-000004000000}">
      <text>
        <r>
          <rPr>
            <b/>
            <sz val="12"/>
            <color indexed="81"/>
            <rFont val="MS P ゴシック"/>
            <family val="3"/>
            <charset val="128"/>
          </rPr>
          <t>選挙長に使用を申請する通称がある場合は、その通称を記入してください。</t>
        </r>
      </text>
    </comment>
    <comment ref="AG15" authorId="1" shapeId="0" xr:uid="{00000000-0006-0000-1800-000005000000}">
      <text>
        <r>
          <rPr>
            <b/>
            <sz val="12"/>
            <color indexed="81"/>
            <rFont val="MS P ゴシック"/>
            <family val="3"/>
            <charset val="128"/>
          </rPr>
          <t>選挙長に使用を申請する通称がある場合は、その通称に付したふりがなを記入してください。</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201user</author>
  </authors>
  <commentList>
    <comment ref="D18" authorId="0" shapeId="0" xr:uid="{BCF9DD75-17A9-48DB-944E-0A4FA2F7EE4F}">
      <text>
        <r>
          <rPr>
            <b/>
            <sz val="9"/>
            <color indexed="81"/>
            <rFont val="ＭＳ Ｐゴシック"/>
            <family val="3"/>
            <charset val="128"/>
          </rPr>
          <t>衆議院議員か参議院議員のいずれかをドロップダウンリストから選択してください。</t>
        </r>
        <r>
          <rPr>
            <sz val="9"/>
            <color indexed="81"/>
            <rFont val="ＭＳ Ｐゴシック"/>
            <family val="3"/>
            <charset val="128"/>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I11" authorId="0" shapeId="0" xr:uid="{00000000-0006-0000-1A00-000001000000}">
      <text>
        <r>
          <rPr>
            <b/>
            <sz val="12"/>
            <color indexed="81"/>
            <rFont val="ＭＳ Ｐゴシック"/>
            <family val="3"/>
            <charset val="128"/>
          </rPr>
          <t>衆議院議員か参議院議員のいずれかを選択してください。</t>
        </r>
      </text>
    </comment>
    <comment ref="F18" authorId="0" shapeId="0" xr:uid="{00000000-0006-0000-1A00-000002000000}">
      <text>
        <r>
          <rPr>
            <b/>
            <sz val="12"/>
            <color indexed="81"/>
            <rFont val="ＭＳ Ｐゴシック"/>
            <family val="3"/>
            <charset val="128"/>
          </rPr>
          <t>衆議院議員か参議院議員のいずれかを選択してください。</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M5" authorId="0" shapeId="0" xr:uid="{FC07643D-3354-468C-B7A6-1BFD26D3E3B9}">
      <text>
        <r>
          <rPr>
            <b/>
            <sz val="9"/>
            <color indexed="81"/>
            <rFont val="ＭＳ Ｐゴシック"/>
            <family val="3"/>
            <charset val="128"/>
          </rPr>
          <t>申込年月日を記入してください。</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1E00-000001000000}">
      <text>
        <r>
          <rPr>
            <b/>
            <sz val="9"/>
            <color indexed="81"/>
            <rFont val="ＭＳ Ｐゴシック"/>
            <family val="3"/>
            <charset val="128"/>
          </rPr>
          <t>申請年月日を記入してください。</t>
        </r>
      </text>
    </comment>
    <comment ref="A31" authorId="0" shapeId="0" xr:uid="{00000000-0006-0000-1E00-000002000000}">
      <text>
        <r>
          <rPr>
            <b/>
            <sz val="9"/>
            <color indexed="81"/>
            <rFont val="ＭＳ Ｐゴシック"/>
            <family val="3"/>
            <charset val="128"/>
          </rPr>
          <t>政見放送の録音又は録画を行う放送事業者名を記載してください。</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H83" authorId="0" shapeId="0" xr:uid="{BA6B21F3-D74A-410B-8419-EC3D9BC74599}">
      <text>
        <r>
          <rPr>
            <b/>
            <sz val="12"/>
            <color indexed="81"/>
            <rFont val="ＭＳ Ｐゴシック"/>
            <family val="3"/>
            <charset val="128"/>
          </rPr>
          <t>実施放送局名を入力してください。</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P11" authorId="0" shapeId="0" xr:uid="{00000000-0006-0000-2100-000001000000}">
      <text>
        <r>
          <rPr>
            <b/>
            <sz val="12"/>
            <color indexed="81"/>
            <rFont val="ＭＳ Ｐゴシック"/>
            <family val="3"/>
            <charset val="128"/>
          </rPr>
          <t>届出年月日を入力してください。</t>
        </r>
        <r>
          <rPr>
            <sz val="9"/>
            <color indexed="81"/>
            <rFont val="ＭＳ Ｐゴシック"/>
            <family val="3"/>
            <charset val="128"/>
          </rPr>
          <t xml:space="preserve">
</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P9" authorId="0" shapeId="0" xr:uid="{00000000-0006-0000-2200-000001000000}">
      <text>
        <r>
          <rPr>
            <b/>
            <sz val="12"/>
            <color indexed="81"/>
            <rFont val="ＭＳ Ｐゴシック"/>
            <family val="3"/>
            <charset val="128"/>
          </rPr>
          <t>届出年月日を入力してください。</t>
        </r>
        <r>
          <rPr>
            <sz val="9"/>
            <color indexed="81"/>
            <rFont val="ＭＳ Ｐゴシック"/>
            <family val="3"/>
            <charset val="128"/>
          </rPr>
          <t xml:space="preserve">
</t>
        </r>
      </text>
    </comment>
    <comment ref="P61" authorId="0" shapeId="0" xr:uid="{00000000-0006-0000-2200-000002000000}">
      <text>
        <r>
          <rPr>
            <b/>
            <sz val="12"/>
            <color indexed="81"/>
            <rFont val="ＭＳ Ｐゴシック"/>
            <family val="3"/>
            <charset val="128"/>
          </rPr>
          <t>届出年月日を入力してください。</t>
        </r>
        <r>
          <rPr>
            <sz val="9"/>
            <color indexed="81"/>
            <rFont val="ＭＳ Ｐゴシック"/>
            <family val="3"/>
            <charset val="128"/>
          </rPr>
          <t xml:space="preserve">
</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T7" authorId="0" shapeId="0" xr:uid="{00000000-0006-0000-2300-000001000000}">
      <text>
        <r>
          <rPr>
            <b/>
            <sz val="9"/>
            <color indexed="81"/>
            <rFont val="ＭＳ Ｐゴシック"/>
            <family val="3"/>
            <charset val="128"/>
          </rPr>
          <t>請求年月日を入力後印刷するか、印刷後手書きで御記入くださるようお願いします。</t>
        </r>
      </text>
    </comment>
    <comment ref="K12" authorId="0" shapeId="0" xr:uid="{00000000-0006-0000-2300-000002000000}">
      <text>
        <r>
          <rPr>
            <b/>
            <sz val="9"/>
            <color indexed="81"/>
            <rFont val="ＭＳ Ｐゴシック"/>
            <family val="3"/>
            <charset val="128"/>
          </rPr>
          <t>もれなく御記入くださるようお願いします。</t>
        </r>
      </text>
    </comment>
    <comment ref="K15" authorId="0" shapeId="0" xr:uid="{00000000-0006-0000-2300-000003000000}">
      <text>
        <r>
          <rPr>
            <b/>
            <sz val="9"/>
            <color indexed="81"/>
            <rFont val="ＭＳ Ｐゴシック"/>
            <family val="3"/>
            <charset val="128"/>
          </rPr>
          <t>電話番号を入力してくださるようお願いします。</t>
        </r>
      </text>
    </comment>
    <comment ref="E20" authorId="0" shapeId="0" xr:uid="{00000000-0006-0000-2300-000004000000}">
      <text>
        <r>
          <rPr>
            <b/>
            <sz val="12"/>
            <color indexed="81"/>
            <rFont val="ＭＳ Ｐゴシック"/>
            <family val="3"/>
            <charset val="128"/>
          </rPr>
          <t>　別紙請求内訳書に記載された請求額が自動計算後、転記されます。
　まず内訳を作成してください。</t>
        </r>
      </text>
    </comment>
    <comment ref="F36" authorId="0" shapeId="0" xr:uid="{00000000-0006-0000-2300-000005000000}">
      <text>
        <r>
          <rPr>
            <b/>
            <sz val="12"/>
            <color indexed="81"/>
            <rFont val="ＭＳ Ｐゴシック"/>
            <family val="3"/>
            <charset val="128"/>
          </rPr>
          <t>必要事項をもれなく入力後印刷するか、印刷後御記入くださるようお願いします。</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O5" authorId="0" shapeId="0" xr:uid="{00000000-0006-0000-2400-000001000000}">
      <text>
        <r>
          <rPr>
            <b/>
            <sz val="9"/>
            <color indexed="81"/>
            <rFont val="ＭＳ Ｐゴシック"/>
            <family val="3"/>
            <charset val="128"/>
          </rPr>
          <t xml:space="preserve">提出年月日は、入力後印刷するか、印刷後手書きで御記入くださるようお願いします。
</t>
        </r>
      </text>
    </comment>
    <comment ref="J17" authorId="0" shapeId="0" xr:uid="{00000000-0006-0000-2400-000002000000}">
      <text>
        <r>
          <rPr>
            <b/>
            <sz val="9"/>
            <color indexed="81"/>
            <rFont val="ＭＳ Ｐゴシック"/>
            <family val="3"/>
            <charset val="128"/>
          </rPr>
          <t>１か２のいずれか黄色いセルに必要事項を入力後印刷するか、印刷後手書きで御記入くださるようお願いします。</t>
        </r>
      </text>
    </comment>
    <comment ref="A24" authorId="0" shapeId="0" xr:uid="{00000000-0006-0000-2400-000003000000}">
      <text>
        <r>
          <rPr>
            <b/>
            <sz val="9"/>
            <color indexed="81"/>
            <rFont val="ＭＳ Ｐゴシック"/>
            <family val="3"/>
            <charset val="128"/>
          </rPr>
          <t xml:space="preserve">契約年月日を入力してください。
</t>
        </r>
      </text>
    </comment>
    <comment ref="F27" authorId="0" shapeId="0" xr:uid="{00000000-0006-0000-2400-000004000000}">
      <text>
        <r>
          <rPr>
            <b/>
            <sz val="9"/>
            <color indexed="81"/>
            <rFont val="ＭＳ Ｐゴシック"/>
            <family val="3"/>
            <charset val="128"/>
          </rPr>
          <t>１か２のいずれか黄色いセルに必要事項を入力後印刷するか、印刷後手書きで御記入くださるようお願いします。</t>
        </r>
      </text>
    </comment>
    <comment ref="O39" authorId="0" shapeId="0" xr:uid="{00000000-0006-0000-2400-000005000000}">
      <text>
        <r>
          <rPr>
            <b/>
            <sz val="9"/>
            <color indexed="81"/>
            <rFont val="ＭＳ Ｐゴシック"/>
            <family val="3"/>
            <charset val="128"/>
          </rPr>
          <t>自動車登録番号を入力してください。</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F7" authorId="0" shapeId="0" xr:uid="{00000000-0006-0000-2500-000001000000}">
      <text>
        <r>
          <rPr>
            <b/>
            <sz val="9"/>
            <color indexed="81"/>
            <rFont val="ＭＳ Ｐゴシック"/>
            <family val="3"/>
            <charset val="128"/>
          </rPr>
          <t>証明年月日を入力してください。</t>
        </r>
      </text>
    </comment>
    <comment ref="F16" authorId="0" shapeId="0" xr:uid="{00000000-0006-0000-2500-000002000000}">
      <text>
        <r>
          <rPr>
            <b/>
            <sz val="9"/>
            <color indexed="81"/>
            <rFont val="ＭＳ Ｐゴシック"/>
            <family val="3"/>
            <charset val="128"/>
          </rPr>
          <t>１か２のいずれかに○をしてください。</t>
        </r>
      </text>
    </comment>
    <comment ref="K16" authorId="0" shapeId="0" xr:uid="{00000000-0006-0000-2500-000003000000}">
      <text>
        <r>
          <rPr>
            <b/>
            <sz val="9"/>
            <color indexed="81"/>
            <rFont val="ＭＳ Ｐゴシック"/>
            <family val="3"/>
            <charset val="128"/>
          </rPr>
          <t>１か２のいずれかに○をしてください。</t>
        </r>
      </text>
    </comment>
    <comment ref="F18" authorId="0" shapeId="0" xr:uid="{00000000-0006-0000-2500-000004000000}">
      <text>
        <r>
          <rPr>
            <b/>
            <sz val="9"/>
            <color indexed="81"/>
            <rFont val="ＭＳ Ｐゴシック"/>
            <family val="3"/>
            <charset val="128"/>
          </rPr>
          <t>もれなく入力してください。</t>
        </r>
      </text>
    </comment>
    <comment ref="A22" authorId="0" shapeId="0" xr:uid="{00000000-0006-0000-2500-000005000000}">
      <text>
        <r>
          <rPr>
            <b/>
            <sz val="9"/>
            <color indexed="81"/>
            <rFont val="ＭＳ Ｐゴシック"/>
            <family val="3"/>
            <charset val="128"/>
          </rPr>
          <t>もれなく入力してください。</t>
        </r>
      </text>
    </comment>
    <comment ref="E22" authorId="0" shapeId="0" xr:uid="{00000000-0006-0000-2500-000006000000}">
      <text>
        <r>
          <rPr>
            <b/>
            <sz val="9"/>
            <color indexed="81"/>
            <rFont val="ＭＳ Ｐゴシック"/>
            <family val="3"/>
            <charset val="128"/>
          </rPr>
          <t>運送開始年月日を入力してください。</t>
        </r>
      </text>
    </comment>
    <comment ref="H23" authorId="0" shapeId="0" xr:uid="{00000000-0006-0000-2500-000007000000}">
      <text>
        <r>
          <rPr>
            <b/>
            <sz val="9"/>
            <color indexed="81"/>
            <rFont val="ＭＳ Ｐゴシック"/>
            <family val="3"/>
            <charset val="128"/>
          </rPr>
          <t>金額を入力してください。</t>
        </r>
      </text>
    </comment>
    <comment ref="E24" authorId="0" shapeId="0" xr:uid="{00000000-0006-0000-2500-000008000000}">
      <text>
        <r>
          <rPr>
            <b/>
            <sz val="9"/>
            <color indexed="81"/>
            <rFont val="ＭＳ Ｐゴシック"/>
            <family val="3"/>
            <charset val="128"/>
          </rPr>
          <t>運送終了年月日を入力してください。</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K5" authorId="0" shapeId="0" xr:uid="{00000000-0006-0000-2600-000001000000}">
      <text>
        <r>
          <rPr>
            <b/>
            <sz val="9"/>
            <color indexed="81"/>
            <rFont val="ＭＳ Ｐゴシック"/>
            <family val="3"/>
            <charset val="128"/>
          </rPr>
          <t>請求年月日を入力後印刷するか、印刷後手書きで御記入ください。</t>
        </r>
      </text>
    </comment>
    <comment ref="I9" authorId="0" shapeId="0" xr:uid="{00000000-0006-0000-2600-000002000000}">
      <text>
        <r>
          <rPr>
            <b/>
            <sz val="9"/>
            <color indexed="81"/>
            <rFont val="ＭＳ Ｐゴシック"/>
            <family val="3"/>
            <charset val="128"/>
          </rPr>
          <t>もれなく御記入くださるようお願いします。</t>
        </r>
      </text>
    </comment>
    <comment ref="I12" authorId="0" shapeId="0" xr:uid="{00000000-0006-0000-2600-000003000000}">
      <text>
        <r>
          <rPr>
            <b/>
            <sz val="9"/>
            <color indexed="81"/>
            <rFont val="ＭＳ Ｐゴシック"/>
            <family val="3"/>
            <charset val="128"/>
          </rPr>
          <t>電話番号を入力してくださるようお願いします。</t>
        </r>
      </text>
    </comment>
    <comment ref="D19" authorId="0" shapeId="0" xr:uid="{00000000-0006-0000-2600-000004000000}">
      <text>
        <r>
          <rPr>
            <b/>
            <sz val="9"/>
            <color indexed="81"/>
            <rFont val="ＭＳ Ｐゴシック"/>
            <family val="3"/>
            <charset val="128"/>
          </rPr>
          <t xml:space="preserve">　公営３内訳１の請求金額が自動表示されます。
　まず、公営３内訳１のシートを作成後、御使用ください。
</t>
        </r>
      </text>
    </comment>
    <comment ref="K29" authorId="0" shapeId="0" xr:uid="{00000000-0006-0000-2600-000005000000}">
      <text>
        <r>
          <rPr>
            <b/>
            <sz val="9"/>
            <color indexed="81"/>
            <rFont val="ＭＳ Ｐゴシック"/>
            <family val="3"/>
            <charset val="128"/>
          </rPr>
          <t>必要事項をもれなく入力後印刷するか、印刷後御記入くださるようお願いします。</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3" authorId="0" shapeId="0" xr:uid="{00000000-0006-0000-2700-000001000000}">
      <text>
        <r>
          <rPr>
            <b/>
            <sz val="9"/>
            <color indexed="81"/>
            <rFont val="ＭＳ Ｐゴシック"/>
            <family val="3"/>
            <charset val="128"/>
          </rPr>
          <t>本内訳書を作成した場合は、内訳２の方には数値を入力しないでくださるようお願いします。</t>
        </r>
      </text>
    </comment>
    <comment ref="A7" authorId="0" shapeId="0" xr:uid="{00000000-0006-0000-2700-000002000000}">
      <text>
        <r>
          <rPr>
            <b/>
            <sz val="9"/>
            <color indexed="81"/>
            <rFont val="ＭＳ Ｐゴシック"/>
            <family val="3"/>
            <charset val="128"/>
          </rPr>
          <t>日付を入力してください。</t>
        </r>
      </text>
    </comment>
    <comment ref="E7" authorId="0" shapeId="0" xr:uid="{00000000-0006-0000-2700-000003000000}">
      <text>
        <r>
          <rPr>
            <b/>
            <sz val="9"/>
            <color indexed="81"/>
            <rFont val="ＭＳ Ｐゴシック"/>
            <family val="3"/>
            <charset val="128"/>
          </rPr>
          <t>１日当たりの運送金額を入力してください。（以下同じ。）</t>
        </r>
      </text>
    </comment>
    <comment ref="I7" authorId="0" shapeId="0" xr:uid="{00000000-0006-0000-2700-000004000000}">
      <text>
        <r>
          <rPr>
            <b/>
            <sz val="9"/>
            <color indexed="81"/>
            <rFont val="ＭＳ Ｐゴシック"/>
            <family val="3"/>
            <charset val="128"/>
          </rPr>
          <t xml:space="preserve">自動計算されます。
</t>
        </r>
      </text>
    </comment>
    <comment ref="R7" authorId="0" shapeId="0" xr:uid="{00000000-0006-0000-2700-000005000000}">
      <text>
        <r>
          <rPr>
            <b/>
            <sz val="9"/>
            <color indexed="81"/>
            <rFont val="ＭＳ Ｐゴシック"/>
            <family val="3"/>
            <charset val="128"/>
          </rPr>
          <t>（イ）又は（ロ）のいずれか少ない方の額が自動表示されます。</t>
        </r>
      </text>
    </comment>
    <comment ref="A8" authorId="0" shapeId="0" xr:uid="{00000000-0006-0000-2700-000006000000}">
      <text>
        <r>
          <rPr>
            <b/>
            <sz val="9"/>
            <color indexed="81"/>
            <rFont val="ＭＳ Ｐゴシック"/>
            <family val="3"/>
            <charset val="128"/>
          </rPr>
          <t>日付を入力してください。</t>
        </r>
      </text>
    </comment>
    <comment ref="I8" authorId="0" shapeId="0" xr:uid="{00000000-0006-0000-2700-000007000000}">
      <text>
        <r>
          <rPr>
            <b/>
            <sz val="9"/>
            <color indexed="81"/>
            <rFont val="ＭＳ Ｐゴシック"/>
            <family val="3"/>
            <charset val="128"/>
          </rPr>
          <t>自動計算されます。</t>
        </r>
      </text>
    </comment>
    <comment ref="R8" authorId="0" shapeId="0" xr:uid="{00000000-0006-0000-2700-000008000000}">
      <text>
        <r>
          <rPr>
            <b/>
            <sz val="9"/>
            <color indexed="81"/>
            <rFont val="ＭＳ Ｐゴシック"/>
            <family val="3"/>
            <charset val="128"/>
          </rPr>
          <t>（イ）又は（ロ）のいずれか少ない方の額が自動表示されます。</t>
        </r>
      </text>
    </comment>
    <comment ref="A9" authorId="0" shapeId="0" xr:uid="{00000000-0006-0000-2700-000009000000}">
      <text>
        <r>
          <rPr>
            <b/>
            <sz val="9"/>
            <color indexed="81"/>
            <rFont val="ＭＳ Ｐゴシック"/>
            <family val="3"/>
            <charset val="128"/>
          </rPr>
          <t>日付を入力してください。</t>
        </r>
      </text>
    </comment>
    <comment ref="I9" authorId="0" shapeId="0" xr:uid="{00000000-0006-0000-2700-00000A000000}">
      <text>
        <r>
          <rPr>
            <b/>
            <sz val="9"/>
            <color indexed="81"/>
            <rFont val="ＭＳ Ｐゴシック"/>
            <family val="3"/>
            <charset val="128"/>
          </rPr>
          <t>自動計算されます。</t>
        </r>
      </text>
    </comment>
    <comment ref="R9" authorId="0" shapeId="0" xr:uid="{00000000-0006-0000-2700-00000B000000}">
      <text>
        <r>
          <rPr>
            <b/>
            <sz val="9"/>
            <color indexed="81"/>
            <rFont val="ＭＳ Ｐゴシック"/>
            <family val="3"/>
            <charset val="128"/>
          </rPr>
          <t>（イ）又は（ロ）のいずれか少ない方の額が自動表示されます。</t>
        </r>
      </text>
    </comment>
    <comment ref="A10" authorId="0" shapeId="0" xr:uid="{00000000-0006-0000-2700-00000C000000}">
      <text>
        <r>
          <rPr>
            <b/>
            <sz val="9"/>
            <color indexed="81"/>
            <rFont val="ＭＳ Ｐゴシック"/>
            <family val="3"/>
            <charset val="128"/>
          </rPr>
          <t>日付を入力してください。</t>
        </r>
      </text>
    </comment>
    <comment ref="I10" authorId="0" shapeId="0" xr:uid="{00000000-0006-0000-2700-00000D000000}">
      <text>
        <r>
          <rPr>
            <b/>
            <sz val="9"/>
            <color indexed="81"/>
            <rFont val="ＭＳ Ｐゴシック"/>
            <family val="3"/>
            <charset val="128"/>
          </rPr>
          <t>自動計算されます。</t>
        </r>
      </text>
    </comment>
    <comment ref="R10" authorId="0" shapeId="0" xr:uid="{00000000-0006-0000-2700-00000E000000}">
      <text>
        <r>
          <rPr>
            <b/>
            <sz val="9"/>
            <color indexed="81"/>
            <rFont val="ＭＳ Ｐゴシック"/>
            <family val="3"/>
            <charset val="128"/>
          </rPr>
          <t>（イ）又は（ロ）のいずれか少ない方の額が自動表示されます。</t>
        </r>
      </text>
    </comment>
    <comment ref="A11" authorId="0" shapeId="0" xr:uid="{00000000-0006-0000-2700-00000F000000}">
      <text>
        <r>
          <rPr>
            <b/>
            <sz val="9"/>
            <color indexed="81"/>
            <rFont val="ＭＳ Ｐゴシック"/>
            <family val="3"/>
            <charset val="128"/>
          </rPr>
          <t>日付を入力してください。</t>
        </r>
      </text>
    </comment>
    <comment ref="I11" authorId="0" shapeId="0" xr:uid="{00000000-0006-0000-2700-000010000000}">
      <text>
        <r>
          <rPr>
            <b/>
            <sz val="9"/>
            <color indexed="81"/>
            <rFont val="ＭＳ Ｐゴシック"/>
            <family val="3"/>
            <charset val="128"/>
          </rPr>
          <t>自動計算されます。</t>
        </r>
      </text>
    </comment>
    <comment ref="R11" authorId="0" shapeId="0" xr:uid="{00000000-0006-0000-2700-000011000000}">
      <text>
        <r>
          <rPr>
            <b/>
            <sz val="9"/>
            <color indexed="81"/>
            <rFont val="ＭＳ Ｐゴシック"/>
            <family val="3"/>
            <charset val="128"/>
          </rPr>
          <t>（イ）又は（ロ）のいずれか少ない方の額が自動表示されます。</t>
        </r>
      </text>
    </comment>
    <comment ref="A12" authorId="0" shapeId="0" xr:uid="{00000000-0006-0000-2700-000012000000}">
      <text>
        <r>
          <rPr>
            <b/>
            <sz val="9"/>
            <color indexed="81"/>
            <rFont val="ＭＳ Ｐゴシック"/>
            <family val="3"/>
            <charset val="128"/>
          </rPr>
          <t>日付を入力してください。</t>
        </r>
      </text>
    </comment>
    <comment ref="I12" authorId="0" shapeId="0" xr:uid="{00000000-0006-0000-2700-000013000000}">
      <text>
        <r>
          <rPr>
            <b/>
            <sz val="9"/>
            <color indexed="81"/>
            <rFont val="ＭＳ Ｐゴシック"/>
            <family val="3"/>
            <charset val="128"/>
          </rPr>
          <t>自動計算されます。</t>
        </r>
      </text>
    </comment>
    <comment ref="R12" authorId="0" shapeId="0" xr:uid="{00000000-0006-0000-2700-000014000000}">
      <text>
        <r>
          <rPr>
            <b/>
            <sz val="9"/>
            <color indexed="81"/>
            <rFont val="ＭＳ Ｐゴシック"/>
            <family val="3"/>
            <charset val="128"/>
          </rPr>
          <t>（イ）又は（ロ）のいずれか少ない方の額が自動表示されます。</t>
        </r>
      </text>
    </comment>
    <comment ref="A13" authorId="0" shapeId="0" xr:uid="{00000000-0006-0000-2700-000015000000}">
      <text>
        <r>
          <rPr>
            <b/>
            <sz val="9"/>
            <color indexed="81"/>
            <rFont val="ＭＳ Ｐゴシック"/>
            <family val="3"/>
            <charset val="128"/>
          </rPr>
          <t>日付を入力してください。</t>
        </r>
      </text>
    </comment>
    <comment ref="I13" authorId="0" shapeId="0" xr:uid="{00000000-0006-0000-2700-000016000000}">
      <text>
        <r>
          <rPr>
            <b/>
            <sz val="9"/>
            <color indexed="81"/>
            <rFont val="ＭＳ Ｐゴシック"/>
            <family val="3"/>
            <charset val="128"/>
          </rPr>
          <t>自動計算されます。</t>
        </r>
      </text>
    </comment>
    <comment ref="R13" authorId="0" shapeId="0" xr:uid="{00000000-0006-0000-2700-000017000000}">
      <text>
        <r>
          <rPr>
            <b/>
            <sz val="9"/>
            <color indexed="81"/>
            <rFont val="ＭＳ Ｐゴシック"/>
            <family val="3"/>
            <charset val="128"/>
          </rPr>
          <t>（イ）又は（ロ）のいずれか少ない方の額が自動表示されます。</t>
        </r>
      </text>
    </comment>
    <comment ref="A14" authorId="0" shapeId="0" xr:uid="{00000000-0006-0000-2700-000018000000}">
      <text>
        <r>
          <rPr>
            <b/>
            <sz val="9"/>
            <color indexed="81"/>
            <rFont val="ＭＳ Ｐゴシック"/>
            <family val="3"/>
            <charset val="128"/>
          </rPr>
          <t>日付を入力してください。</t>
        </r>
      </text>
    </comment>
    <comment ref="I14" authorId="0" shapeId="0" xr:uid="{00000000-0006-0000-2700-000019000000}">
      <text>
        <r>
          <rPr>
            <b/>
            <sz val="9"/>
            <color indexed="81"/>
            <rFont val="ＭＳ Ｐゴシック"/>
            <family val="3"/>
            <charset val="128"/>
          </rPr>
          <t>自動計算されます。</t>
        </r>
      </text>
    </comment>
    <comment ref="R14" authorId="0" shapeId="0" xr:uid="{00000000-0006-0000-2700-00001A000000}">
      <text>
        <r>
          <rPr>
            <b/>
            <sz val="9"/>
            <color indexed="81"/>
            <rFont val="ＭＳ Ｐゴシック"/>
            <family val="3"/>
            <charset val="128"/>
          </rPr>
          <t>（イ）又は（ロ）のいずれか少ない方の額が自動表示されます。</t>
        </r>
      </text>
    </comment>
    <comment ref="A15" authorId="0" shapeId="0" xr:uid="{00000000-0006-0000-2700-00001B000000}">
      <text>
        <r>
          <rPr>
            <b/>
            <sz val="9"/>
            <color indexed="81"/>
            <rFont val="ＭＳ Ｐゴシック"/>
            <family val="3"/>
            <charset val="128"/>
          </rPr>
          <t>日付を入力してください。</t>
        </r>
      </text>
    </comment>
    <comment ref="I15" authorId="0" shapeId="0" xr:uid="{00000000-0006-0000-2700-00001C000000}">
      <text>
        <r>
          <rPr>
            <b/>
            <sz val="9"/>
            <color indexed="81"/>
            <rFont val="ＭＳ Ｐゴシック"/>
            <family val="3"/>
            <charset val="128"/>
          </rPr>
          <t>自動計算されます。</t>
        </r>
      </text>
    </comment>
    <comment ref="R15" authorId="0" shapeId="0" xr:uid="{00000000-0006-0000-2700-00001D000000}">
      <text>
        <r>
          <rPr>
            <b/>
            <sz val="9"/>
            <color indexed="81"/>
            <rFont val="ＭＳ Ｐゴシック"/>
            <family val="3"/>
            <charset val="128"/>
          </rPr>
          <t>（イ）又は（ロ）のいずれか少ない方の額が自動表示されます。</t>
        </r>
      </text>
    </comment>
    <comment ref="A16" authorId="0" shapeId="0" xr:uid="{00000000-0006-0000-2700-00001E000000}">
      <text>
        <r>
          <rPr>
            <b/>
            <sz val="9"/>
            <color indexed="81"/>
            <rFont val="ＭＳ Ｐゴシック"/>
            <family val="3"/>
            <charset val="128"/>
          </rPr>
          <t>日付を入力してください。</t>
        </r>
      </text>
    </comment>
    <comment ref="I16" authorId="0" shapeId="0" xr:uid="{00000000-0006-0000-2700-00001F000000}">
      <text>
        <r>
          <rPr>
            <b/>
            <sz val="9"/>
            <color indexed="81"/>
            <rFont val="ＭＳ Ｐゴシック"/>
            <family val="3"/>
            <charset val="128"/>
          </rPr>
          <t>自動計算されます。</t>
        </r>
      </text>
    </comment>
    <comment ref="R16" authorId="0" shapeId="0" xr:uid="{00000000-0006-0000-2700-000020000000}">
      <text>
        <r>
          <rPr>
            <b/>
            <sz val="9"/>
            <color indexed="81"/>
            <rFont val="ＭＳ Ｐゴシック"/>
            <family val="3"/>
            <charset val="128"/>
          </rPr>
          <t>（イ）又は（ロ）のいずれか少ない方の額が自動表示されます。</t>
        </r>
      </text>
    </comment>
    <comment ref="A17" authorId="0" shapeId="0" xr:uid="{00000000-0006-0000-2700-000021000000}">
      <text>
        <r>
          <rPr>
            <b/>
            <sz val="9"/>
            <color indexed="81"/>
            <rFont val="ＭＳ Ｐゴシック"/>
            <family val="3"/>
            <charset val="128"/>
          </rPr>
          <t>日付を入力してください。</t>
        </r>
      </text>
    </comment>
    <comment ref="I17" authorId="0" shapeId="0" xr:uid="{00000000-0006-0000-2700-000022000000}">
      <text>
        <r>
          <rPr>
            <b/>
            <sz val="9"/>
            <color indexed="81"/>
            <rFont val="ＭＳ Ｐゴシック"/>
            <family val="3"/>
            <charset val="128"/>
          </rPr>
          <t>自動計算されます。</t>
        </r>
      </text>
    </comment>
    <comment ref="R17" authorId="0" shapeId="0" xr:uid="{00000000-0006-0000-2700-000023000000}">
      <text>
        <r>
          <rPr>
            <b/>
            <sz val="9"/>
            <color indexed="81"/>
            <rFont val="ＭＳ Ｐゴシック"/>
            <family val="3"/>
            <charset val="128"/>
          </rPr>
          <t>（イ）又は（ロ）のいずれか少ない方の額が自動表示されます。</t>
        </r>
      </text>
    </comment>
    <comment ref="A18" authorId="0" shapeId="0" xr:uid="{00000000-0006-0000-2700-000024000000}">
      <text>
        <r>
          <rPr>
            <b/>
            <sz val="9"/>
            <color indexed="81"/>
            <rFont val="ＭＳ Ｐゴシック"/>
            <family val="3"/>
            <charset val="128"/>
          </rPr>
          <t>日付を入力してください。</t>
        </r>
      </text>
    </comment>
    <comment ref="I18" authorId="0" shapeId="0" xr:uid="{00000000-0006-0000-2700-000025000000}">
      <text>
        <r>
          <rPr>
            <b/>
            <sz val="9"/>
            <color indexed="81"/>
            <rFont val="ＭＳ Ｐゴシック"/>
            <family val="3"/>
            <charset val="128"/>
          </rPr>
          <t>自動計算されます。</t>
        </r>
      </text>
    </comment>
    <comment ref="R18" authorId="0" shapeId="0" xr:uid="{00000000-0006-0000-2700-000026000000}">
      <text>
        <r>
          <rPr>
            <b/>
            <sz val="9"/>
            <color indexed="81"/>
            <rFont val="ＭＳ Ｐゴシック"/>
            <family val="3"/>
            <charset val="128"/>
          </rPr>
          <t>（イ）又は（ロ）のいずれか少ない方の額が自動表示されます。</t>
        </r>
      </text>
    </comment>
    <comment ref="A19" authorId="0" shapeId="0" xr:uid="{00000000-0006-0000-2700-000027000000}">
      <text>
        <r>
          <rPr>
            <b/>
            <sz val="9"/>
            <color indexed="81"/>
            <rFont val="ＭＳ Ｐゴシック"/>
            <family val="3"/>
            <charset val="128"/>
          </rPr>
          <t>日付を入力してください。</t>
        </r>
      </text>
    </comment>
    <comment ref="I19" authorId="0" shapeId="0" xr:uid="{00000000-0006-0000-2700-000028000000}">
      <text>
        <r>
          <rPr>
            <b/>
            <sz val="9"/>
            <color indexed="81"/>
            <rFont val="ＭＳ Ｐゴシック"/>
            <family val="3"/>
            <charset val="128"/>
          </rPr>
          <t>自動計算されます。</t>
        </r>
      </text>
    </comment>
    <comment ref="R19" authorId="0" shapeId="0" xr:uid="{00000000-0006-0000-2700-000029000000}">
      <text>
        <r>
          <rPr>
            <b/>
            <sz val="9"/>
            <color indexed="81"/>
            <rFont val="ＭＳ Ｐゴシック"/>
            <family val="3"/>
            <charset val="128"/>
          </rPr>
          <t>（イ）又は（ロ）のいずれか少ない方の額が自動表示されます。</t>
        </r>
      </text>
    </comment>
    <comment ref="A20" authorId="0" shapeId="0" xr:uid="{00000000-0006-0000-2700-00002A000000}">
      <text>
        <r>
          <rPr>
            <b/>
            <sz val="9"/>
            <color indexed="81"/>
            <rFont val="ＭＳ Ｐゴシック"/>
            <family val="3"/>
            <charset val="128"/>
          </rPr>
          <t>日付を入力してください。</t>
        </r>
      </text>
    </comment>
    <comment ref="R20" authorId="0" shapeId="0" xr:uid="{00000000-0006-0000-2700-00002B000000}">
      <text>
        <r>
          <rPr>
            <b/>
            <sz val="9"/>
            <color indexed="81"/>
            <rFont val="ＭＳ Ｐゴシック"/>
            <family val="3"/>
            <charset val="128"/>
          </rPr>
          <t>（イ）又は（ロ）のいずれか少ない方の額が自動表示されます。</t>
        </r>
      </text>
    </comment>
    <comment ref="A21" authorId="0" shapeId="0" xr:uid="{00000000-0006-0000-2700-00002C000000}">
      <text>
        <r>
          <rPr>
            <b/>
            <sz val="9"/>
            <color indexed="81"/>
            <rFont val="ＭＳ Ｐゴシック"/>
            <family val="3"/>
            <charset val="128"/>
          </rPr>
          <t>日付を入力してください。</t>
        </r>
      </text>
    </comment>
    <comment ref="I21" authorId="0" shapeId="0" xr:uid="{00000000-0006-0000-2700-00002D000000}">
      <text>
        <r>
          <rPr>
            <b/>
            <sz val="9"/>
            <color indexed="81"/>
            <rFont val="ＭＳ Ｐゴシック"/>
            <family val="3"/>
            <charset val="128"/>
          </rPr>
          <t>自動計算されます。</t>
        </r>
      </text>
    </comment>
    <comment ref="R21" authorId="0" shapeId="0" xr:uid="{00000000-0006-0000-2700-00002E000000}">
      <text>
        <r>
          <rPr>
            <b/>
            <sz val="9"/>
            <color indexed="81"/>
            <rFont val="ＭＳ Ｐゴシック"/>
            <family val="3"/>
            <charset val="128"/>
          </rPr>
          <t>（イ）又は（ロ）のいずれか少ない方の額が自動表示されます。</t>
        </r>
      </text>
    </comment>
    <comment ref="A22" authorId="0" shapeId="0" xr:uid="{00000000-0006-0000-2700-00002F000000}">
      <text>
        <r>
          <rPr>
            <b/>
            <sz val="9"/>
            <color indexed="81"/>
            <rFont val="ＭＳ Ｐゴシック"/>
            <family val="3"/>
            <charset val="128"/>
          </rPr>
          <t>日付を入力してください。</t>
        </r>
      </text>
    </comment>
    <comment ref="I22" authorId="0" shapeId="0" xr:uid="{00000000-0006-0000-2700-000030000000}">
      <text>
        <r>
          <rPr>
            <b/>
            <sz val="9"/>
            <color indexed="81"/>
            <rFont val="ＭＳ Ｐゴシック"/>
            <family val="3"/>
            <charset val="128"/>
          </rPr>
          <t>自動計算されます。</t>
        </r>
      </text>
    </comment>
    <comment ref="R22" authorId="0" shapeId="0" xr:uid="{00000000-0006-0000-2700-000031000000}">
      <text>
        <r>
          <rPr>
            <b/>
            <sz val="9"/>
            <color indexed="81"/>
            <rFont val="ＭＳ Ｐゴシック"/>
            <family val="3"/>
            <charset val="128"/>
          </rPr>
          <t>（イ）又は（ロ）のいずれか少ない方の額が自動表示されます。</t>
        </r>
      </text>
    </comment>
    <comment ref="A23" authorId="0" shapeId="0" xr:uid="{00000000-0006-0000-2700-000032000000}">
      <text>
        <r>
          <rPr>
            <b/>
            <sz val="9"/>
            <color indexed="81"/>
            <rFont val="ＭＳ Ｐゴシック"/>
            <family val="3"/>
            <charset val="128"/>
          </rPr>
          <t>日付を入力してください。</t>
        </r>
      </text>
    </comment>
    <comment ref="I23" authorId="0" shapeId="0" xr:uid="{00000000-0006-0000-2700-000033000000}">
      <text>
        <r>
          <rPr>
            <b/>
            <sz val="9"/>
            <color indexed="81"/>
            <rFont val="ＭＳ Ｐゴシック"/>
            <family val="3"/>
            <charset val="128"/>
          </rPr>
          <t>自動計算されます。</t>
        </r>
      </text>
    </comment>
    <comment ref="R23" authorId="0" shapeId="0" xr:uid="{00000000-0006-0000-2700-000034000000}">
      <text>
        <r>
          <rPr>
            <b/>
            <sz val="9"/>
            <color indexed="81"/>
            <rFont val="ＭＳ Ｐゴシック"/>
            <family val="3"/>
            <charset val="128"/>
          </rPr>
          <t>（イ）又は（ロ）のいずれか少ない方の額が自動表示されます。</t>
        </r>
      </text>
    </comment>
    <comment ref="R24" authorId="0" shapeId="0" xr:uid="{00000000-0006-0000-2700-000035000000}">
      <text>
        <r>
          <rPr>
            <b/>
            <sz val="9"/>
            <color indexed="81"/>
            <rFont val="ＭＳ Ｐゴシック"/>
            <family val="3"/>
            <charset val="128"/>
          </rPr>
          <t>　自動計算されます。
　この額は公営３その１の請求額に自動表示されます。</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K5" authorId="0" shapeId="0" xr:uid="{2BC7B74F-97BA-4162-9B18-60AFF3F65C85}">
      <text>
        <r>
          <rPr>
            <b/>
            <sz val="9"/>
            <color indexed="81"/>
            <rFont val="ＭＳ Ｐゴシック"/>
            <family val="3"/>
            <charset val="128"/>
          </rPr>
          <t>請求年月日を入力後印刷するか、印刷後手書きで御記入ください。</t>
        </r>
      </text>
    </comment>
    <comment ref="I9" authorId="0" shapeId="0" xr:uid="{00000000-0006-0000-2800-000002000000}">
      <text>
        <r>
          <rPr>
            <b/>
            <sz val="9"/>
            <color indexed="81"/>
            <rFont val="ＭＳ Ｐゴシック"/>
            <family val="3"/>
            <charset val="128"/>
          </rPr>
          <t>　１ページは自動車借入用、２ページは燃料供給用、３ページは運転手用です。
　もれなく御記入くださるようお願いします。</t>
        </r>
      </text>
    </comment>
    <comment ref="I12" authorId="0" shapeId="0" xr:uid="{00000000-0006-0000-2800-000003000000}">
      <text>
        <r>
          <rPr>
            <b/>
            <sz val="9"/>
            <color indexed="81"/>
            <rFont val="ＭＳ Ｐゴシック"/>
            <family val="3"/>
            <charset val="128"/>
          </rPr>
          <t>電話番号を入力してくださるようお願いします。</t>
        </r>
      </text>
    </comment>
    <comment ref="D19" authorId="0" shapeId="0" xr:uid="{00000000-0006-0000-2800-000004000000}">
      <text>
        <r>
          <rPr>
            <b/>
            <sz val="9"/>
            <color indexed="81"/>
            <rFont val="ＭＳ Ｐゴシック"/>
            <family val="3"/>
            <charset val="128"/>
          </rPr>
          <t>　公営３内訳２の自動車借入契約の請求額が自動表示されます。
　まず、公営３内訳２のシートを作成後、御使用ください。</t>
        </r>
      </text>
    </comment>
    <comment ref="K29" authorId="0" shapeId="0" xr:uid="{00000000-0006-0000-2800-000005000000}">
      <text>
        <r>
          <rPr>
            <b/>
            <sz val="9"/>
            <color indexed="81"/>
            <rFont val="ＭＳ Ｐゴシック"/>
            <family val="3"/>
            <charset val="128"/>
          </rPr>
          <t>必要事項をもれなく入力後印刷するか、印刷後御記入くださるようお願いします。</t>
        </r>
      </text>
    </comment>
    <comment ref="K52" authorId="0" shapeId="0" xr:uid="{1BBF3416-3C8E-4D71-917B-CF98A1B51FF2}">
      <text>
        <r>
          <rPr>
            <b/>
            <sz val="9"/>
            <color indexed="81"/>
            <rFont val="ＭＳ Ｐゴシック"/>
            <family val="3"/>
            <charset val="128"/>
          </rPr>
          <t>請求年月日を入力後印刷するか、印刷後手書きで御記入ください。</t>
        </r>
      </text>
    </comment>
    <comment ref="I56" authorId="0" shapeId="0" xr:uid="{00000000-0006-0000-2800-000007000000}">
      <text>
        <r>
          <rPr>
            <b/>
            <sz val="9"/>
            <color indexed="81"/>
            <rFont val="ＭＳ Ｐゴシック"/>
            <family val="3"/>
            <charset val="128"/>
          </rPr>
          <t>　１ページは自動車借入用、２ページは燃料供給用、３ページは運転手用です。
　もれなく御記入くださるようお願いします。</t>
        </r>
      </text>
    </comment>
    <comment ref="I59" authorId="0" shapeId="0" xr:uid="{00000000-0006-0000-2800-000008000000}">
      <text>
        <r>
          <rPr>
            <b/>
            <sz val="9"/>
            <color indexed="81"/>
            <rFont val="ＭＳ Ｐゴシック"/>
            <family val="3"/>
            <charset val="128"/>
          </rPr>
          <t>電話番号を入力してくださるようお願いします。</t>
        </r>
      </text>
    </comment>
    <comment ref="D66" authorId="0" shapeId="0" xr:uid="{00000000-0006-0000-2800-000009000000}">
      <text>
        <r>
          <rPr>
            <b/>
            <sz val="9"/>
            <color indexed="81"/>
            <rFont val="ＭＳ Ｐゴシック"/>
            <family val="3"/>
            <charset val="128"/>
          </rPr>
          <t>　公営３内訳２の燃料供給契約の請求額が自動表示されます。
　まず、公営３内訳２のシートを作成後、御使用ください。</t>
        </r>
      </text>
    </comment>
    <comment ref="K76" authorId="0" shapeId="0" xr:uid="{00000000-0006-0000-2800-00000A000000}">
      <text>
        <r>
          <rPr>
            <b/>
            <sz val="9"/>
            <color indexed="81"/>
            <rFont val="ＭＳ Ｐゴシック"/>
            <family val="3"/>
            <charset val="128"/>
          </rPr>
          <t>必要事項をもれなく入力後印刷するか、印刷後御記入くださるようお願いします。</t>
        </r>
      </text>
    </comment>
    <comment ref="K99" authorId="0" shapeId="0" xr:uid="{454F0A80-0CCE-4CFD-B988-D1F673D7C23F}">
      <text>
        <r>
          <rPr>
            <b/>
            <sz val="9"/>
            <color indexed="81"/>
            <rFont val="ＭＳ Ｐゴシック"/>
            <family val="3"/>
            <charset val="128"/>
          </rPr>
          <t>請求年月日を入力後印刷するか、印刷後手書きで御記入ください。</t>
        </r>
      </text>
    </comment>
    <comment ref="I103" authorId="0" shapeId="0" xr:uid="{00000000-0006-0000-2800-00000C000000}">
      <text>
        <r>
          <rPr>
            <b/>
            <sz val="9"/>
            <color indexed="81"/>
            <rFont val="ＭＳ Ｐゴシック"/>
            <family val="3"/>
            <charset val="128"/>
          </rPr>
          <t>　１ページは自動車借入用、２ページは燃料供給用、３ページは運転手用です。
　もれなく御記入くださるようお願いします。</t>
        </r>
      </text>
    </comment>
    <comment ref="I106" authorId="0" shapeId="0" xr:uid="{00000000-0006-0000-2800-00000D000000}">
      <text>
        <r>
          <rPr>
            <b/>
            <sz val="9"/>
            <color indexed="81"/>
            <rFont val="ＭＳ Ｐゴシック"/>
            <family val="3"/>
            <charset val="128"/>
          </rPr>
          <t>電話番号を入力してくださるようお願いします。</t>
        </r>
      </text>
    </comment>
    <comment ref="D113" authorId="0" shapeId="0" xr:uid="{00000000-0006-0000-2800-00000E000000}">
      <text>
        <r>
          <rPr>
            <b/>
            <sz val="9"/>
            <color indexed="81"/>
            <rFont val="ＭＳ Ｐゴシック"/>
            <family val="3"/>
            <charset val="128"/>
          </rPr>
          <t>　公営３内訳２の運転契約の請求金額が自動表示されます。
　まず、公営３内訳２のシートを作成後、御使用ください。</t>
        </r>
      </text>
    </comment>
    <comment ref="K123" authorId="0" shapeId="0" xr:uid="{00000000-0006-0000-2800-00000F000000}">
      <text>
        <r>
          <rPr>
            <b/>
            <sz val="9"/>
            <color indexed="81"/>
            <rFont val="ＭＳ Ｐゴシック"/>
            <family val="3"/>
            <charset val="128"/>
          </rPr>
          <t>必要事項をもれなく入力後印刷するか、印刷後御記入くださるようお願いします。</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4" authorId="0" shapeId="0" xr:uid="{00000000-0006-0000-2900-000001000000}">
      <text>
        <r>
          <rPr>
            <b/>
            <sz val="9"/>
            <color indexed="81"/>
            <rFont val="ＭＳ Ｐゴシック"/>
            <family val="3"/>
            <charset val="128"/>
          </rPr>
          <t>本内訳書を作成した場合は、内訳１に数値を入力しないでくださるようお願いします。</t>
        </r>
      </text>
    </comment>
    <comment ref="A9" authorId="0" shapeId="0" xr:uid="{00000000-0006-0000-2900-000002000000}">
      <text>
        <r>
          <rPr>
            <b/>
            <sz val="9"/>
            <color indexed="81"/>
            <rFont val="ＭＳ Ｐゴシック"/>
            <family val="3"/>
            <charset val="128"/>
          </rPr>
          <t>日付を入力してください。</t>
        </r>
      </text>
    </comment>
    <comment ref="E9" authorId="0" shapeId="0" xr:uid="{00000000-0006-0000-2900-000003000000}">
      <text>
        <r>
          <rPr>
            <b/>
            <sz val="9"/>
            <color indexed="81"/>
            <rFont val="ＭＳ Ｐゴシック"/>
            <family val="3"/>
            <charset val="128"/>
          </rPr>
          <t>借入金額を入力してください。</t>
        </r>
      </text>
    </comment>
    <comment ref="I9" authorId="0" shapeId="0" xr:uid="{00000000-0006-0000-2900-000004000000}">
      <text>
        <r>
          <rPr>
            <b/>
            <sz val="9"/>
            <color indexed="81"/>
            <rFont val="ＭＳ Ｐゴシック"/>
            <family val="3"/>
            <charset val="128"/>
          </rPr>
          <t>自動計算されます。</t>
        </r>
      </text>
    </comment>
    <comment ref="R9" authorId="0" shapeId="0" xr:uid="{00000000-0006-0000-2900-000005000000}">
      <text>
        <r>
          <rPr>
            <b/>
            <sz val="9"/>
            <color indexed="81"/>
            <rFont val="ＭＳ Ｐゴシック"/>
            <family val="3"/>
            <charset val="128"/>
          </rPr>
          <t xml:space="preserve">（イ）又は（ロ）のうちいずれか少ない方の額が自動表示されます。
</t>
        </r>
      </text>
    </comment>
    <comment ref="A10" authorId="0" shapeId="0" xr:uid="{00000000-0006-0000-2900-000006000000}">
      <text>
        <r>
          <rPr>
            <b/>
            <sz val="9"/>
            <color indexed="81"/>
            <rFont val="ＭＳ Ｐゴシック"/>
            <family val="3"/>
            <charset val="128"/>
          </rPr>
          <t>日付を入力してください。</t>
        </r>
      </text>
    </comment>
    <comment ref="E10" authorId="0" shapeId="0" xr:uid="{00000000-0006-0000-2900-000007000000}">
      <text>
        <r>
          <rPr>
            <b/>
            <sz val="9"/>
            <color indexed="81"/>
            <rFont val="ＭＳ Ｐゴシック"/>
            <family val="3"/>
            <charset val="128"/>
          </rPr>
          <t>借入金額を入力してください。</t>
        </r>
      </text>
    </comment>
    <comment ref="I10" authorId="0" shapeId="0" xr:uid="{00000000-0006-0000-2900-000008000000}">
      <text>
        <r>
          <rPr>
            <b/>
            <sz val="9"/>
            <color indexed="81"/>
            <rFont val="ＭＳ Ｐゴシック"/>
            <family val="3"/>
            <charset val="128"/>
          </rPr>
          <t>自動計算されます。</t>
        </r>
      </text>
    </comment>
    <comment ref="R10" authorId="0" shapeId="0" xr:uid="{00000000-0006-0000-2900-000009000000}">
      <text>
        <r>
          <rPr>
            <b/>
            <sz val="9"/>
            <color indexed="81"/>
            <rFont val="ＭＳ Ｐゴシック"/>
            <family val="3"/>
            <charset val="128"/>
          </rPr>
          <t xml:space="preserve">（イ）又は（ロ）のうちいずれか少ない方の額が自動表示されます。
</t>
        </r>
      </text>
    </comment>
    <comment ref="A11" authorId="0" shapeId="0" xr:uid="{00000000-0006-0000-2900-00000A000000}">
      <text>
        <r>
          <rPr>
            <b/>
            <sz val="9"/>
            <color indexed="81"/>
            <rFont val="ＭＳ Ｐゴシック"/>
            <family val="3"/>
            <charset val="128"/>
          </rPr>
          <t>日付を入力してください。</t>
        </r>
      </text>
    </comment>
    <comment ref="E11" authorId="0" shapeId="0" xr:uid="{00000000-0006-0000-2900-00000B000000}">
      <text>
        <r>
          <rPr>
            <b/>
            <sz val="9"/>
            <color indexed="81"/>
            <rFont val="ＭＳ Ｐゴシック"/>
            <family val="3"/>
            <charset val="128"/>
          </rPr>
          <t>借入金額を入力してください。</t>
        </r>
      </text>
    </comment>
    <comment ref="I11" authorId="0" shapeId="0" xr:uid="{00000000-0006-0000-2900-00000C000000}">
      <text>
        <r>
          <rPr>
            <b/>
            <sz val="9"/>
            <color indexed="81"/>
            <rFont val="ＭＳ Ｐゴシック"/>
            <family val="3"/>
            <charset val="128"/>
          </rPr>
          <t>自動計算されます。</t>
        </r>
      </text>
    </comment>
    <comment ref="R11" authorId="0" shapeId="0" xr:uid="{00000000-0006-0000-2900-00000D000000}">
      <text>
        <r>
          <rPr>
            <b/>
            <sz val="9"/>
            <color indexed="81"/>
            <rFont val="ＭＳ Ｐゴシック"/>
            <family val="3"/>
            <charset val="128"/>
          </rPr>
          <t xml:space="preserve">（イ）又は（ロ）のうちいずれか少ない方の額が自動表示されます。
</t>
        </r>
      </text>
    </comment>
    <comment ref="A12" authorId="0" shapeId="0" xr:uid="{00000000-0006-0000-2900-00000E000000}">
      <text>
        <r>
          <rPr>
            <b/>
            <sz val="9"/>
            <color indexed="81"/>
            <rFont val="ＭＳ Ｐゴシック"/>
            <family val="3"/>
            <charset val="128"/>
          </rPr>
          <t>日付を入力してください。</t>
        </r>
      </text>
    </comment>
    <comment ref="E12" authorId="0" shapeId="0" xr:uid="{00000000-0006-0000-2900-00000F000000}">
      <text>
        <r>
          <rPr>
            <b/>
            <sz val="9"/>
            <color indexed="81"/>
            <rFont val="ＭＳ Ｐゴシック"/>
            <family val="3"/>
            <charset val="128"/>
          </rPr>
          <t>借入金額を入力してください。</t>
        </r>
      </text>
    </comment>
    <comment ref="I12" authorId="0" shapeId="0" xr:uid="{00000000-0006-0000-2900-000010000000}">
      <text>
        <r>
          <rPr>
            <b/>
            <sz val="9"/>
            <color indexed="81"/>
            <rFont val="ＭＳ Ｐゴシック"/>
            <family val="3"/>
            <charset val="128"/>
          </rPr>
          <t>自動計算されます。</t>
        </r>
      </text>
    </comment>
    <comment ref="R12" authorId="0" shapeId="0" xr:uid="{00000000-0006-0000-2900-000011000000}">
      <text>
        <r>
          <rPr>
            <b/>
            <sz val="9"/>
            <color indexed="81"/>
            <rFont val="ＭＳ Ｐゴシック"/>
            <family val="3"/>
            <charset val="128"/>
          </rPr>
          <t xml:space="preserve">（イ）又は（ロ）のうちいずれか少ない方の額が自動表示されます。
</t>
        </r>
      </text>
    </comment>
    <comment ref="A13" authorId="0" shapeId="0" xr:uid="{00000000-0006-0000-2900-000012000000}">
      <text>
        <r>
          <rPr>
            <b/>
            <sz val="9"/>
            <color indexed="81"/>
            <rFont val="ＭＳ Ｐゴシック"/>
            <family val="3"/>
            <charset val="128"/>
          </rPr>
          <t>日付を入力してください。</t>
        </r>
      </text>
    </comment>
    <comment ref="E13" authorId="0" shapeId="0" xr:uid="{00000000-0006-0000-2900-000013000000}">
      <text>
        <r>
          <rPr>
            <b/>
            <sz val="9"/>
            <color indexed="81"/>
            <rFont val="ＭＳ Ｐゴシック"/>
            <family val="3"/>
            <charset val="128"/>
          </rPr>
          <t>借入金額を入力してください。</t>
        </r>
      </text>
    </comment>
    <comment ref="I13" authorId="0" shapeId="0" xr:uid="{00000000-0006-0000-2900-000014000000}">
      <text>
        <r>
          <rPr>
            <b/>
            <sz val="9"/>
            <color indexed="81"/>
            <rFont val="ＭＳ Ｐゴシック"/>
            <family val="3"/>
            <charset val="128"/>
          </rPr>
          <t>自動計算されます。</t>
        </r>
      </text>
    </comment>
    <comment ref="R13" authorId="0" shapeId="0" xr:uid="{00000000-0006-0000-2900-000015000000}">
      <text>
        <r>
          <rPr>
            <b/>
            <sz val="9"/>
            <color indexed="81"/>
            <rFont val="ＭＳ Ｐゴシック"/>
            <family val="3"/>
            <charset val="128"/>
          </rPr>
          <t xml:space="preserve">（イ）又は（ロ）のうちいずれか少ない方の額が自動表示されます。
</t>
        </r>
      </text>
    </comment>
    <comment ref="A14" authorId="0" shapeId="0" xr:uid="{00000000-0006-0000-2900-000016000000}">
      <text>
        <r>
          <rPr>
            <b/>
            <sz val="9"/>
            <color indexed="81"/>
            <rFont val="ＭＳ Ｐゴシック"/>
            <family val="3"/>
            <charset val="128"/>
          </rPr>
          <t>日付を入力してください。</t>
        </r>
      </text>
    </comment>
    <comment ref="E14" authorId="0" shapeId="0" xr:uid="{00000000-0006-0000-2900-000017000000}">
      <text>
        <r>
          <rPr>
            <b/>
            <sz val="9"/>
            <color indexed="81"/>
            <rFont val="ＭＳ Ｐゴシック"/>
            <family val="3"/>
            <charset val="128"/>
          </rPr>
          <t>借入金額を入力してください。</t>
        </r>
      </text>
    </comment>
    <comment ref="I14" authorId="0" shapeId="0" xr:uid="{00000000-0006-0000-2900-000018000000}">
      <text>
        <r>
          <rPr>
            <b/>
            <sz val="9"/>
            <color indexed="81"/>
            <rFont val="ＭＳ Ｐゴシック"/>
            <family val="3"/>
            <charset val="128"/>
          </rPr>
          <t>自動計算されます。</t>
        </r>
      </text>
    </comment>
    <comment ref="R14" authorId="0" shapeId="0" xr:uid="{00000000-0006-0000-2900-000019000000}">
      <text>
        <r>
          <rPr>
            <b/>
            <sz val="9"/>
            <color indexed="81"/>
            <rFont val="ＭＳ Ｐゴシック"/>
            <family val="3"/>
            <charset val="128"/>
          </rPr>
          <t xml:space="preserve">（イ）又は（ロ）のうちいずれか少ない方の額が自動表示されます。
</t>
        </r>
      </text>
    </comment>
    <comment ref="A15" authorId="0" shapeId="0" xr:uid="{00000000-0006-0000-2900-00001A000000}">
      <text>
        <r>
          <rPr>
            <b/>
            <sz val="9"/>
            <color indexed="81"/>
            <rFont val="ＭＳ Ｐゴシック"/>
            <family val="3"/>
            <charset val="128"/>
          </rPr>
          <t>日付を入力してください。</t>
        </r>
      </text>
    </comment>
    <comment ref="E15" authorId="0" shapeId="0" xr:uid="{00000000-0006-0000-2900-00001B000000}">
      <text>
        <r>
          <rPr>
            <b/>
            <sz val="9"/>
            <color indexed="81"/>
            <rFont val="ＭＳ Ｐゴシック"/>
            <family val="3"/>
            <charset val="128"/>
          </rPr>
          <t>借入金額を入力してください。</t>
        </r>
      </text>
    </comment>
    <comment ref="I15" authorId="0" shapeId="0" xr:uid="{00000000-0006-0000-2900-00001C000000}">
      <text>
        <r>
          <rPr>
            <b/>
            <sz val="9"/>
            <color indexed="81"/>
            <rFont val="ＭＳ Ｐゴシック"/>
            <family val="3"/>
            <charset val="128"/>
          </rPr>
          <t>自動計算されます。</t>
        </r>
      </text>
    </comment>
    <comment ref="R15" authorId="0" shapeId="0" xr:uid="{00000000-0006-0000-2900-00001D000000}">
      <text>
        <r>
          <rPr>
            <b/>
            <sz val="9"/>
            <color indexed="81"/>
            <rFont val="ＭＳ Ｐゴシック"/>
            <family val="3"/>
            <charset val="128"/>
          </rPr>
          <t xml:space="preserve">（イ）又は（ロ）のうちいずれか少ない方の額が自動表示されます。
</t>
        </r>
      </text>
    </comment>
    <comment ref="A16" authorId="0" shapeId="0" xr:uid="{00000000-0006-0000-2900-00001E000000}">
      <text>
        <r>
          <rPr>
            <b/>
            <sz val="9"/>
            <color indexed="81"/>
            <rFont val="ＭＳ Ｐゴシック"/>
            <family val="3"/>
            <charset val="128"/>
          </rPr>
          <t>日付を入力してください。</t>
        </r>
      </text>
    </comment>
    <comment ref="E16" authorId="0" shapeId="0" xr:uid="{00000000-0006-0000-2900-00001F000000}">
      <text>
        <r>
          <rPr>
            <b/>
            <sz val="9"/>
            <color indexed="81"/>
            <rFont val="ＭＳ Ｐゴシック"/>
            <family val="3"/>
            <charset val="128"/>
          </rPr>
          <t>借入金額を入力してください。</t>
        </r>
      </text>
    </comment>
    <comment ref="I16" authorId="0" shapeId="0" xr:uid="{00000000-0006-0000-2900-000020000000}">
      <text>
        <r>
          <rPr>
            <b/>
            <sz val="9"/>
            <color indexed="81"/>
            <rFont val="ＭＳ Ｐゴシック"/>
            <family val="3"/>
            <charset val="128"/>
          </rPr>
          <t>自動計算されます。</t>
        </r>
      </text>
    </comment>
    <comment ref="R16" authorId="0" shapeId="0" xr:uid="{00000000-0006-0000-2900-000021000000}">
      <text>
        <r>
          <rPr>
            <b/>
            <sz val="9"/>
            <color indexed="81"/>
            <rFont val="ＭＳ Ｐゴシック"/>
            <family val="3"/>
            <charset val="128"/>
          </rPr>
          <t xml:space="preserve">（イ）又は（ロ）のうちいずれか少ない方の額が自動表示されます。
</t>
        </r>
      </text>
    </comment>
    <comment ref="A17" authorId="0" shapeId="0" xr:uid="{00000000-0006-0000-2900-000022000000}">
      <text>
        <r>
          <rPr>
            <b/>
            <sz val="9"/>
            <color indexed="81"/>
            <rFont val="ＭＳ Ｐゴシック"/>
            <family val="3"/>
            <charset val="128"/>
          </rPr>
          <t>日付を入力してください。</t>
        </r>
      </text>
    </comment>
    <comment ref="E17" authorId="0" shapeId="0" xr:uid="{00000000-0006-0000-2900-000023000000}">
      <text>
        <r>
          <rPr>
            <b/>
            <sz val="9"/>
            <color indexed="81"/>
            <rFont val="ＭＳ Ｐゴシック"/>
            <family val="3"/>
            <charset val="128"/>
          </rPr>
          <t>借入金額を入力してください。</t>
        </r>
      </text>
    </comment>
    <comment ref="I17" authorId="0" shapeId="0" xr:uid="{00000000-0006-0000-2900-000024000000}">
      <text>
        <r>
          <rPr>
            <b/>
            <sz val="9"/>
            <color indexed="81"/>
            <rFont val="ＭＳ Ｐゴシック"/>
            <family val="3"/>
            <charset val="128"/>
          </rPr>
          <t>自動計算されます。</t>
        </r>
      </text>
    </comment>
    <comment ref="R17" authorId="0" shapeId="0" xr:uid="{00000000-0006-0000-2900-000025000000}">
      <text>
        <r>
          <rPr>
            <b/>
            <sz val="9"/>
            <color indexed="81"/>
            <rFont val="ＭＳ Ｐゴシック"/>
            <family val="3"/>
            <charset val="128"/>
          </rPr>
          <t xml:space="preserve">（イ）又は（ロ）のうちいずれか少ない方の額が自動表示されます。
</t>
        </r>
      </text>
    </comment>
    <comment ref="A18" authorId="0" shapeId="0" xr:uid="{00000000-0006-0000-2900-000026000000}">
      <text>
        <r>
          <rPr>
            <b/>
            <sz val="9"/>
            <color indexed="81"/>
            <rFont val="ＭＳ Ｐゴシック"/>
            <family val="3"/>
            <charset val="128"/>
          </rPr>
          <t>日付を入力してください。</t>
        </r>
      </text>
    </comment>
    <comment ref="E18" authorId="0" shapeId="0" xr:uid="{00000000-0006-0000-2900-000027000000}">
      <text>
        <r>
          <rPr>
            <b/>
            <sz val="9"/>
            <color indexed="81"/>
            <rFont val="ＭＳ Ｐゴシック"/>
            <family val="3"/>
            <charset val="128"/>
          </rPr>
          <t>借入金額を入力してください。</t>
        </r>
      </text>
    </comment>
    <comment ref="I18" authorId="0" shapeId="0" xr:uid="{00000000-0006-0000-2900-000028000000}">
      <text>
        <r>
          <rPr>
            <b/>
            <sz val="9"/>
            <color indexed="81"/>
            <rFont val="ＭＳ Ｐゴシック"/>
            <family val="3"/>
            <charset val="128"/>
          </rPr>
          <t>自動計算されます。</t>
        </r>
      </text>
    </comment>
    <comment ref="R18" authorId="0" shapeId="0" xr:uid="{00000000-0006-0000-2900-000029000000}">
      <text>
        <r>
          <rPr>
            <b/>
            <sz val="9"/>
            <color indexed="81"/>
            <rFont val="ＭＳ Ｐゴシック"/>
            <family val="3"/>
            <charset val="128"/>
          </rPr>
          <t xml:space="preserve">（イ）又は（ロ）のうちいずれか少ない方の額が自動表示されます。
</t>
        </r>
      </text>
    </comment>
    <comment ref="A19" authorId="0" shapeId="0" xr:uid="{00000000-0006-0000-2900-00002A000000}">
      <text>
        <r>
          <rPr>
            <b/>
            <sz val="9"/>
            <color indexed="81"/>
            <rFont val="ＭＳ Ｐゴシック"/>
            <family val="3"/>
            <charset val="128"/>
          </rPr>
          <t>日付を入力してください。</t>
        </r>
      </text>
    </comment>
    <comment ref="E19" authorId="0" shapeId="0" xr:uid="{00000000-0006-0000-2900-00002B000000}">
      <text>
        <r>
          <rPr>
            <b/>
            <sz val="9"/>
            <color indexed="81"/>
            <rFont val="ＭＳ Ｐゴシック"/>
            <family val="3"/>
            <charset val="128"/>
          </rPr>
          <t>借入金額を入力してください。</t>
        </r>
      </text>
    </comment>
    <comment ref="I19" authorId="0" shapeId="0" xr:uid="{00000000-0006-0000-2900-00002C000000}">
      <text>
        <r>
          <rPr>
            <b/>
            <sz val="9"/>
            <color indexed="81"/>
            <rFont val="ＭＳ Ｐゴシック"/>
            <family val="3"/>
            <charset val="128"/>
          </rPr>
          <t>自動計算されます。</t>
        </r>
      </text>
    </comment>
    <comment ref="R19" authorId="0" shapeId="0" xr:uid="{00000000-0006-0000-2900-00002D000000}">
      <text>
        <r>
          <rPr>
            <b/>
            <sz val="9"/>
            <color indexed="81"/>
            <rFont val="ＭＳ Ｐゴシック"/>
            <family val="3"/>
            <charset val="128"/>
          </rPr>
          <t xml:space="preserve">（イ）又は（ロ）のうちいずれか少ない方の額が自動表示されます。
</t>
        </r>
      </text>
    </comment>
    <comment ref="A20" authorId="0" shapeId="0" xr:uid="{00000000-0006-0000-2900-00002E000000}">
      <text>
        <r>
          <rPr>
            <b/>
            <sz val="9"/>
            <color indexed="81"/>
            <rFont val="ＭＳ Ｐゴシック"/>
            <family val="3"/>
            <charset val="128"/>
          </rPr>
          <t>日付を入力してください。</t>
        </r>
      </text>
    </comment>
    <comment ref="E20" authorId="0" shapeId="0" xr:uid="{00000000-0006-0000-2900-00002F000000}">
      <text>
        <r>
          <rPr>
            <b/>
            <sz val="9"/>
            <color indexed="81"/>
            <rFont val="ＭＳ Ｐゴシック"/>
            <family val="3"/>
            <charset val="128"/>
          </rPr>
          <t>借入金額を入力してください。</t>
        </r>
      </text>
    </comment>
    <comment ref="I20" authorId="0" shapeId="0" xr:uid="{00000000-0006-0000-2900-000030000000}">
      <text>
        <r>
          <rPr>
            <b/>
            <sz val="9"/>
            <color indexed="81"/>
            <rFont val="ＭＳ Ｐゴシック"/>
            <family val="3"/>
            <charset val="128"/>
          </rPr>
          <t>自動計算されます。</t>
        </r>
      </text>
    </comment>
    <comment ref="R20" authorId="0" shapeId="0" xr:uid="{00000000-0006-0000-2900-000031000000}">
      <text>
        <r>
          <rPr>
            <b/>
            <sz val="9"/>
            <color indexed="81"/>
            <rFont val="ＭＳ Ｐゴシック"/>
            <family val="3"/>
            <charset val="128"/>
          </rPr>
          <t xml:space="preserve">（イ）又は（ロ）のうちいずれか少ない方の額が自動表示されます。
</t>
        </r>
      </text>
    </comment>
    <comment ref="A21" authorId="0" shapeId="0" xr:uid="{00000000-0006-0000-2900-000032000000}">
      <text>
        <r>
          <rPr>
            <b/>
            <sz val="9"/>
            <color indexed="81"/>
            <rFont val="ＭＳ Ｐゴシック"/>
            <family val="3"/>
            <charset val="128"/>
          </rPr>
          <t>日付を入力してください。</t>
        </r>
      </text>
    </comment>
    <comment ref="E21" authorId="0" shapeId="0" xr:uid="{00000000-0006-0000-2900-000033000000}">
      <text>
        <r>
          <rPr>
            <b/>
            <sz val="9"/>
            <color indexed="81"/>
            <rFont val="ＭＳ Ｐゴシック"/>
            <family val="3"/>
            <charset val="128"/>
          </rPr>
          <t>借入金額を入力してください。</t>
        </r>
      </text>
    </comment>
    <comment ref="I21" authorId="0" shapeId="0" xr:uid="{00000000-0006-0000-2900-000034000000}">
      <text>
        <r>
          <rPr>
            <b/>
            <sz val="9"/>
            <color indexed="81"/>
            <rFont val="ＭＳ Ｐゴシック"/>
            <family val="3"/>
            <charset val="128"/>
          </rPr>
          <t>自動計算されます。</t>
        </r>
      </text>
    </comment>
    <comment ref="R21" authorId="0" shapeId="0" xr:uid="{00000000-0006-0000-2900-000035000000}">
      <text>
        <r>
          <rPr>
            <b/>
            <sz val="9"/>
            <color indexed="81"/>
            <rFont val="ＭＳ Ｐゴシック"/>
            <family val="3"/>
            <charset val="128"/>
          </rPr>
          <t xml:space="preserve">（イ）又は（ロ）のうちいずれか少ない方の額が自動表示されます。
</t>
        </r>
      </text>
    </comment>
    <comment ref="A22" authorId="0" shapeId="0" xr:uid="{00000000-0006-0000-2900-000036000000}">
      <text>
        <r>
          <rPr>
            <b/>
            <sz val="9"/>
            <color indexed="81"/>
            <rFont val="ＭＳ Ｐゴシック"/>
            <family val="3"/>
            <charset val="128"/>
          </rPr>
          <t>日付を入力してください。</t>
        </r>
      </text>
    </comment>
    <comment ref="E22" authorId="0" shapeId="0" xr:uid="{00000000-0006-0000-2900-000037000000}">
      <text>
        <r>
          <rPr>
            <b/>
            <sz val="9"/>
            <color indexed="81"/>
            <rFont val="ＭＳ Ｐゴシック"/>
            <family val="3"/>
            <charset val="128"/>
          </rPr>
          <t>借入金額を入力してください。</t>
        </r>
      </text>
    </comment>
    <comment ref="I22" authorId="0" shapeId="0" xr:uid="{00000000-0006-0000-2900-000038000000}">
      <text>
        <r>
          <rPr>
            <b/>
            <sz val="9"/>
            <color indexed="81"/>
            <rFont val="ＭＳ Ｐゴシック"/>
            <family val="3"/>
            <charset val="128"/>
          </rPr>
          <t>自動計算されます。</t>
        </r>
      </text>
    </comment>
    <comment ref="R22" authorId="0" shapeId="0" xr:uid="{00000000-0006-0000-2900-000039000000}">
      <text>
        <r>
          <rPr>
            <b/>
            <sz val="9"/>
            <color indexed="81"/>
            <rFont val="ＭＳ Ｐゴシック"/>
            <family val="3"/>
            <charset val="128"/>
          </rPr>
          <t xml:space="preserve">（イ）又は（ロ）のうちいずれか少ない方の額が自動表示されます。
</t>
        </r>
      </text>
    </comment>
    <comment ref="A23" authorId="0" shapeId="0" xr:uid="{00000000-0006-0000-2900-00003A000000}">
      <text>
        <r>
          <rPr>
            <b/>
            <sz val="9"/>
            <color indexed="81"/>
            <rFont val="ＭＳ Ｐゴシック"/>
            <family val="3"/>
            <charset val="128"/>
          </rPr>
          <t>日付を入力してください。</t>
        </r>
      </text>
    </comment>
    <comment ref="E23" authorId="0" shapeId="0" xr:uid="{00000000-0006-0000-2900-00003B000000}">
      <text>
        <r>
          <rPr>
            <b/>
            <sz val="9"/>
            <color indexed="81"/>
            <rFont val="ＭＳ Ｐゴシック"/>
            <family val="3"/>
            <charset val="128"/>
          </rPr>
          <t>借入金額を入力してください。</t>
        </r>
      </text>
    </comment>
    <comment ref="I23" authorId="0" shapeId="0" xr:uid="{00000000-0006-0000-2900-00003C000000}">
      <text>
        <r>
          <rPr>
            <b/>
            <sz val="9"/>
            <color indexed="81"/>
            <rFont val="ＭＳ Ｐゴシック"/>
            <family val="3"/>
            <charset val="128"/>
          </rPr>
          <t>自動計算されます。</t>
        </r>
      </text>
    </comment>
    <comment ref="R23" authorId="0" shapeId="0" xr:uid="{00000000-0006-0000-2900-00003D000000}">
      <text>
        <r>
          <rPr>
            <b/>
            <sz val="9"/>
            <color indexed="81"/>
            <rFont val="ＭＳ Ｐゴシック"/>
            <family val="3"/>
            <charset val="128"/>
          </rPr>
          <t xml:space="preserve">（イ）又は（ロ）のうちいずれか少ない方の額が自動表示されます。
</t>
        </r>
      </text>
    </comment>
    <comment ref="A24" authorId="0" shapeId="0" xr:uid="{00000000-0006-0000-2900-00003E000000}">
      <text>
        <r>
          <rPr>
            <b/>
            <sz val="9"/>
            <color indexed="81"/>
            <rFont val="ＭＳ Ｐゴシック"/>
            <family val="3"/>
            <charset val="128"/>
          </rPr>
          <t>日付を入力してください。</t>
        </r>
      </text>
    </comment>
    <comment ref="E24" authorId="0" shapeId="0" xr:uid="{00000000-0006-0000-2900-00003F000000}">
      <text>
        <r>
          <rPr>
            <b/>
            <sz val="9"/>
            <color indexed="81"/>
            <rFont val="ＭＳ Ｐゴシック"/>
            <family val="3"/>
            <charset val="128"/>
          </rPr>
          <t>借入金額を入力してください。</t>
        </r>
      </text>
    </comment>
    <comment ref="I24" authorId="0" shapeId="0" xr:uid="{00000000-0006-0000-2900-000040000000}">
      <text>
        <r>
          <rPr>
            <b/>
            <sz val="9"/>
            <color indexed="81"/>
            <rFont val="ＭＳ Ｐゴシック"/>
            <family val="3"/>
            <charset val="128"/>
          </rPr>
          <t>自動計算されます。</t>
        </r>
      </text>
    </comment>
    <comment ref="R24" authorId="0" shapeId="0" xr:uid="{00000000-0006-0000-2900-000041000000}">
      <text>
        <r>
          <rPr>
            <b/>
            <sz val="9"/>
            <color indexed="81"/>
            <rFont val="ＭＳ Ｐゴシック"/>
            <family val="3"/>
            <charset val="128"/>
          </rPr>
          <t xml:space="preserve">（イ）又は（ロ）のうちいずれか少ない方の額が自動表示されます。
</t>
        </r>
      </text>
    </comment>
    <comment ref="A25" authorId="0" shapeId="0" xr:uid="{00000000-0006-0000-2900-000042000000}">
      <text>
        <r>
          <rPr>
            <b/>
            <sz val="9"/>
            <color indexed="81"/>
            <rFont val="ＭＳ Ｐゴシック"/>
            <family val="3"/>
            <charset val="128"/>
          </rPr>
          <t>日付を入力してください。</t>
        </r>
      </text>
    </comment>
    <comment ref="E25" authorId="0" shapeId="0" xr:uid="{00000000-0006-0000-2900-000043000000}">
      <text>
        <r>
          <rPr>
            <b/>
            <sz val="9"/>
            <color indexed="81"/>
            <rFont val="ＭＳ Ｐゴシック"/>
            <family val="3"/>
            <charset val="128"/>
          </rPr>
          <t>借入金額を入力してください。</t>
        </r>
      </text>
    </comment>
    <comment ref="I25" authorId="0" shapeId="0" xr:uid="{00000000-0006-0000-2900-000044000000}">
      <text>
        <r>
          <rPr>
            <b/>
            <sz val="9"/>
            <color indexed="81"/>
            <rFont val="ＭＳ Ｐゴシック"/>
            <family val="3"/>
            <charset val="128"/>
          </rPr>
          <t>自動計算されます。</t>
        </r>
      </text>
    </comment>
    <comment ref="R25" authorId="0" shapeId="0" xr:uid="{00000000-0006-0000-2900-000045000000}">
      <text>
        <r>
          <rPr>
            <b/>
            <sz val="9"/>
            <color indexed="81"/>
            <rFont val="ＭＳ Ｐゴシック"/>
            <family val="3"/>
            <charset val="128"/>
          </rPr>
          <t xml:space="preserve">（イ）又は（ロ）のうちいずれか少ない方の額が自動表示されます。
</t>
        </r>
      </text>
    </comment>
    <comment ref="R26" authorId="0" shapeId="0" xr:uid="{00000000-0006-0000-2900-000046000000}">
      <text>
        <r>
          <rPr>
            <b/>
            <sz val="9"/>
            <color indexed="81"/>
            <rFont val="ＭＳ Ｐゴシック"/>
            <family val="3"/>
            <charset val="128"/>
          </rPr>
          <t xml:space="preserve">自動計算されます。
</t>
        </r>
      </text>
    </comment>
    <comment ref="A34" authorId="0" shapeId="0" xr:uid="{00000000-0006-0000-2900-000047000000}">
      <text>
        <r>
          <rPr>
            <b/>
            <sz val="9"/>
            <color indexed="81"/>
            <rFont val="ＭＳ Ｐゴシック"/>
            <family val="3"/>
            <charset val="128"/>
          </rPr>
          <t>日付を入力してください。</t>
        </r>
      </text>
    </comment>
    <comment ref="D34" authorId="0" shapeId="0" xr:uid="{00000000-0006-0000-2900-000048000000}">
      <text>
        <r>
          <rPr>
            <b/>
            <sz val="9"/>
            <color indexed="81"/>
            <rFont val="ＭＳ Ｐゴシック"/>
            <family val="3"/>
            <charset val="128"/>
          </rPr>
          <t>自動車登録番号を入力してください。</t>
        </r>
      </text>
    </comment>
    <comment ref="G34" authorId="0" shapeId="0" xr:uid="{00000000-0006-0000-2900-000049000000}">
      <text>
        <r>
          <rPr>
            <b/>
            <sz val="9"/>
            <color indexed="81"/>
            <rFont val="ＭＳ Ｐゴシック"/>
            <family val="3"/>
            <charset val="128"/>
          </rPr>
          <t xml:space="preserve">単価を入力してください。
</t>
        </r>
      </text>
    </comment>
    <comment ref="K34" authorId="0" shapeId="0" xr:uid="{00000000-0006-0000-2900-00004A000000}">
      <text>
        <r>
          <rPr>
            <b/>
            <sz val="9"/>
            <color indexed="81"/>
            <rFont val="ＭＳ Ｐゴシック"/>
            <family val="3"/>
            <charset val="128"/>
          </rPr>
          <t>給油数量を入力してください。</t>
        </r>
      </text>
    </comment>
    <comment ref="M34" authorId="0" shapeId="0" xr:uid="{00000000-0006-0000-2900-00004B000000}">
      <text>
        <r>
          <rPr>
            <b/>
            <sz val="9"/>
            <color indexed="81"/>
            <rFont val="ＭＳ Ｐゴシック"/>
            <family val="3"/>
            <charset val="128"/>
          </rPr>
          <t xml:space="preserve">自動計算されます。
</t>
        </r>
      </text>
    </comment>
    <comment ref="A35" authorId="0" shapeId="0" xr:uid="{00000000-0006-0000-2900-00004C000000}">
      <text>
        <r>
          <rPr>
            <b/>
            <sz val="9"/>
            <color indexed="81"/>
            <rFont val="ＭＳ Ｐゴシック"/>
            <family val="3"/>
            <charset val="128"/>
          </rPr>
          <t>日付を入力してください。</t>
        </r>
      </text>
    </comment>
    <comment ref="D35" authorId="0" shapeId="0" xr:uid="{00000000-0006-0000-2900-00004D000000}">
      <text>
        <r>
          <rPr>
            <b/>
            <sz val="9"/>
            <color indexed="81"/>
            <rFont val="ＭＳ Ｐゴシック"/>
            <family val="3"/>
            <charset val="128"/>
          </rPr>
          <t>自動車登録番号を入力してください。</t>
        </r>
      </text>
    </comment>
    <comment ref="G35" authorId="0" shapeId="0" xr:uid="{00000000-0006-0000-2900-00004E000000}">
      <text>
        <r>
          <rPr>
            <b/>
            <sz val="9"/>
            <color indexed="81"/>
            <rFont val="ＭＳ Ｐゴシック"/>
            <family val="3"/>
            <charset val="128"/>
          </rPr>
          <t xml:space="preserve">単価を入力してください。
</t>
        </r>
      </text>
    </comment>
    <comment ref="K35" authorId="0" shapeId="0" xr:uid="{00000000-0006-0000-2900-00004F000000}">
      <text>
        <r>
          <rPr>
            <b/>
            <sz val="9"/>
            <color indexed="81"/>
            <rFont val="ＭＳ Ｐゴシック"/>
            <family val="3"/>
            <charset val="128"/>
          </rPr>
          <t>給油数量を入力してください。</t>
        </r>
      </text>
    </comment>
    <comment ref="M35" authorId="0" shapeId="0" xr:uid="{00000000-0006-0000-2900-000050000000}">
      <text>
        <r>
          <rPr>
            <b/>
            <sz val="9"/>
            <color indexed="81"/>
            <rFont val="ＭＳ Ｐゴシック"/>
            <family val="3"/>
            <charset val="128"/>
          </rPr>
          <t>自動計算されます。</t>
        </r>
      </text>
    </comment>
    <comment ref="A36" authorId="0" shapeId="0" xr:uid="{00000000-0006-0000-2900-000051000000}">
      <text>
        <r>
          <rPr>
            <b/>
            <sz val="9"/>
            <color indexed="81"/>
            <rFont val="ＭＳ Ｐゴシック"/>
            <family val="3"/>
            <charset val="128"/>
          </rPr>
          <t>日付を入力してください。</t>
        </r>
      </text>
    </comment>
    <comment ref="D36" authorId="0" shapeId="0" xr:uid="{00000000-0006-0000-2900-000052000000}">
      <text>
        <r>
          <rPr>
            <b/>
            <sz val="9"/>
            <color indexed="81"/>
            <rFont val="ＭＳ Ｐゴシック"/>
            <family val="3"/>
            <charset val="128"/>
          </rPr>
          <t>自動車登録番号を入力してください。</t>
        </r>
      </text>
    </comment>
    <comment ref="G36" authorId="0" shapeId="0" xr:uid="{00000000-0006-0000-2900-000053000000}">
      <text>
        <r>
          <rPr>
            <b/>
            <sz val="9"/>
            <color indexed="81"/>
            <rFont val="ＭＳ Ｐゴシック"/>
            <family val="3"/>
            <charset val="128"/>
          </rPr>
          <t xml:space="preserve">単価を入力してください。
</t>
        </r>
      </text>
    </comment>
    <comment ref="K36" authorId="0" shapeId="0" xr:uid="{00000000-0006-0000-2900-000054000000}">
      <text>
        <r>
          <rPr>
            <b/>
            <sz val="9"/>
            <color indexed="81"/>
            <rFont val="ＭＳ Ｐゴシック"/>
            <family val="3"/>
            <charset val="128"/>
          </rPr>
          <t>給油数量を入力してください。</t>
        </r>
      </text>
    </comment>
    <comment ref="M36" authorId="0" shapeId="0" xr:uid="{00000000-0006-0000-2900-000055000000}">
      <text>
        <r>
          <rPr>
            <b/>
            <sz val="9"/>
            <color indexed="81"/>
            <rFont val="ＭＳ Ｐゴシック"/>
            <family val="3"/>
            <charset val="128"/>
          </rPr>
          <t>自動計算されます。</t>
        </r>
      </text>
    </comment>
    <comment ref="A37" authorId="0" shapeId="0" xr:uid="{00000000-0006-0000-2900-000056000000}">
      <text>
        <r>
          <rPr>
            <b/>
            <sz val="9"/>
            <color indexed="81"/>
            <rFont val="ＭＳ Ｐゴシック"/>
            <family val="3"/>
            <charset val="128"/>
          </rPr>
          <t>日付を入力してください。</t>
        </r>
      </text>
    </comment>
    <comment ref="D37" authorId="0" shapeId="0" xr:uid="{00000000-0006-0000-2900-000057000000}">
      <text>
        <r>
          <rPr>
            <b/>
            <sz val="9"/>
            <color indexed="81"/>
            <rFont val="ＭＳ Ｐゴシック"/>
            <family val="3"/>
            <charset val="128"/>
          </rPr>
          <t>自動車登録番号を入力してください。</t>
        </r>
      </text>
    </comment>
    <comment ref="G37" authorId="0" shapeId="0" xr:uid="{00000000-0006-0000-2900-000058000000}">
      <text>
        <r>
          <rPr>
            <b/>
            <sz val="9"/>
            <color indexed="81"/>
            <rFont val="ＭＳ Ｐゴシック"/>
            <family val="3"/>
            <charset val="128"/>
          </rPr>
          <t xml:space="preserve">単価を入力してください。
</t>
        </r>
      </text>
    </comment>
    <comment ref="K37" authorId="0" shapeId="0" xr:uid="{00000000-0006-0000-2900-000059000000}">
      <text>
        <r>
          <rPr>
            <b/>
            <sz val="9"/>
            <color indexed="81"/>
            <rFont val="ＭＳ Ｐゴシック"/>
            <family val="3"/>
            <charset val="128"/>
          </rPr>
          <t>給油数量を入力してください。</t>
        </r>
      </text>
    </comment>
    <comment ref="M37" authorId="0" shapeId="0" xr:uid="{00000000-0006-0000-2900-00005A000000}">
      <text>
        <r>
          <rPr>
            <b/>
            <sz val="9"/>
            <color indexed="81"/>
            <rFont val="ＭＳ Ｐゴシック"/>
            <family val="3"/>
            <charset val="128"/>
          </rPr>
          <t>自動計算されます。</t>
        </r>
      </text>
    </comment>
    <comment ref="A38" authorId="0" shapeId="0" xr:uid="{00000000-0006-0000-2900-00005B000000}">
      <text>
        <r>
          <rPr>
            <b/>
            <sz val="9"/>
            <color indexed="81"/>
            <rFont val="ＭＳ Ｐゴシック"/>
            <family val="3"/>
            <charset val="128"/>
          </rPr>
          <t>日付を入力してください。</t>
        </r>
      </text>
    </comment>
    <comment ref="D38" authorId="0" shapeId="0" xr:uid="{00000000-0006-0000-2900-00005C000000}">
      <text>
        <r>
          <rPr>
            <b/>
            <sz val="9"/>
            <color indexed="81"/>
            <rFont val="ＭＳ Ｐゴシック"/>
            <family val="3"/>
            <charset val="128"/>
          </rPr>
          <t>自動車登録番号を入力してください。</t>
        </r>
      </text>
    </comment>
    <comment ref="G38" authorId="0" shapeId="0" xr:uid="{00000000-0006-0000-2900-00005D000000}">
      <text>
        <r>
          <rPr>
            <b/>
            <sz val="9"/>
            <color indexed="81"/>
            <rFont val="ＭＳ Ｐゴシック"/>
            <family val="3"/>
            <charset val="128"/>
          </rPr>
          <t xml:space="preserve">単価を入力してください。
</t>
        </r>
      </text>
    </comment>
    <comment ref="K38" authorId="0" shapeId="0" xr:uid="{00000000-0006-0000-2900-00005E000000}">
      <text>
        <r>
          <rPr>
            <b/>
            <sz val="9"/>
            <color indexed="81"/>
            <rFont val="ＭＳ Ｐゴシック"/>
            <family val="3"/>
            <charset val="128"/>
          </rPr>
          <t>給油数量を入力してください。</t>
        </r>
      </text>
    </comment>
    <comment ref="M38" authorId="0" shapeId="0" xr:uid="{00000000-0006-0000-2900-00005F000000}">
      <text>
        <r>
          <rPr>
            <b/>
            <sz val="9"/>
            <color indexed="81"/>
            <rFont val="ＭＳ Ｐゴシック"/>
            <family val="3"/>
            <charset val="128"/>
          </rPr>
          <t>自動計算されます。</t>
        </r>
      </text>
    </comment>
    <comment ref="A39" authorId="0" shapeId="0" xr:uid="{00000000-0006-0000-2900-000060000000}">
      <text>
        <r>
          <rPr>
            <b/>
            <sz val="9"/>
            <color indexed="81"/>
            <rFont val="ＭＳ Ｐゴシック"/>
            <family val="3"/>
            <charset val="128"/>
          </rPr>
          <t>日付を入力してください。</t>
        </r>
      </text>
    </comment>
    <comment ref="D39" authorId="0" shapeId="0" xr:uid="{00000000-0006-0000-2900-000061000000}">
      <text>
        <r>
          <rPr>
            <b/>
            <sz val="9"/>
            <color indexed="81"/>
            <rFont val="ＭＳ Ｐゴシック"/>
            <family val="3"/>
            <charset val="128"/>
          </rPr>
          <t>自動車登録番号を入力してください。</t>
        </r>
      </text>
    </comment>
    <comment ref="G39" authorId="0" shapeId="0" xr:uid="{00000000-0006-0000-2900-000062000000}">
      <text>
        <r>
          <rPr>
            <b/>
            <sz val="9"/>
            <color indexed="81"/>
            <rFont val="ＭＳ Ｐゴシック"/>
            <family val="3"/>
            <charset val="128"/>
          </rPr>
          <t xml:space="preserve">単価を入力してください。
</t>
        </r>
      </text>
    </comment>
    <comment ref="K39" authorId="0" shapeId="0" xr:uid="{00000000-0006-0000-2900-000063000000}">
      <text>
        <r>
          <rPr>
            <b/>
            <sz val="9"/>
            <color indexed="81"/>
            <rFont val="ＭＳ Ｐゴシック"/>
            <family val="3"/>
            <charset val="128"/>
          </rPr>
          <t>給油数量を入力してください。</t>
        </r>
      </text>
    </comment>
    <comment ref="M39" authorId="0" shapeId="0" xr:uid="{00000000-0006-0000-2900-000064000000}">
      <text>
        <r>
          <rPr>
            <b/>
            <sz val="9"/>
            <color indexed="81"/>
            <rFont val="ＭＳ Ｐゴシック"/>
            <family val="3"/>
            <charset val="128"/>
          </rPr>
          <t>自動計算されます。</t>
        </r>
      </text>
    </comment>
    <comment ref="A40" authorId="0" shapeId="0" xr:uid="{00000000-0006-0000-2900-000065000000}">
      <text>
        <r>
          <rPr>
            <b/>
            <sz val="9"/>
            <color indexed="81"/>
            <rFont val="ＭＳ Ｐゴシック"/>
            <family val="3"/>
            <charset val="128"/>
          </rPr>
          <t>日付を入力してください。</t>
        </r>
      </text>
    </comment>
    <comment ref="D40" authorId="0" shapeId="0" xr:uid="{00000000-0006-0000-2900-000066000000}">
      <text>
        <r>
          <rPr>
            <b/>
            <sz val="9"/>
            <color indexed="81"/>
            <rFont val="ＭＳ Ｐゴシック"/>
            <family val="3"/>
            <charset val="128"/>
          </rPr>
          <t>自動車登録番号を入力してください。</t>
        </r>
      </text>
    </comment>
    <comment ref="G40" authorId="0" shapeId="0" xr:uid="{00000000-0006-0000-2900-000067000000}">
      <text>
        <r>
          <rPr>
            <b/>
            <sz val="9"/>
            <color indexed="81"/>
            <rFont val="ＭＳ Ｐゴシック"/>
            <family val="3"/>
            <charset val="128"/>
          </rPr>
          <t xml:space="preserve">単価を入力してください。
</t>
        </r>
      </text>
    </comment>
    <comment ref="K40" authorId="0" shapeId="0" xr:uid="{00000000-0006-0000-2900-000068000000}">
      <text>
        <r>
          <rPr>
            <b/>
            <sz val="9"/>
            <color indexed="81"/>
            <rFont val="ＭＳ Ｐゴシック"/>
            <family val="3"/>
            <charset val="128"/>
          </rPr>
          <t>給油数量を入力してください。</t>
        </r>
      </text>
    </comment>
    <comment ref="M40" authorId="0" shapeId="0" xr:uid="{00000000-0006-0000-2900-000069000000}">
      <text>
        <r>
          <rPr>
            <b/>
            <sz val="9"/>
            <color indexed="81"/>
            <rFont val="ＭＳ Ｐゴシック"/>
            <family val="3"/>
            <charset val="128"/>
          </rPr>
          <t>自動計算されます。</t>
        </r>
      </text>
    </comment>
    <comment ref="A41" authorId="0" shapeId="0" xr:uid="{00000000-0006-0000-2900-00006A000000}">
      <text>
        <r>
          <rPr>
            <b/>
            <sz val="9"/>
            <color indexed="81"/>
            <rFont val="ＭＳ Ｐゴシック"/>
            <family val="3"/>
            <charset val="128"/>
          </rPr>
          <t>日付を入力してください。</t>
        </r>
      </text>
    </comment>
    <comment ref="D41" authorId="0" shapeId="0" xr:uid="{00000000-0006-0000-2900-00006B000000}">
      <text>
        <r>
          <rPr>
            <b/>
            <sz val="9"/>
            <color indexed="81"/>
            <rFont val="ＭＳ Ｐゴシック"/>
            <family val="3"/>
            <charset val="128"/>
          </rPr>
          <t>自動車登録番号を入力してください。</t>
        </r>
      </text>
    </comment>
    <comment ref="G41" authorId="0" shapeId="0" xr:uid="{00000000-0006-0000-2900-00006C000000}">
      <text>
        <r>
          <rPr>
            <b/>
            <sz val="9"/>
            <color indexed="81"/>
            <rFont val="ＭＳ Ｐゴシック"/>
            <family val="3"/>
            <charset val="128"/>
          </rPr>
          <t xml:space="preserve">単価を入力してください。
</t>
        </r>
      </text>
    </comment>
    <comment ref="K41" authorId="0" shapeId="0" xr:uid="{00000000-0006-0000-2900-00006D000000}">
      <text>
        <r>
          <rPr>
            <b/>
            <sz val="9"/>
            <color indexed="81"/>
            <rFont val="ＭＳ Ｐゴシック"/>
            <family val="3"/>
            <charset val="128"/>
          </rPr>
          <t>給油数量を入力してください。</t>
        </r>
      </text>
    </comment>
    <comment ref="M41" authorId="0" shapeId="0" xr:uid="{00000000-0006-0000-2900-00006E000000}">
      <text>
        <r>
          <rPr>
            <b/>
            <sz val="9"/>
            <color indexed="81"/>
            <rFont val="ＭＳ Ｐゴシック"/>
            <family val="3"/>
            <charset val="128"/>
          </rPr>
          <t>自動計算されます。</t>
        </r>
      </text>
    </comment>
    <comment ref="A42" authorId="0" shapeId="0" xr:uid="{00000000-0006-0000-2900-00006F000000}">
      <text>
        <r>
          <rPr>
            <b/>
            <sz val="9"/>
            <color indexed="81"/>
            <rFont val="ＭＳ Ｐゴシック"/>
            <family val="3"/>
            <charset val="128"/>
          </rPr>
          <t>日付を入力してください。</t>
        </r>
      </text>
    </comment>
    <comment ref="D42" authorId="0" shapeId="0" xr:uid="{00000000-0006-0000-2900-000070000000}">
      <text>
        <r>
          <rPr>
            <b/>
            <sz val="9"/>
            <color indexed="81"/>
            <rFont val="ＭＳ Ｐゴシック"/>
            <family val="3"/>
            <charset val="128"/>
          </rPr>
          <t>自動車登録番号を入力してください。</t>
        </r>
      </text>
    </comment>
    <comment ref="G42" authorId="0" shapeId="0" xr:uid="{00000000-0006-0000-2900-000071000000}">
      <text>
        <r>
          <rPr>
            <b/>
            <sz val="9"/>
            <color indexed="81"/>
            <rFont val="ＭＳ Ｐゴシック"/>
            <family val="3"/>
            <charset val="128"/>
          </rPr>
          <t xml:space="preserve">単価を入力してください。
</t>
        </r>
      </text>
    </comment>
    <comment ref="K42" authorId="0" shapeId="0" xr:uid="{00000000-0006-0000-2900-000072000000}">
      <text>
        <r>
          <rPr>
            <b/>
            <sz val="9"/>
            <color indexed="81"/>
            <rFont val="ＭＳ Ｐゴシック"/>
            <family val="3"/>
            <charset val="128"/>
          </rPr>
          <t>給油数量を入力してください。</t>
        </r>
      </text>
    </comment>
    <comment ref="M42" authorId="0" shapeId="0" xr:uid="{00000000-0006-0000-2900-000073000000}">
      <text>
        <r>
          <rPr>
            <b/>
            <sz val="9"/>
            <color indexed="81"/>
            <rFont val="ＭＳ Ｐゴシック"/>
            <family val="3"/>
            <charset val="128"/>
          </rPr>
          <t>自動計算されます。</t>
        </r>
      </text>
    </comment>
    <comment ref="A43" authorId="0" shapeId="0" xr:uid="{00000000-0006-0000-2900-000074000000}">
      <text>
        <r>
          <rPr>
            <b/>
            <sz val="9"/>
            <color indexed="81"/>
            <rFont val="ＭＳ Ｐゴシック"/>
            <family val="3"/>
            <charset val="128"/>
          </rPr>
          <t>日付を入力してください。</t>
        </r>
      </text>
    </comment>
    <comment ref="D43" authorId="0" shapeId="0" xr:uid="{00000000-0006-0000-2900-000075000000}">
      <text>
        <r>
          <rPr>
            <b/>
            <sz val="9"/>
            <color indexed="81"/>
            <rFont val="ＭＳ Ｐゴシック"/>
            <family val="3"/>
            <charset val="128"/>
          </rPr>
          <t>自動車登録番号を入力してください。</t>
        </r>
      </text>
    </comment>
    <comment ref="G43" authorId="0" shapeId="0" xr:uid="{00000000-0006-0000-2900-000076000000}">
      <text>
        <r>
          <rPr>
            <b/>
            <sz val="9"/>
            <color indexed="81"/>
            <rFont val="ＭＳ Ｐゴシック"/>
            <family val="3"/>
            <charset val="128"/>
          </rPr>
          <t xml:space="preserve">単価を入力してください。
</t>
        </r>
      </text>
    </comment>
    <comment ref="K43" authorId="0" shapeId="0" xr:uid="{00000000-0006-0000-2900-000077000000}">
      <text>
        <r>
          <rPr>
            <b/>
            <sz val="9"/>
            <color indexed="81"/>
            <rFont val="ＭＳ Ｐゴシック"/>
            <family val="3"/>
            <charset val="128"/>
          </rPr>
          <t>給油数量を入力してください。</t>
        </r>
      </text>
    </comment>
    <comment ref="M43" authorId="0" shapeId="0" xr:uid="{00000000-0006-0000-2900-000078000000}">
      <text>
        <r>
          <rPr>
            <b/>
            <sz val="9"/>
            <color indexed="81"/>
            <rFont val="ＭＳ Ｐゴシック"/>
            <family val="3"/>
            <charset val="128"/>
          </rPr>
          <t>自動計算されます。</t>
        </r>
      </text>
    </comment>
    <comment ref="A44" authorId="0" shapeId="0" xr:uid="{00000000-0006-0000-2900-000079000000}">
      <text>
        <r>
          <rPr>
            <b/>
            <sz val="9"/>
            <color indexed="81"/>
            <rFont val="ＭＳ Ｐゴシック"/>
            <family val="3"/>
            <charset val="128"/>
          </rPr>
          <t>日付を入力してください。</t>
        </r>
      </text>
    </comment>
    <comment ref="D44" authorId="0" shapeId="0" xr:uid="{00000000-0006-0000-2900-00007A000000}">
      <text>
        <r>
          <rPr>
            <b/>
            <sz val="9"/>
            <color indexed="81"/>
            <rFont val="ＭＳ Ｐゴシック"/>
            <family val="3"/>
            <charset val="128"/>
          </rPr>
          <t>自動車登録番号を入力してください。</t>
        </r>
      </text>
    </comment>
    <comment ref="G44" authorId="0" shapeId="0" xr:uid="{00000000-0006-0000-2900-00007B000000}">
      <text>
        <r>
          <rPr>
            <b/>
            <sz val="9"/>
            <color indexed="81"/>
            <rFont val="ＭＳ Ｐゴシック"/>
            <family val="3"/>
            <charset val="128"/>
          </rPr>
          <t xml:space="preserve">単価を入力してください。
</t>
        </r>
      </text>
    </comment>
    <comment ref="K44" authorId="0" shapeId="0" xr:uid="{00000000-0006-0000-2900-00007C000000}">
      <text>
        <r>
          <rPr>
            <b/>
            <sz val="9"/>
            <color indexed="81"/>
            <rFont val="ＭＳ Ｐゴシック"/>
            <family val="3"/>
            <charset val="128"/>
          </rPr>
          <t>給油数量を入力してください。</t>
        </r>
      </text>
    </comment>
    <comment ref="M44" authorId="0" shapeId="0" xr:uid="{00000000-0006-0000-2900-00007D000000}">
      <text>
        <r>
          <rPr>
            <b/>
            <sz val="9"/>
            <color indexed="81"/>
            <rFont val="ＭＳ Ｐゴシック"/>
            <family val="3"/>
            <charset val="128"/>
          </rPr>
          <t>自動計算されます。</t>
        </r>
      </text>
    </comment>
    <comment ref="A45" authorId="0" shapeId="0" xr:uid="{00000000-0006-0000-2900-00007E000000}">
      <text>
        <r>
          <rPr>
            <b/>
            <sz val="9"/>
            <color indexed="81"/>
            <rFont val="ＭＳ Ｐゴシック"/>
            <family val="3"/>
            <charset val="128"/>
          </rPr>
          <t>日付を入力してください。</t>
        </r>
      </text>
    </comment>
    <comment ref="D45" authorId="0" shapeId="0" xr:uid="{00000000-0006-0000-2900-00007F000000}">
      <text>
        <r>
          <rPr>
            <b/>
            <sz val="9"/>
            <color indexed="81"/>
            <rFont val="ＭＳ Ｐゴシック"/>
            <family val="3"/>
            <charset val="128"/>
          </rPr>
          <t>自動車登録番号を入力してください。</t>
        </r>
      </text>
    </comment>
    <comment ref="G45" authorId="0" shapeId="0" xr:uid="{00000000-0006-0000-2900-000080000000}">
      <text>
        <r>
          <rPr>
            <b/>
            <sz val="9"/>
            <color indexed="81"/>
            <rFont val="ＭＳ Ｐゴシック"/>
            <family val="3"/>
            <charset val="128"/>
          </rPr>
          <t xml:space="preserve">単価を入力してください。
</t>
        </r>
      </text>
    </comment>
    <comment ref="K45" authorId="0" shapeId="0" xr:uid="{00000000-0006-0000-2900-000081000000}">
      <text>
        <r>
          <rPr>
            <b/>
            <sz val="9"/>
            <color indexed="81"/>
            <rFont val="ＭＳ Ｐゴシック"/>
            <family val="3"/>
            <charset val="128"/>
          </rPr>
          <t>給油数量を入力してください。</t>
        </r>
      </text>
    </comment>
    <comment ref="M45" authorId="0" shapeId="0" xr:uid="{00000000-0006-0000-2900-000082000000}">
      <text>
        <r>
          <rPr>
            <b/>
            <sz val="9"/>
            <color indexed="81"/>
            <rFont val="ＭＳ Ｐゴシック"/>
            <family val="3"/>
            <charset val="128"/>
          </rPr>
          <t>自動計算されます。</t>
        </r>
      </text>
    </comment>
    <comment ref="A46" authorId="0" shapeId="0" xr:uid="{00000000-0006-0000-2900-000083000000}">
      <text>
        <r>
          <rPr>
            <b/>
            <sz val="9"/>
            <color indexed="81"/>
            <rFont val="ＭＳ Ｐゴシック"/>
            <family val="3"/>
            <charset val="128"/>
          </rPr>
          <t>日付を入力してください。</t>
        </r>
      </text>
    </comment>
    <comment ref="D46" authorId="0" shapeId="0" xr:uid="{00000000-0006-0000-2900-000084000000}">
      <text>
        <r>
          <rPr>
            <b/>
            <sz val="9"/>
            <color indexed="81"/>
            <rFont val="ＭＳ Ｐゴシック"/>
            <family val="3"/>
            <charset val="128"/>
          </rPr>
          <t>自動車登録番号を入力してください。</t>
        </r>
      </text>
    </comment>
    <comment ref="G46" authorId="0" shapeId="0" xr:uid="{00000000-0006-0000-2900-000085000000}">
      <text>
        <r>
          <rPr>
            <b/>
            <sz val="9"/>
            <color indexed="81"/>
            <rFont val="ＭＳ Ｐゴシック"/>
            <family val="3"/>
            <charset val="128"/>
          </rPr>
          <t xml:space="preserve">単価を入力してください。
</t>
        </r>
      </text>
    </comment>
    <comment ref="K46" authorId="0" shapeId="0" xr:uid="{00000000-0006-0000-2900-000086000000}">
      <text>
        <r>
          <rPr>
            <b/>
            <sz val="9"/>
            <color indexed="81"/>
            <rFont val="ＭＳ Ｐゴシック"/>
            <family val="3"/>
            <charset val="128"/>
          </rPr>
          <t>給油数量を入力してください。</t>
        </r>
      </text>
    </comment>
    <comment ref="M46" authorId="0" shapeId="0" xr:uid="{00000000-0006-0000-2900-000087000000}">
      <text>
        <r>
          <rPr>
            <b/>
            <sz val="9"/>
            <color indexed="81"/>
            <rFont val="ＭＳ Ｐゴシック"/>
            <family val="3"/>
            <charset val="128"/>
          </rPr>
          <t>自動計算されます。</t>
        </r>
      </text>
    </comment>
    <comment ref="A47" authorId="0" shapeId="0" xr:uid="{00000000-0006-0000-2900-000088000000}">
      <text>
        <r>
          <rPr>
            <b/>
            <sz val="9"/>
            <color indexed="81"/>
            <rFont val="ＭＳ Ｐゴシック"/>
            <family val="3"/>
            <charset val="128"/>
          </rPr>
          <t>日付を入力してください。</t>
        </r>
      </text>
    </comment>
    <comment ref="D47" authorId="0" shapeId="0" xr:uid="{00000000-0006-0000-2900-000089000000}">
      <text>
        <r>
          <rPr>
            <b/>
            <sz val="9"/>
            <color indexed="81"/>
            <rFont val="ＭＳ Ｐゴシック"/>
            <family val="3"/>
            <charset val="128"/>
          </rPr>
          <t>自動車登録番号を入力してください。</t>
        </r>
      </text>
    </comment>
    <comment ref="G47" authorId="0" shapeId="0" xr:uid="{00000000-0006-0000-2900-00008A000000}">
      <text>
        <r>
          <rPr>
            <b/>
            <sz val="9"/>
            <color indexed="81"/>
            <rFont val="ＭＳ Ｐゴシック"/>
            <family val="3"/>
            <charset val="128"/>
          </rPr>
          <t xml:space="preserve">単価を入力してください。
</t>
        </r>
      </text>
    </comment>
    <comment ref="K47" authorId="0" shapeId="0" xr:uid="{00000000-0006-0000-2900-00008B000000}">
      <text>
        <r>
          <rPr>
            <b/>
            <sz val="9"/>
            <color indexed="81"/>
            <rFont val="ＭＳ Ｐゴシック"/>
            <family val="3"/>
            <charset val="128"/>
          </rPr>
          <t>給油数量を入力してください。</t>
        </r>
      </text>
    </comment>
    <comment ref="M47" authorId="0" shapeId="0" xr:uid="{00000000-0006-0000-2900-00008C000000}">
      <text>
        <r>
          <rPr>
            <b/>
            <sz val="9"/>
            <color indexed="81"/>
            <rFont val="ＭＳ Ｐゴシック"/>
            <family val="3"/>
            <charset val="128"/>
          </rPr>
          <t>自動計算されます。</t>
        </r>
      </text>
    </comment>
    <comment ref="A48" authorId="0" shapeId="0" xr:uid="{00000000-0006-0000-2900-00008D000000}">
      <text>
        <r>
          <rPr>
            <b/>
            <sz val="9"/>
            <color indexed="81"/>
            <rFont val="ＭＳ Ｐゴシック"/>
            <family val="3"/>
            <charset val="128"/>
          </rPr>
          <t>日付を入力してください。</t>
        </r>
      </text>
    </comment>
    <comment ref="D48" authorId="0" shapeId="0" xr:uid="{00000000-0006-0000-2900-00008E000000}">
      <text>
        <r>
          <rPr>
            <b/>
            <sz val="9"/>
            <color indexed="81"/>
            <rFont val="ＭＳ Ｐゴシック"/>
            <family val="3"/>
            <charset val="128"/>
          </rPr>
          <t>自動車登録番号を入力してください。</t>
        </r>
      </text>
    </comment>
    <comment ref="G48" authorId="0" shapeId="0" xr:uid="{00000000-0006-0000-2900-00008F000000}">
      <text>
        <r>
          <rPr>
            <b/>
            <sz val="9"/>
            <color indexed="81"/>
            <rFont val="ＭＳ Ｐゴシック"/>
            <family val="3"/>
            <charset val="128"/>
          </rPr>
          <t xml:space="preserve">単価を入力してください。
</t>
        </r>
      </text>
    </comment>
    <comment ref="K48" authorId="0" shapeId="0" xr:uid="{00000000-0006-0000-2900-000090000000}">
      <text>
        <r>
          <rPr>
            <b/>
            <sz val="9"/>
            <color indexed="81"/>
            <rFont val="ＭＳ Ｐゴシック"/>
            <family val="3"/>
            <charset val="128"/>
          </rPr>
          <t>給油数量を入力してください。</t>
        </r>
      </text>
    </comment>
    <comment ref="M48" authorId="0" shapeId="0" xr:uid="{00000000-0006-0000-2900-000091000000}">
      <text>
        <r>
          <rPr>
            <b/>
            <sz val="9"/>
            <color indexed="81"/>
            <rFont val="ＭＳ Ｐゴシック"/>
            <family val="3"/>
            <charset val="128"/>
          </rPr>
          <t>自動計算されます。</t>
        </r>
      </text>
    </comment>
    <comment ref="A49" authorId="0" shapeId="0" xr:uid="{00000000-0006-0000-2900-000092000000}">
      <text>
        <r>
          <rPr>
            <b/>
            <sz val="9"/>
            <color indexed="81"/>
            <rFont val="ＭＳ Ｐゴシック"/>
            <family val="3"/>
            <charset val="128"/>
          </rPr>
          <t>日付を入力してください。</t>
        </r>
      </text>
    </comment>
    <comment ref="D49" authorId="0" shapeId="0" xr:uid="{00000000-0006-0000-2900-000093000000}">
      <text>
        <r>
          <rPr>
            <b/>
            <sz val="9"/>
            <color indexed="81"/>
            <rFont val="ＭＳ Ｐゴシック"/>
            <family val="3"/>
            <charset val="128"/>
          </rPr>
          <t>自動車登録番号を入力してください。</t>
        </r>
      </text>
    </comment>
    <comment ref="G49" authorId="0" shapeId="0" xr:uid="{00000000-0006-0000-2900-000094000000}">
      <text>
        <r>
          <rPr>
            <b/>
            <sz val="9"/>
            <color indexed="81"/>
            <rFont val="ＭＳ Ｐゴシック"/>
            <family val="3"/>
            <charset val="128"/>
          </rPr>
          <t xml:space="preserve">単価を入力してください。
</t>
        </r>
      </text>
    </comment>
    <comment ref="K49" authorId="0" shapeId="0" xr:uid="{00000000-0006-0000-2900-000095000000}">
      <text>
        <r>
          <rPr>
            <b/>
            <sz val="9"/>
            <color indexed="81"/>
            <rFont val="ＭＳ Ｐゴシック"/>
            <family val="3"/>
            <charset val="128"/>
          </rPr>
          <t>給油数量を入力してください。</t>
        </r>
      </text>
    </comment>
    <comment ref="M49" authorId="0" shapeId="0" xr:uid="{00000000-0006-0000-2900-000096000000}">
      <text>
        <r>
          <rPr>
            <b/>
            <sz val="9"/>
            <color indexed="81"/>
            <rFont val="ＭＳ Ｐゴシック"/>
            <family val="3"/>
            <charset val="128"/>
          </rPr>
          <t>自動計算されます。</t>
        </r>
      </text>
    </comment>
    <comment ref="A50" authorId="0" shapeId="0" xr:uid="{00000000-0006-0000-2900-000097000000}">
      <text>
        <r>
          <rPr>
            <b/>
            <sz val="9"/>
            <color indexed="81"/>
            <rFont val="ＭＳ Ｐゴシック"/>
            <family val="3"/>
            <charset val="128"/>
          </rPr>
          <t>日付を入力してください。</t>
        </r>
      </text>
    </comment>
    <comment ref="D50" authorId="0" shapeId="0" xr:uid="{00000000-0006-0000-2900-000098000000}">
      <text>
        <r>
          <rPr>
            <b/>
            <sz val="9"/>
            <color indexed="81"/>
            <rFont val="ＭＳ Ｐゴシック"/>
            <family val="3"/>
            <charset val="128"/>
          </rPr>
          <t>自動車登録番号を入力してください。</t>
        </r>
      </text>
    </comment>
    <comment ref="G50" authorId="0" shapeId="0" xr:uid="{00000000-0006-0000-2900-000099000000}">
      <text>
        <r>
          <rPr>
            <b/>
            <sz val="9"/>
            <color indexed="81"/>
            <rFont val="ＭＳ Ｐゴシック"/>
            <family val="3"/>
            <charset val="128"/>
          </rPr>
          <t xml:space="preserve">単価を入力してください。
</t>
        </r>
      </text>
    </comment>
    <comment ref="K50" authorId="0" shapeId="0" xr:uid="{00000000-0006-0000-2900-00009A000000}">
      <text>
        <r>
          <rPr>
            <b/>
            <sz val="9"/>
            <color indexed="81"/>
            <rFont val="ＭＳ Ｐゴシック"/>
            <family val="3"/>
            <charset val="128"/>
          </rPr>
          <t>給油数量を入力してください。</t>
        </r>
      </text>
    </comment>
    <comment ref="M50" authorId="0" shapeId="0" xr:uid="{00000000-0006-0000-2900-00009B000000}">
      <text>
        <r>
          <rPr>
            <b/>
            <sz val="9"/>
            <color indexed="81"/>
            <rFont val="ＭＳ Ｐゴシック"/>
            <family val="3"/>
            <charset val="128"/>
          </rPr>
          <t>自動計算されます。</t>
        </r>
      </text>
    </comment>
    <comment ref="M51" authorId="0" shapeId="0" xr:uid="{00000000-0006-0000-2900-00009C000000}">
      <text>
        <r>
          <rPr>
            <b/>
            <sz val="9"/>
            <color indexed="81"/>
            <rFont val="ＭＳ Ｐゴシック"/>
            <family val="3"/>
            <charset val="128"/>
          </rPr>
          <t>自動計算されます。</t>
        </r>
      </text>
    </comment>
    <comment ref="O51" authorId="0" shapeId="0" xr:uid="{00000000-0006-0000-2900-00009D000000}">
      <text>
        <r>
          <rPr>
            <b/>
            <sz val="9"/>
            <color indexed="81"/>
            <rFont val="ＭＳ Ｐゴシック"/>
            <family val="3"/>
            <charset val="128"/>
          </rPr>
          <t>確認書に記載された額の合計を入力してください。</t>
        </r>
      </text>
    </comment>
    <comment ref="R51" authorId="0" shapeId="0" xr:uid="{00000000-0006-0000-2900-00009E000000}">
      <text>
        <r>
          <rPr>
            <b/>
            <sz val="9"/>
            <color indexed="81"/>
            <rFont val="ＭＳ Ｐゴシック"/>
            <family val="3"/>
            <charset val="128"/>
          </rPr>
          <t>（イ）の計又は（ロ）の計のいずれか少ない方の額が自動表示されます。</t>
        </r>
      </text>
    </comment>
    <comment ref="A65" authorId="0" shapeId="0" xr:uid="{00000000-0006-0000-2900-00009F000000}">
      <text>
        <r>
          <rPr>
            <b/>
            <sz val="9"/>
            <color indexed="81"/>
            <rFont val="ＭＳ Ｐゴシック"/>
            <family val="3"/>
            <charset val="128"/>
          </rPr>
          <t>日付を入力してください。</t>
        </r>
      </text>
    </comment>
    <comment ref="D65" authorId="0" shapeId="0" xr:uid="{00000000-0006-0000-2900-0000A0000000}">
      <text>
        <r>
          <rPr>
            <b/>
            <sz val="9"/>
            <color indexed="81"/>
            <rFont val="ＭＳ Ｐゴシック"/>
            <family val="3"/>
            <charset val="128"/>
          </rPr>
          <t xml:space="preserve">支払った報酬額を御記入くださるようお願いします。
</t>
        </r>
      </text>
    </comment>
    <comment ref="N65" authorId="0" shapeId="0" xr:uid="{00000000-0006-0000-2900-0000A1000000}">
      <text>
        <r>
          <rPr>
            <b/>
            <sz val="9"/>
            <color indexed="81"/>
            <rFont val="ＭＳ Ｐゴシック"/>
            <family val="3"/>
            <charset val="128"/>
          </rPr>
          <t>（イ）又は（ロ）のいずれか少ない方の額が自動表示されます。</t>
        </r>
      </text>
    </comment>
    <comment ref="A66" authorId="0" shapeId="0" xr:uid="{00000000-0006-0000-2900-0000A2000000}">
      <text>
        <r>
          <rPr>
            <b/>
            <sz val="9"/>
            <color indexed="81"/>
            <rFont val="ＭＳ Ｐゴシック"/>
            <family val="3"/>
            <charset val="128"/>
          </rPr>
          <t>日付を入力してください。</t>
        </r>
      </text>
    </comment>
    <comment ref="D66" authorId="0" shapeId="0" xr:uid="{00000000-0006-0000-2900-0000A3000000}">
      <text>
        <r>
          <rPr>
            <b/>
            <sz val="9"/>
            <color indexed="81"/>
            <rFont val="ＭＳ Ｐゴシック"/>
            <family val="3"/>
            <charset val="128"/>
          </rPr>
          <t xml:space="preserve">支払った報酬額を御記入くださるようお願いします。
</t>
        </r>
      </text>
    </comment>
    <comment ref="N66" authorId="0" shapeId="0" xr:uid="{00000000-0006-0000-2900-0000A4000000}">
      <text>
        <r>
          <rPr>
            <b/>
            <sz val="9"/>
            <color indexed="81"/>
            <rFont val="ＭＳ Ｐゴシック"/>
            <family val="3"/>
            <charset val="128"/>
          </rPr>
          <t>（イ）又は（ロ）のいずれか少ない方の額が自動表示されます。</t>
        </r>
      </text>
    </comment>
    <comment ref="A67" authorId="0" shapeId="0" xr:uid="{00000000-0006-0000-2900-0000A5000000}">
      <text>
        <r>
          <rPr>
            <b/>
            <sz val="9"/>
            <color indexed="81"/>
            <rFont val="ＭＳ Ｐゴシック"/>
            <family val="3"/>
            <charset val="128"/>
          </rPr>
          <t>日付を入力してください。</t>
        </r>
      </text>
    </comment>
    <comment ref="D67" authorId="0" shapeId="0" xr:uid="{00000000-0006-0000-2900-0000A6000000}">
      <text>
        <r>
          <rPr>
            <b/>
            <sz val="9"/>
            <color indexed="81"/>
            <rFont val="ＭＳ Ｐゴシック"/>
            <family val="3"/>
            <charset val="128"/>
          </rPr>
          <t xml:space="preserve">支払った報酬額を御記入くださるようお願いします。
</t>
        </r>
      </text>
    </comment>
    <comment ref="N67" authorId="0" shapeId="0" xr:uid="{00000000-0006-0000-2900-0000A7000000}">
      <text>
        <r>
          <rPr>
            <b/>
            <sz val="9"/>
            <color indexed="81"/>
            <rFont val="ＭＳ Ｐゴシック"/>
            <family val="3"/>
            <charset val="128"/>
          </rPr>
          <t>（イ）又は（ロ）のいずれか少ない方の額が自動表示されます。</t>
        </r>
      </text>
    </comment>
    <comment ref="A68" authorId="0" shapeId="0" xr:uid="{00000000-0006-0000-2900-0000A8000000}">
      <text>
        <r>
          <rPr>
            <b/>
            <sz val="9"/>
            <color indexed="81"/>
            <rFont val="ＭＳ Ｐゴシック"/>
            <family val="3"/>
            <charset val="128"/>
          </rPr>
          <t>日付を入力してください。</t>
        </r>
      </text>
    </comment>
    <comment ref="D68" authorId="0" shapeId="0" xr:uid="{00000000-0006-0000-2900-0000A9000000}">
      <text>
        <r>
          <rPr>
            <b/>
            <sz val="9"/>
            <color indexed="81"/>
            <rFont val="ＭＳ Ｐゴシック"/>
            <family val="3"/>
            <charset val="128"/>
          </rPr>
          <t xml:space="preserve">支払った報酬額を御記入くださるようお願いします。
</t>
        </r>
      </text>
    </comment>
    <comment ref="N68" authorId="0" shapeId="0" xr:uid="{00000000-0006-0000-2900-0000AA000000}">
      <text>
        <r>
          <rPr>
            <b/>
            <sz val="9"/>
            <color indexed="81"/>
            <rFont val="ＭＳ Ｐゴシック"/>
            <family val="3"/>
            <charset val="128"/>
          </rPr>
          <t>（イ）又は（ロ）のいずれか少ない方の額が自動表示されます。</t>
        </r>
      </text>
    </comment>
    <comment ref="A69" authorId="0" shapeId="0" xr:uid="{00000000-0006-0000-2900-0000AB000000}">
      <text>
        <r>
          <rPr>
            <b/>
            <sz val="9"/>
            <color indexed="81"/>
            <rFont val="ＭＳ Ｐゴシック"/>
            <family val="3"/>
            <charset val="128"/>
          </rPr>
          <t>日付を入力してください。</t>
        </r>
      </text>
    </comment>
    <comment ref="D69" authorId="0" shapeId="0" xr:uid="{00000000-0006-0000-2900-0000AC000000}">
      <text>
        <r>
          <rPr>
            <b/>
            <sz val="9"/>
            <color indexed="81"/>
            <rFont val="ＭＳ Ｐゴシック"/>
            <family val="3"/>
            <charset val="128"/>
          </rPr>
          <t xml:space="preserve">支払った報酬額を御記入くださるようお願いします。
</t>
        </r>
      </text>
    </comment>
    <comment ref="N69" authorId="0" shapeId="0" xr:uid="{00000000-0006-0000-2900-0000AD000000}">
      <text>
        <r>
          <rPr>
            <b/>
            <sz val="9"/>
            <color indexed="81"/>
            <rFont val="ＭＳ Ｐゴシック"/>
            <family val="3"/>
            <charset val="128"/>
          </rPr>
          <t>（イ）又は（ロ）のいずれか少ない方の額が自動表示されます。</t>
        </r>
      </text>
    </comment>
    <comment ref="A70" authorId="0" shapeId="0" xr:uid="{00000000-0006-0000-2900-0000AE000000}">
      <text>
        <r>
          <rPr>
            <b/>
            <sz val="9"/>
            <color indexed="81"/>
            <rFont val="ＭＳ Ｐゴシック"/>
            <family val="3"/>
            <charset val="128"/>
          </rPr>
          <t>日付を入力してください。</t>
        </r>
      </text>
    </comment>
    <comment ref="D70" authorId="0" shapeId="0" xr:uid="{00000000-0006-0000-2900-0000AF000000}">
      <text>
        <r>
          <rPr>
            <b/>
            <sz val="9"/>
            <color indexed="81"/>
            <rFont val="ＭＳ Ｐゴシック"/>
            <family val="3"/>
            <charset val="128"/>
          </rPr>
          <t xml:space="preserve">支払った報酬額を御記入くださるようお願いします。
</t>
        </r>
      </text>
    </comment>
    <comment ref="N70" authorId="0" shapeId="0" xr:uid="{00000000-0006-0000-2900-0000B0000000}">
      <text>
        <r>
          <rPr>
            <b/>
            <sz val="9"/>
            <color indexed="81"/>
            <rFont val="ＭＳ Ｐゴシック"/>
            <family val="3"/>
            <charset val="128"/>
          </rPr>
          <t>（イ）又は（ロ）のいずれか少ない方の額が自動表示されます。</t>
        </r>
      </text>
    </comment>
    <comment ref="A71" authorId="0" shapeId="0" xr:uid="{00000000-0006-0000-2900-0000B1000000}">
      <text>
        <r>
          <rPr>
            <b/>
            <sz val="9"/>
            <color indexed="81"/>
            <rFont val="ＭＳ Ｐゴシック"/>
            <family val="3"/>
            <charset val="128"/>
          </rPr>
          <t>日付を入力してください。</t>
        </r>
      </text>
    </comment>
    <comment ref="D71" authorId="0" shapeId="0" xr:uid="{00000000-0006-0000-2900-0000B2000000}">
      <text>
        <r>
          <rPr>
            <b/>
            <sz val="9"/>
            <color indexed="81"/>
            <rFont val="ＭＳ Ｐゴシック"/>
            <family val="3"/>
            <charset val="128"/>
          </rPr>
          <t xml:space="preserve">支払った報酬額を御記入くださるようお願いします。
</t>
        </r>
      </text>
    </comment>
    <comment ref="N71" authorId="0" shapeId="0" xr:uid="{00000000-0006-0000-2900-0000B3000000}">
      <text>
        <r>
          <rPr>
            <b/>
            <sz val="9"/>
            <color indexed="81"/>
            <rFont val="ＭＳ Ｐゴシック"/>
            <family val="3"/>
            <charset val="128"/>
          </rPr>
          <t>（イ）又は（ロ）のいずれか少ない方の額が自動表示されます。</t>
        </r>
      </text>
    </comment>
    <comment ref="A72" authorId="0" shapeId="0" xr:uid="{00000000-0006-0000-2900-0000B4000000}">
      <text>
        <r>
          <rPr>
            <b/>
            <sz val="9"/>
            <color indexed="81"/>
            <rFont val="ＭＳ Ｐゴシック"/>
            <family val="3"/>
            <charset val="128"/>
          </rPr>
          <t>日付を入力してください。</t>
        </r>
      </text>
    </comment>
    <comment ref="D72" authorId="0" shapeId="0" xr:uid="{00000000-0006-0000-2900-0000B5000000}">
      <text>
        <r>
          <rPr>
            <b/>
            <sz val="9"/>
            <color indexed="81"/>
            <rFont val="ＭＳ Ｐゴシック"/>
            <family val="3"/>
            <charset val="128"/>
          </rPr>
          <t xml:space="preserve">支払った報酬額を御記入くださるようお願いします。
</t>
        </r>
      </text>
    </comment>
    <comment ref="N72" authorId="0" shapeId="0" xr:uid="{00000000-0006-0000-2900-0000B6000000}">
      <text>
        <r>
          <rPr>
            <b/>
            <sz val="9"/>
            <color indexed="81"/>
            <rFont val="ＭＳ Ｐゴシック"/>
            <family val="3"/>
            <charset val="128"/>
          </rPr>
          <t>（イ）又は（ロ）のいずれか少ない方の額が自動表示されます。</t>
        </r>
      </text>
    </comment>
    <comment ref="A73" authorId="0" shapeId="0" xr:uid="{00000000-0006-0000-2900-0000B7000000}">
      <text>
        <r>
          <rPr>
            <b/>
            <sz val="9"/>
            <color indexed="81"/>
            <rFont val="ＭＳ Ｐゴシック"/>
            <family val="3"/>
            <charset val="128"/>
          </rPr>
          <t>日付を入力してください。</t>
        </r>
      </text>
    </comment>
    <comment ref="D73" authorId="0" shapeId="0" xr:uid="{00000000-0006-0000-2900-0000B8000000}">
      <text>
        <r>
          <rPr>
            <b/>
            <sz val="9"/>
            <color indexed="81"/>
            <rFont val="ＭＳ Ｐゴシック"/>
            <family val="3"/>
            <charset val="128"/>
          </rPr>
          <t xml:space="preserve">支払った報酬額を御記入くださるようお願いします。
</t>
        </r>
      </text>
    </comment>
    <comment ref="N73" authorId="0" shapeId="0" xr:uid="{00000000-0006-0000-2900-0000B9000000}">
      <text>
        <r>
          <rPr>
            <b/>
            <sz val="9"/>
            <color indexed="81"/>
            <rFont val="ＭＳ Ｐゴシック"/>
            <family val="3"/>
            <charset val="128"/>
          </rPr>
          <t>（イ）又は（ロ）のいずれか少ない方の額が自動表示されます。</t>
        </r>
      </text>
    </comment>
    <comment ref="A74" authorId="0" shapeId="0" xr:uid="{00000000-0006-0000-2900-0000BA000000}">
      <text>
        <r>
          <rPr>
            <b/>
            <sz val="9"/>
            <color indexed="81"/>
            <rFont val="ＭＳ Ｐゴシック"/>
            <family val="3"/>
            <charset val="128"/>
          </rPr>
          <t>日付を入力してください。</t>
        </r>
      </text>
    </comment>
    <comment ref="D74" authorId="0" shapeId="0" xr:uid="{00000000-0006-0000-2900-0000BB000000}">
      <text>
        <r>
          <rPr>
            <b/>
            <sz val="9"/>
            <color indexed="81"/>
            <rFont val="ＭＳ Ｐゴシック"/>
            <family val="3"/>
            <charset val="128"/>
          </rPr>
          <t xml:space="preserve">支払った報酬額を御記入くださるようお願いします。
</t>
        </r>
      </text>
    </comment>
    <comment ref="N74" authorId="0" shapeId="0" xr:uid="{00000000-0006-0000-2900-0000BC000000}">
      <text>
        <r>
          <rPr>
            <b/>
            <sz val="9"/>
            <color indexed="81"/>
            <rFont val="ＭＳ Ｐゴシック"/>
            <family val="3"/>
            <charset val="128"/>
          </rPr>
          <t>（イ）又は（ロ）のいずれか少ない方の額が自動表示されます。</t>
        </r>
      </text>
    </comment>
    <comment ref="A75" authorId="0" shapeId="0" xr:uid="{00000000-0006-0000-2900-0000BD000000}">
      <text>
        <r>
          <rPr>
            <b/>
            <sz val="9"/>
            <color indexed="81"/>
            <rFont val="ＭＳ Ｐゴシック"/>
            <family val="3"/>
            <charset val="128"/>
          </rPr>
          <t>日付を入力してください。</t>
        </r>
      </text>
    </comment>
    <comment ref="D75" authorId="0" shapeId="0" xr:uid="{00000000-0006-0000-2900-0000BE000000}">
      <text>
        <r>
          <rPr>
            <b/>
            <sz val="9"/>
            <color indexed="81"/>
            <rFont val="ＭＳ Ｐゴシック"/>
            <family val="3"/>
            <charset val="128"/>
          </rPr>
          <t xml:space="preserve">支払った報酬額を御記入くださるようお願いします。
</t>
        </r>
      </text>
    </comment>
    <comment ref="N75" authorId="0" shapeId="0" xr:uid="{00000000-0006-0000-2900-0000BF000000}">
      <text>
        <r>
          <rPr>
            <b/>
            <sz val="9"/>
            <color indexed="81"/>
            <rFont val="ＭＳ Ｐゴシック"/>
            <family val="3"/>
            <charset val="128"/>
          </rPr>
          <t>（イ）又は（ロ）のいずれか少ない方の額が自動表示されます。</t>
        </r>
      </text>
    </comment>
    <comment ref="A76" authorId="0" shapeId="0" xr:uid="{00000000-0006-0000-2900-0000C0000000}">
      <text>
        <r>
          <rPr>
            <b/>
            <sz val="9"/>
            <color indexed="81"/>
            <rFont val="ＭＳ Ｐゴシック"/>
            <family val="3"/>
            <charset val="128"/>
          </rPr>
          <t>日付を入力してください。</t>
        </r>
      </text>
    </comment>
    <comment ref="D76" authorId="0" shapeId="0" xr:uid="{00000000-0006-0000-2900-0000C1000000}">
      <text>
        <r>
          <rPr>
            <b/>
            <sz val="9"/>
            <color indexed="81"/>
            <rFont val="ＭＳ Ｐゴシック"/>
            <family val="3"/>
            <charset val="128"/>
          </rPr>
          <t xml:space="preserve">支払った報酬額を御記入くださるようお願いします。
</t>
        </r>
      </text>
    </comment>
    <comment ref="N76" authorId="0" shapeId="0" xr:uid="{00000000-0006-0000-2900-0000C2000000}">
      <text>
        <r>
          <rPr>
            <b/>
            <sz val="9"/>
            <color indexed="81"/>
            <rFont val="ＭＳ Ｐゴシック"/>
            <family val="3"/>
            <charset val="128"/>
          </rPr>
          <t>（イ）又は（ロ）のいずれか少ない方の額が自動表示されます。</t>
        </r>
      </text>
    </comment>
    <comment ref="A77" authorId="0" shapeId="0" xr:uid="{00000000-0006-0000-2900-0000C3000000}">
      <text>
        <r>
          <rPr>
            <b/>
            <sz val="9"/>
            <color indexed="81"/>
            <rFont val="ＭＳ Ｐゴシック"/>
            <family val="3"/>
            <charset val="128"/>
          </rPr>
          <t>日付を入力してください。</t>
        </r>
      </text>
    </comment>
    <comment ref="D77" authorId="0" shapeId="0" xr:uid="{00000000-0006-0000-2900-0000C4000000}">
      <text>
        <r>
          <rPr>
            <b/>
            <sz val="9"/>
            <color indexed="81"/>
            <rFont val="ＭＳ Ｐゴシック"/>
            <family val="3"/>
            <charset val="128"/>
          </rPr>
          <t xml:space="preserve">支払った報酬額を御記入くださるようお願いします。
</t>
        </r>
      </text>
    </comment>
    <comment ref="N77" authorId="0" shapeId="0" xr:uid="{00000000-0006-0000-2900-0000C5000000}">
      <text>
        <r>
          <rPr>
            <b/>
            <sz val="9"/>
            <color indexed="81"/>
            <rFont val="ＭＳ Ｐゴシック"/>
            <family val="3"/>
            <charset val="128"/>
          </rPr>
          <t>（イ）又は（ロ）のいずれか少ない方の額が自動表示されます。</t>
        </r>
      </text>
    </comment>
    <comment ref="A78" authorId="0" shapeId="0" xr:uid="{00000000-0006-0000-2900-0000C6000000}">
      <text>
        <r>
          <rPr>
            <b/>
            <sz val="9"/>
            <color indexed="81"/>
            <rFont val="ＭＳ Ｐゴシック"/>
            <family val="3"/>
            <charset val="128"/>
          </rPr>
          <t>日付を入力してください。</t>
        </r>
      </text>
    </comment>
    <comment ref="D78" authorId="0" shapeId="0" xr:uid="{00000000-0006-0000-2900-0000C7000000}">
      <text>
        <r>
          <rPr>
            <b/>
            <sz val="9"/>
            <color indexed="81"/>
            <rFont val="ＭＳ Ｐゴシック"/>
            <family val="3"/>
            <charset val="128"/>
          </rPr>
          <t xml:space="preserve">支払った報酬額を御記入くださるようお願いします。
</t>
        </r>
      </text>
    </comment>
    <comment ref="N78" authorId="0" shapeId="0" xr:uid="{00000000-0006-0000-2900-0000C8000000}">
      <text>
        <r>
          <rPr>
            <b/>
            <sz val="9"/>
            <color indexed="81"/>
            <rFont val="ＭＳ Ｐゴシック"/>
            <family val="3"/>
            <charset val="128"/>
          </rPr>
          <t>（イ）又は（ロ）のいずれか少ない方の額が自動表示されます。</t>
        </r>
      </text>
    </comment>
    <comment ref="A79" authorId="0" shapeId="0" xr:uid="{00000000-0006-0000-2900-0000C9000000}">
      <text>
        <r>
          <rPr>
            <b/>
            <sz val="9"/>
            <color indexed="81"/>
            <rFont val="ＭＳ Ｐゴシック"/>
            <family val="3"/>
            <charset val="128"/>
          </rPr>
          <t>日付を入力してください。</t>
        </r>
      </text>
    </comment>
    <comment ref="D79" authorId="0" shapeId="0" xr:uid="{00000000-0006-0000-2900-0000CA000000}">
      <text>
        <r>
          <rPr>
            <b/>
            <sz val="9"/>
            <color indexed="81"/>
            <rFont val="ＭＳ Ｐゴシック"/>
            <family val="3"/>
            <charset val="128"/>
          </rPr>
          <t xml:space="preserve">支払った報酬額を御記入くださるようお願いします。
</t>
        </r>
      </text>
    </comment>
    <comment ref="N79" authorId="0" shapeId="0" xr:uid="{00000000-0006-0000-2900-0000CB000000}">
      <text>
        <r>
          <rPr>
            <b/>
            <sz val="9"/>
            <color indexed="81"/>
            <rFont val="ＭＳ Ｐゴシック"/>
            <family val="3"/>
            <charset val="128"/>
          </rPr>
          <t>（イ）又は（ロ）のいずれか少ない方の額が自動表示されます。</t>
        </r>
      </text>
    </comment>
    <comment ref="A80" authorId="0" shapeId="0" xr:uid="{00000000-0006-0000-2900-0000CC000000}">
      <text>
        <r>
          <rPr>
            <b/>
            <sz val="9"/>
            <color indexed="81"/>
            <rFont val="ＭＳ Ｐゴシック"/>
            <family val="3"/>
            <charset val="128"/>
          </rPr>
          <t>日付を入力してください。</t>
        </r>
      </text>
    </comment>
    <comment ref="D80" authorId="0" shapeId="0" xr:uid="{00000000-0006-0000-2900-0000CD000000}">
      <text>
        <r>
          <rPr>
            <b/>
            <sz val="9"/>
            <color indexed="81"/>
            <rFont val="ＭＳ Ｐゴシック"/>
            <family val="3"/>
            <charset val="128"/>
          </rPr>
          <t xml:space="preserve">支払った報酬額を御記入くださるようお願いします。
</t>
        </r>
      </text>
    </comment>
    <comment ref="N80" authorId="0" shapeId="0" xr:uid="{00000000-0006-0000-2900-0000CE000000}">
      <text>
        <r>
          <rPr>
            <b/>
            <sz val="9"/>
            <color indexed="81"/>
            <rFont val="ＭＳ Ｐゴシック"/>
            <family val="3"/>
            <charset val="128"/>
          </rPr>
          <t>（イ）又は（ロ）のいずれか少ない方の額が自動表示されます。</t>
        </r>
      </text>
    </comment>
    <comment ref="A81" authorId="0" shapeId="0" xr:uid="{00000000-0006-0000-2900-0000CF000000}">
      <text>
        <r>
          <rPr>
            <b/>
            <sz val="9"/>
            <color indexed="81"/>
            <rFont val="ＭＳ Ｐゴシック"/>
            <family val="3"/>
            <charset val="128"/>
          </rPr>
          <t>日付を入力してください。</t>
        </r>
      </text>
    </comment>
    <comment ref="D81" authorId="0" shapeId="0" xr:uid="{00000000-0006-0000-2900-0000D0000000}">
      <text>
        <r>
          <rPr>
            <b/>
            <sz val="9"/>
            <color indexed="81"/>
            <rFont val="ＭＳ Ｐゴシック"/>
            <family val="3"/>
            <charset val="128"/>
          </rPr>
          <t xml:space="preserve">支払った報酬額を御記入くださるようお願いします。
</t>
        </r>
      </text>
    </comment>
    <comment ref="N81" authorId="0" shapeId="0" xr:uid="{00000000-0006-0000-2900-0000D1000000}">
      <text>
        <r>
          <rPr>
            <b/>
            <sz val="9"/>
            <color indexed="81"/>
            <rFont val="ＭＳ Ｐゴシック"/>
            <family val="3"/>
            <charset val="128"/>
          </rPr>
          <t>（イ）又は（ロ）のいずれか少ない方の額が自動表示されます。</t>
        </r>
      </text>
    </comment>
    <comment ref="N82" authorId="0" shapeId="0" xr:uid="{00000000-0006-0000-2900-0000D2000000}">
      <text>
        <r>
          <rPr>
            <b/>
            <sz val="9"/>
            <color indexed="81"/>
            <rFont val="ＭＳ Ｐゴシック"/>
            <family val="3"/>
            <charset val="128"/>
          </rPr>
          <t>合計額が自動表示されます。</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P5" authorId="0" shapeId="0" xr:uid="{00000000-0006-0000-2A00-000001000000}">
      <text>
        <r>
          <rPr>
            <b/>
            <sz val="9"/>
            <color indexed="81"/>
            <rFont val="ＭＳ Ｐゴシック"/>
            <family val="3"/>
            <charset val="128"/>
          </rPr>
          <t>申請年月日を記入してください。</t>
        </r>
      </text>
    </comment>
    <comment ref="G19" authorId="0" shapeId="0" xr:uid="{00000000-0006-0000-2A00-000002000000}">
      <text>
        <r>
          <rPr>
            <b/>
            <sz val="9"/>
            <color indexed="81"/>
            <rFont val="ＭＳ Ｐゴシック"/>
            <family val="3"/>
            <charset val="128"/>
          </rPr>
          <t>契約年月日を入力してください。</t>
        </r>
      </text>
    </comment>
    <comment ref="O25" authorId="0" shapeId="0" xr:uid="{00000000-0006-0000-2A00-000003000000}">
      <text>
        <r>
          <rPr>
            <b/>
            <sz val="9"/>
            <color indexed="81"/>
            <rFont val="ＭＳ Ｐゴシック"/>
            <family val="3"/>
            <charset val="128"/>
          </rPr>
          <t>もれなく入力してください。</t>
        </r>
      </text>
    </comment>
    <comment ref="B28" authorId="0" shapeId="0" xr:uid="{00000000-0006-0000-2A00-000004000000}">
      <text>
        <r>
          <rPr>
            <b/>
            <sz val="9"/>
            <color indexed="81"/>
            <rFont val="ＭＳ Ｐゴシック"/>
            <family val="3"/>
            <charset val="128"/>
          </rPr>
          <t>入力してください。</t>
        </r>
      </text>
    </comment>
    <comment ref="E31" authorId="0" shapeId="0" xr:uid="{00000000-0006-0000-2A00-000005000000}">
      <text>
        <r>
          <rPr>
            <b/>
            <sz val="9"/>
            <color indexed="81"/>
            <rFont val="ＭＳ Ｐゴシック"/>
            <family val="3"/>
            <charset val="128"/>
          </rPr>
          <t>確認申請金額を記入してください。</t>
        </r>
      </text>
    </comment>
    <comment ref="F34" authorId="0" shapeId="0" xr:uid="{00000000-0006-0000-2A00-000006000000}">
      <text>
        <r>
          <rPr>
            <b/>
            <sz val="9"/>
            <color indexed="81"/>
            <rFont val="ＭＳ Ｐゴシック"/>
            <family val="3"/>
            <charset val="128"/>
          </rPr>
          <t>入力してください。</t>
        </r>
      </text>
    </comment>
    <comment ref="J34" authorId="0" shapeId="0" xr:uid="{00000000-0006-0000-2A00-000007000000}">
      <text>
        <r>
          <rPr>
            <b/>
            <sz val="9"/>
            <color indexed="81"/>
            <rFont val="ＭＳ Ｐゴシック"/>
            <family val="3"/>
            <charset val="128"/>
          </rPr>
          <t>入力してください。</t>
        </r>
      </text>
    </comment>
    <comment ref="F35" authorId="0" shapeId="0" xr:uid="{00000000-0006-0000-2A00-000008000000}">
      <text>
        <r>
          <rPr>
            <b/>
            <sz val="9"/>
            <color indexed="81"/>
            <rFont val="ＭＳ Ｐゴシック"/>
            <family val="3"/>
            <charset val="128"/>
          </rPr>
          <t>入力してください。</t>
        </r>
      </text>
    </comment>
    <comment ref="J35" authorId="0" shapeId="0" xr:uid="{00000000-0006-0000-2A00-000009000000}">
      <text>
        <r>
          <rPr>
            <b/>
            <sz val="9"/>
            <color indexed="81"/>
            <rFont val="ＭＳ Ｐゴシック"/>
            <family val="3"/>
            <charset val="128"/>
          </rPr>
          <t>入力してください。</t>
        </r>
      </text>
    </comment>
    <comment ref="F36" authorId="0" shapeId="0" xr:uid="{00000000-0006-0000-2A00-00000A000000}">
      <text>
        <r>
          <rPr>
            <b/>
            <sz val="9"/>
            <color indexed="81"/>
            <rFont val="ＭＳ Ｐゴシック"/>
            <family val="3"/>
            <charset val="128"/>
          </rPr>
          <t>入力してください。</t>
        </r>
      </text>
    </comment>
    <comment ref="J36" authorId="0" shapeId="0" xr:uid="{00000000-0006-0000-2A00-00000B000000}">
      <text>
        <r>
          <rPr>
            <b/>
            <sz val="9"/>
            <color indexed="81"/>
            <rFont val="ＭＳ Ｐゴシック"/>
            <family val="3"/>
            <charset val="128"/>
          </rPr>
          <t>入力してください。</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N30" authorId="0" shapeId="0" xr:uid="{00000000-0006-0000-2B00-000001000000}">
      <text>
        <r>
          <rPr>
            <b/>
            <sz val="9"/>
            <color indexed="81"/>
            <rFont val="ＭＳ Ｐゴシック"/>
            <family val="3"/>
            <charset val="128"/>
          </rPr>
          <t>各候補者において入力してください。</t>
        </r>
      </text>
    </comment>
    <comment ref="E33" authorId="0" shapeId="0" xr:uid="{00000000-0006-0000-2B00-000002000000}">
      <text>
        <r>
          <rPr>
            <b/>
            <sz val="9"/>
            <color indexed="81"/>
            <rFont val="ＭＳ Ｐゴシック"/>
            <family val="3"/>
            <charset val="128"/>
          </rPr>
          <t>候補者において金額を入力してください。</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F7" authorId="0" shapeId="0" xr:uid="{00000000-0006-0000-2C00-000001000000}">
      <text>
        <r>
          <rPr>
            <b/>
            <sz val="9"/>
            <color indexed="81"/>
            <rFont val="ＭＳ Ｐゴシック"/>
            <family val="3"/>
            <charset val="128"/>
          </rPr>
          <t>証明年月日を入力してください。</t>
        </r>
      </text>
    </comment>
    <comment ref="F15" authorId="0" shapeId="0" xr:uid="{00000000-0006-0000-2C00-000002000000}">
      <text>
        <r>
          <rPr>
            <b/>
            <sz val="9"/>
            <color indexed="81"/>
            <rFont val="ＭＳ Ｐゴシック"/>
            <family val="3"/>
            <charset val="128"/>
          </rPr>
          <t>入力してください。</t>
        </r>
      </text>
    </comment>
    <comment ref="A19" authorId="0" shapeId="0" xr:uid="{00000000-0006-0000-2C00-000003000000}">
      <text>
        <r>
          <rPr>
            <b/>
            <sz val="9"/>
            <color indexed="81"/>
            <rFont val="ＭＳ Ｐゴシック"/>
            <family val="3"/>
            <charset val="128"/>
          </rPr>
          <t>燃料供給年月日を入力してください。</t>
        </r>
      </text>
    </comment>
    <comment ref="E19" authorId="0" shapeId="0" xr:uid="{00000000-0006-0000-2C00-000004000000}">
      <text>
        <r>
          <rPr>
            <b/>
            <sz val="9"/>
            <color indexed="81"/>
            <rFont val="ＭＳ Ｐゴシック"/>
            <family val="3"/>
            <charset val="128"/>
          </rPr>
          <t>自動車登録番号を入力してください。</t>
        </r>
      </text>
    </comment>
    <comment ref="I19" authorId="0" shapeId="0" xr:uid="{00000000-0006-0000-2C00-000005000000}">
      <text>
        <r>
          <rPr>
            <b/>
            <sz val="9"/>
            <color indexed="81"/>
            <rFont val="ＭＳ Ｐゴシック"/>
            <family val="3"/>
            <charset val="128"/>
          </rPr>
          <t>燃料供給量を入力してください。</t>
        </r>
      </text>
    </comment>
    <comment ref="L19" authorId="0" shapeId="0" xr:uid="{00000000-0006-0000-2C00-000006000000}">
      <text>
        <r>
          <rPr>
            <b/>
            <sz val="9"/>
            <color indexed="81"/>
            <rFont val="ＭＳ Ｐゴシック"/>
            <family val="3"/>
            <charset val="128"/>
          </rPr>
          <t>燃料供給金額を入力してください。</t>
        </r>
      </text>
    </comment>
    <comment ref="A20" authorId="0" shapeId="0" xr:uid="{0D89D414-09DC-498F-AE5A-8E7775C74058}">
      <text>
        <r>
          <rPr>
            <b/>
            <sz val="9"/>
            <color indexed="81"/>
            <rFont val="ＭＳ Ｐゴシック"/>
            <family val="3"/>
            <charset val="128"/>
          </rPr>
          <t>燃料供給年月日を入力してください。</t>
        </r>
      </text>
    </comment>
    <comment ref="E20" authorId="0" shapeId="0" xr:uid="{00000000-0006-0000-2C00-000008000000}">
      <text>
        <r>
          <rPr>
            <b/>
            <sz val="9"/>
            <color indexed="81"/>
            <rFont val="ＭＳ Ｐゴシック"/>
            <family val="3"/>
            <charset val="128"/>
          </rPr>
          <t>自動車登録番号を入力してください。</t>
        </r>
      </text>
    </comment>
    <comment ref="I20" authorId="0" shapeId="0" xr:uid="{00000000-0006-0000-2C00-000009000000}">
      <text>
        <r>
          <rPr>
            <b/>
            <sz val="9"/>
            <color indexed="81"/>
            <rFont val="ＭＳ Ｐゴシック"/>
            <family val="3"/>
            <charset val="128"/>
          </rPr>
          <t>燃料供給量を入力してください。</t>
        </r>
      </text>
    </comment>
    <comment ref="L20" authorId="0" shapeId="0" xr:uid="{00000000-0006-0000-2C00-00000A000000}">
      <text>
        <r>
          <rPr>
            <b/>
            <sz val="9"/>
            <color indexed="81"/>
            <rFont val="ＭＳ Ｐゴシック"/>
            <family val="3"/>
            <charset val="128"/>
          </rPr>
          <t>燃料供給金額を入力してください。</t>
        </r>
      </text>
    </comment>
    <comment ref="A21" authorId="0" shapeId="0" xr:uid="{3AA90359-A0EF-4F33-AA49-724BFFB0AFE8}">
      <text>
        <r>
          <rPr>
            <b/>
            <sz val="9"/>
            <color indexed="81"/>
            <rFont val="ＭＳ Ｐゴシック"/>
            <family val="3"/>
            <charset val="128"/>
          </rPr>
          <t>燃料供給年月日を入力してください。</t>
        </r>
      </text>
    </comment>
    <comment ref="E21" authorId="0" shapeId="0" xr:uid="{00000000-0006-0000-2C00-00000C000000}">
      <text>
        <r>
          <rPr>
            <b/>
            <sz val="9"/>
            <color indexed="81"/>
            <rFont val="ＭＳ Ｐゴシック"/>
            <family val="3"/>
            <charset val="128"/>
          </rPr>
          <t>自動車登録番号を入力してください。</t>
        </r>
      </text>
    </comment>
    <comment ref="I21" authorId="0" shapeId="0" xr:uid="{00000000-0006-0000-2C00-00000D000000}">
      <text>
        <r>
          <rPr>
            <b/>
            <sz val="9"/>
            <color indexed="81"/>
            <rFont val="ＭＳ Ｐゴシック"/>
            <family val="3"/>
            <charset val="128"/>
          </rPr>
          <t>燃料供給量を入力してください。</t>
        </r>
      </text>
    </comment>
    <comment ref="L21" authorId="0" shapeId="0" xr:uid="{00000000-0006-0000-2C00-00000E000000}">
      <text>
        <r>
          <rPr>
            <b/>
            <sz val="9"/>
            <color indexed="81"/>
            <rFont val="ＭＳ Ｐゴシック"/>
            <family val="3"/>
            <charset val="128"/>
          </rPr>
          <t>燃料供給金額を入力してください。</t>
        </r>
      </text>
    </comment>
    <comment ref="A22" authorId="0" shapeId="0" xr:uid="{FECDB094-95CA-4D37-B01C-6983D03699BF}">
      <text>
        <r>
          <rPr>
            <b/>
            <sz val="9"/>
            <color indexed="81"/>
            <rFont val="ＭＳ Ｐゴシック"/>
            <family val="3"/>
            <charset val="128"/>
          </rPr>
          <t>燃料供給年月日を入力してください。</t>
        </r>
      </text>
    </comment>
    <comment ref="E22" authorId="0" shapeId="0" xr:uid="{00000000-0006-0000-2C00-000010000000}">
      <text>
        <r>
          <rPr>
            <b/>
            <sz val="9"/>
            <color indexed="81"/>
            <rFont val="ＭＳ Ｐゴシック"/>
            <family val="3"/>
            <charset val="128"/>
          </rPr>
          <t>自動車登録番号を入力してください。</t>
        </r>
      </text>
    </comment>
    <comment ref="I22" authorId="0" shapeId="0" xr:uid="{00000000-0006-0000-2C00-000011000000}">
      <text>
        <r>
          <rPr>
            <b/>
            <sz val="9"/>
            <color indexed="81"/>
            <rFont val="ＭＳ Ｐゴシック"/>
            <family val="3"/>
            <charset val="128"/>
          </rPr>
          <t>燃料供給量を入力してください。</t>
        </r>
      </text>
    </comment>
    <comment ref="L22" authorId="0" shapeId="0" xr:uid="{00000000-0006-0000-2C00-000012000000}">
      <text>
        <r>
          <rPr>
            <b/>
            <sz val="9"/>
            <color indexed="81"/>
            <rFont val="ＭＳ Ｐゴシック"/>
            <family val="3"/>
            <charset val="128"/>
          </rPr>
          <t>燃料供給金額を入力してください。</t>
        </r>
      </text>
    </comment>
    <comment ref="A23" authorId="0" shapeId="0" xr:uid="{81C6B718-64D1-49EE-99B5-8070AD861040}">
      <text>
        <r>
          <rPr>
            <b/>
            <sz val="9"/>
            <color indexed="81"/>
            <rFont val="ＭＳ Ｐゴシック"/>
            <family val="3"/>
            <charset val="128"/>
          </rPr>
          <t>燃料供給年月日を入力してください。</t>
        </r>
      </text>
    </comment>
    <comment ref="E23" authorId="0" shapeId="0" xr:uid="{00000000-0006-0000-2C00-000014000000}">
      <text>
        <r>
          <rPr>
            <b/>
            <sz val="9"/>
            <color indexed="81"/>
            <rFont val="ＭＳ Ｐゴシック"/>
            <family val="3"/>
            <charset val="128"/>
          </rPr>
          <t>自動車登録番号を入力してください。</t>
        </r>
      </text>
    </comment>
    <comment ref="I23" authorId="0" shapeId="0" xr:uid="{00000000-0006-0000-2C00-000015000000}">
      <text>
        <r>
          <rPr>
            <b/>
            <sz val="9"/>
            <color indexed="81"/>
            <rFont val="ＭＳ Ｐゴシック"/>
            <family val="3"/>
            <charset val="128"/>
          </rPr>
          <t>燃料供給量を入力してください。</t>
        </r>
      </text>
    </comment>
    <comment ref="L23" authorId="0" shapeId="0" xr:uid="{00000000-0006-0000-2C00-000016000000}">
      <text>
        <r>
          <rPr>
            <b/>
            <sz val="9"/>
            <color indexed="81"/>
            <rFont val="ＭＳ Ｐゴシック"/>
            <family val="3"/>
            <charset val="128"/>
          </rPr>
          <t>燃料供給金額を入力してください。</t>
        </r>
      </text>
    </comment>
    <comment ref="A24" authorId="0" shapeId="0" xr:uid="{724B65E9-492C-4A85-81C6-63C5E9286E56}">
      <text>
        <r>
          <rPr>
            <b/>
            <sz val="9"/>
            <color indexed="81"/>
            <rFont val="ＭＳ Ｐゴシック"/>
            <family val="3"/>
            <charset val="128"/>
          </rPr>
          <t>燃料供給年月日を入力してください。</t>
        </r>
      </text>
    </comment>
    <comment ref="E24" authorId="0" shapeId="0" xr:uid="{00000000-0006-0000-2C00-000018000000}">
      <text>
        <r>
          <rPr>
            <b/>
            <sz val="9"/>
            <color indexed="81"/>
            <rFont val="ＭＳ Ｐゴシック"/>
            <family val="3"/>
            <charset val="128"/>
          </rPr>
          <t>自動車登録番号を入力してください。</t>
        </r>
      </text>
    </comment>
    <comment ref="I24" authorId="0" shapeId="0" xr:uid="{00000000-0006-0000-2C00-000019000000}">
      <text>
        <r>
          <rPr>
            <b/>
            <sz val="9"/>
            <color indexed="81"/>
            <rFont val="ＭＳ Ｐゴシック"/>
            <family val="3"/>
            <charset val="128"/>
          </rPr>
          <t>燃料供給量を入力してください。</t>
        </r>
      </text>
    </comment>
    <comment ref="L24" authorId="0" shapeId="0" xr:uid="{00000000-0006-0000-2C00-00001A000000}">
      <text>
        <r>
          <rPr>
            <b/>
            <sz val="9"/>
            <color indexed="81"/>
            <rFont val="ＭＳ Ｐゴシック"/>
            <family val="3"/>
            <charset val="128"/>
          </rPr>
          <t>燃料供給金額を入力してください。</t>
        </r>
      </text>
    </comment>
    <comment ref="A25" authorId="0" shapeId="0" xr:uid="{7859B7E9-AEBC-4512-A0DC-5F540C1BC669}">
      <text>
        <r>
          <rPr>
            <b/>
            <sz val="9"/>
            <color indexed="81"/>
            <rFont val="ＭＳ Ｐゴシック"/>
            <family val="3"/>
            <charset val="128"/>
          </rPr>
          <t>燃料供給年月日を入力してください。</t>
        </r>
      </text>
    </comment>
    <comment ref="E25" authorId="0" shapeId="0" xr:uid="{00000000-0006-0000-2C00-00001C000000}">
      <text>
        <r>
          <rPr>
            <b/>
            <sz val="9"/>
            <color indexed="81"/>
            <rFont val="ＭＳ Ｐゴシック"/>
            <family val="3"/>
            <charset val="128"/>
          </rPr>
          <t>自動車登録番号を入力してください。</t>
        </r>
      </text>
    </comment>
    <comment ref="I25" authorId="0" shapeId="0" xr:uid="{00000000-0006-0000-2C00-00001D000000}">
      <text>
        <r>
          <rPr>
            <b/>
            <sz val="9"/>
            <color indexed="81"/>
            <rFont val="ＭＳ Ｐゴシック"/>
            <family val="3"/>
            <charset val="128"/>
          </rPr>
          <t>燃料供給量を入力してください。</t>
        </r>
      </text>
    </comment>
    <comment ref="L25" authorId="0" shapeId="0" xr:uid="{00000000-0006-0000-2C00-00001E000000}">
      <text>
        <r>
          <rPr>
            <b/>
            <sz val="9"/>
            <color indexed="81"/>
            <rFont val="ＭＳ Ｐゴシック"/>
            <family val="3"/>
            <charset val="128"/>
          </rPr>
          <t>燃料供給金額を入力してください。</t>
        </r>
      </text>
    </comment>
    <comment ref="A26" authorId="0" shapeId="0" xr:uid="{18F55691-A02C-4448-B4B5-A8B4A97CD990}">
      <text>
        <r>
          <rPr>
            <b/>
            <sz val="9"/>
            <color indexed="81"/>
            <rFont val="ＭＳ Ｐゴシック"/>
            <family val="3"/>
            <charset val="128"/>
          </rPr>
          <t>燃料供給年月日を入力してください。</t>
        </r>
      </text>
    </comment>
    <comment ref="E26" authorId="0" shapeId="0" xr:uid="{00000000-0006-0000-2C00-000020000000}">
      <text>
        <r>
          <rPr>
            <b/>
            <sz val="9"/>
            <color indexed="81"/>
            <rFont val="ＭＳ Ｐゴシック"/>
            <family val="3"/>
            <charset val="128"/>
          </rPr>
          <t>自動車登録番号を入力してください。</t>
        </r>
      </text>
    </comment>
    <comment ref="I26" authorId="0" shapeId="0" xr:uid="{00000000-0006-0000-2C00-000021000000}">
      <text>
        <r>
          <rPr>
            <b/>
            <sz val="9"/>
            <color indexed="81"/>
            <rFont val="ＭＳ Ｐゴシック"/>
            <family val="3"/>
            <charset val="128"/>
          </rPr>
          <t>燃料供給量を入力してください。</t>
        </r>
      </text>
    </comment>
    <comment ref="L26" authorId="0" shapeId="0" xr:uid="{00000000-0006-0000-2C00-000022000000}">
      <text>
        <r>
          <rPr>
            <b/>
            <sz val="9"/>
            <color indexed="81"/>
            <rFont val="ＭＳ Ｐゴシック"/>
            <family val="3"/>
            <charset val="128"/>
          </rPr>
          <t>燃料供給金額を入力してください。</t>
        </r>
      </text>
    </comment>
    <comment ref="A27" authorId="0" shapeId="0" xr:uid="{227CDA9E-DECC-4119-A6EB-F687063AAB35}">
      <text>
        <r>
          <rPr>
            <b/>
            <sz val="9"/>
            <color indexed="81"/>
            <rFont val="ＭＳ Ｐゴシック"/>
            <family val="3"/>
            <charset val="128"/>
          </rPr>
          <t>燃料供給年月日を入力してください。</t>
        </r>
      </text>
    </comment>
    <comment ref="E27" authorId="0" shapeId="0" xr:uid="{00000000-0006-0000-2C00-000024000000}">
      <text>
        <r>
          <rPr>
            <b/>
            <sz val="9"/>
            <color indexed="81"/>
            <rFont val="ＭＳ Ｐゴシック"/>
            <family val="3"/>
            <charset val="128"/>
          </rPr>
          <t>自動車登録番号を入力してください。</t>
        </r>
      </text>
    </comment>
    <comment ref="I27" authorId="0" shapeId="0" xr:uid="{00000000-0006-0000-2C00-000025000000}">
      <text>
        <r>
          <rPr>
            <b/>
            <sz val="9"/>
            <color indexed="81"/>
            <rFont val="ＭＳ Ｐゴシック"/>
            <family val="3"/>
            <charset val="128"/>
          </rPr>
          <t>燃料供給量を入力してください。</t>
        </r>
      </text>
    </comment>
    <comment ref="L27" authorId="0" shapeId="0" xr:uid="{00000000-0006-0000-2C00-000026000000}">
      <text>
        <r>
          <rPr>
            <b/>
            <sz val="9"/>
            <color indexed="81"/>
            <rFont val="ＭＳ Ｐゴシック"/>
            <family val="3"/>
            <charset val="128"/>
          </rPr>
          <t>燃料供給金額を入力してください。</t>
        </r>
      </text>
    </comment>
    <comment ref="A28" authorId="0" shapeId="0" xr:uid="{9255903B-84B1-43DD-8D8C-F6B995B04233}">
      <text>
        <r>
          <rPr>
            <b/>
            <sz val="9"/>
            <color indexed="81"/>
            <rFont val="ＭＳ Ｐゴシック"/>
            <family val="3"/>
            <charset val="128"/>
          </rPr>
          <t>燃料供給年月日を入力してください。</t>
        </r>
      </text>
    </comment>
    <comment ref="E28" authorId="0" shapeId="0" xr:uid="{00000000-0006-0000-2C00-000028000000}">
      <text>
        <r>
          <rPr>
            <b/>
            <sz val="9"/>
            <color indexed="81"/>
            <rFont val="ＭＳ Ｐゴシック"/>
            <family val="3"/>
            <charset val="128"/>
          </rPr>
          <t>自動車登録番号を入力してください。</t>
        </r>
      </text>
    </comment>
    <comment ref="I28" authorId="0" shapeId="0" xr:uid="{00000000-0006-0000-2C00-000029000000}">
      <text>
        <r>
          <rPr>
            <b/>
            <sz val="9"/>
            <color indexed="81"/>
            <rFont val="ＭＳ Ｐゴシック"/>
            <family val="3"/>
            <charset val="128"/>
          </rPr>
          <t>燃料供給量を入力してください。</t>
        </r>
      </text>
    </comment>
    <comment ref="L28" authorId="0" shapeId="0" xr:uid="{00000000-0006-0000-2C00-00002A000000}">
      <text>
        <r>
          <rPr>
            <b/>
            <sz val="9"/>
            <color indexed="81"/>
            <rFont val="ＭＳ Ｐゴシック"/>
            <family val="3"/>
            <charset val="128"/>
          </rPr>
          <t>燃料供給金額を入力してください。</t>
        </r>
      </text>
    </comment>
    <comment ref="A29" authorId="0" shapeId="0" xr:uid="{ECEF8991-6199-4CA3-B9C3-2072A57D812B}">
      <text>
        <r>
          <rPr>
            <b/>
            <sz val="9"/>
            <color indexed="81"/>
            <rFont val="ＭＳ Ｐゴシック"/>
            <family val="3"/>
            <charset val="128"/>
          </rPr>
          <t>燃料供給年月日を入力してください。</t>
        </r>
      </text>
    </comment>
    <comment ref="E29" authorId="0" shapeId="0" xr:uid="{00000000-0006-0000-2C00-00002C000000}">
      <text>
        <r>
          <rPr>
            <b/>
            <sz val="9"/>
            <color indexed="81"/>
            <rFont val="ＭＳ Ｐゴシック"/>
            <family val="3"/>
            <charset val="128"/>
          </rPr>
          <t>自動車登録番号を入力してください。</t>
        </r>
      </text>
    </comment>
    <comment ref="I29" authorId="0" shapeId="0" xr:uid="{00000000-0006-0000-2C00-00002D000000}">
      <text>
        <r>
          <rPr>
            <b/>
            <sz val="9"/>
            <color indexed="81"/>
            <rFont val="ＭＳ Ｐゴシック"/>
            <family val="3"/>
            <charset val="128"/>
          </rPr>
          <t>燃料供給量を入力してください。</t>
        </r>
      </text>
    </comment>
    <comment ref="L29" authorId="0" shapeId="0" xr:uid="{00000000-0006-0000-2C00-00002E000000}">
      <text>
        <r>
          <rPr>
            <b/>
            <sz val="9"/>
            <color indexed="81"/>
            <rFont val="ＭＳ Ｐゴシック"/>
            <family val="3"/>
            <charset val="128"/>
          </rPr>
          <t>燃料供給金額を入力してください。</t>
        </r>
      </text>
    </comment>
    <comment ref="A30" authorId="0" shapeId="0" xr:uid="{902DD268-1FE7-4C46-9C6E-BCE1E56ED7AD}">
      <text>
        <r>
          <rPr>
            <b/>
            <sz val="9"/>
            <color indexed="81"/>
            <rFont val="ＭＳ Ｐゴシック"/>
            <family val="3"/>
            <charset val="128"/>
          </rPr>
          <t>燃料供給年月日を入力してください。</t>
        </r>
      </text>
    </comment>
    <comment ref="E30" authorId="0" shapeId="0" xr:uid="{00000000-0006-0000-2C00-000030000000}">
      <text>
        <r>
          <rPr>
            <b/>
            <sz val="9"/>
            <color indexed="81"/>
            <rFont val="ＭＳ Ｐゴシック"/>
            <family val="3"/>
            <charset val="128"/>
          </rPr>
          <t>自動車登録番号を入力してください。</t>
        </r>
      </text>
    </comment>
    <comment ref="I30" authorId="0" shapeId="0" xr:uid="{00000000-0006-0000-2C00-000031000000}">
      <text>
        <r>
          <rPr>
            <b/>
            <sz val="9"/>
            <color indexed="81"/>
            <rFont val="ＭＳ Ｐゴシック"/>
            <family val="3"/>
            <charset val="128"/>
          </rPr>
          <t>燃料供給量を入力してください。</t>
        </r>
      </text>
    </comment>
    <comment ref="L30" authorId="0" shapeId="0" xr:uid="{00000000-0006-0000-2C00-000032000000}">
      <text>
        <r>
          <rPr>
            <b/>
            <sz val="9"/>
            <color indexed="81"/>
            <rFont val="ＭＳ Ｐゴシック"/>
            <family val="3"/>
            <charset val="128"/>
          </rPr>
          <t>燃料供給金額を入力してください。</t>
        </r>
      </text>
    </comment>
    <comment ref="A31" authorId="0" shapeId="0" xr:uid="{36A2CAA5-D9A1-4F7C-AE48-9EFDA0E4E841}">
      <text>
        <r>
          <rPr>
            <b/>
            <sz val="9"/>
            <color indexed="81"/>
            <rFont val="ＭＳ Ｐゴシック"/>
            <family val="3"/>
            <charset val="128"/>
          </rPr>
          <t>燃料供給年月日を入力してください。</t>
        </r>
      </text>
    </comment>
    <comment ref="E31" authorId="0" shapeId="0" xr:uid="{00000000-0006-0000-2C00-000034000000}">
      <text>
        <r>
          <rPr>
            <b/>
            <sz val="9"/>
            <color indexed="81"/>
            <rFont val="ＭＳ Ｐゴシック"/>
            <family val="3"/>
            <charset val="128"/>
          </rPr>
          <t>自動車登録番号を入力してください。</t>
        </r>
      </text>
    </comment>
    <comment ref="I31" authorId="0" shapeId="0" xr:uid="{00000000-0006-0000-2C00-000035000000}">
      <text>
        <r>
          <rPr>
            <b/>
            <sz val="9"/>
            <color indexed="81"/>
            <rFont val="ＭＳ Ｐゴシック"/>
            <family val="3"/>
            <charset val="128"/>
          </rPr>
          <t>燃料供給量を入力してください。</t>
        </r>
      </text>
    </comment>
    <comment ref="L31" authorId="0" shapeId="0" xr:uid="{00000000-0006-0000-2C00-000036000000}">
      <text>
        <r>
          <rPr>
            <b/>
            <sz val="9"/>
            <color indexed="81"/>
            <rFont val="ＭＳ Ｐゴシック"/>
            <family val="3"/>
            <charset val="128"/>
          </rPr>
          <t>燃料供給金額を入力してください。</t>
        </r>
      </text>
    </comment>
    <comment ref="A32" authorId="0" shapeId="0" xr:uid="{05180CD0-701B-491D-B84E-184754D7A5B2}">
      <text>
        <r>
          <rPr>
            <b/>
            <sz val="9"/>
            <color indexed="81"/>
            <rFont val="ＭＳ Ｐゴシック"/>
            <family val="3"/>
            <charset val="128"/>
          </rPr>
          <t>燃料供給年月日を入力してください。</t>
        </r>
      </text>
    </comment>
    <comment ref="E32" authorId="0" shapeId="0" xr:uid="{00000000-0006-0000-2C00-000038000000}">
      <text>
        <r>
          <rPr>
            <b/>
            <sz val="9"/>
            <color indexed="81"/>
            <rFont val="ＭＳ Ｐゴシック"/>
            <family val="3"/>
            <charset val="128"/>
          </rPr>
          <t>自動車登録番号を入力してください。</t>
        </r>
      </text>
    </comment>
    <comment ref="I32" authorId="0" shapeId="0" xr:uid="{00000000-0006-0000-2C00-000039000000}">
      <text>
        <r>
          <rPr>
            <b/>
            <sz val="9"/>
            <color indexed="81"/>
            <rFont val="ＭＳ Ｐゴシック"/>
            <family val="3"/>
            <charset val="128"/>
          </rPr>
          <t>燃料供給量を入力してください。</t>
        </r>
      </text>
    </comment>
    <comment ref="L32" authorId="0" shapeId="0" xr:uid="{00000000-0006-0000-2C00-00003A000000}">
      <text>
        <r>
          <rPr>
            <b/>
            <sz val="9"/>
            <color indexed="81"/>
            <rFont val="ＭＳ Ｐゴシック"/>
            <family val="3"/>
            <charset val="128"/>
          </rPr>
          <t>燃料供給金額を入力してください。</t>
        </r>
      </text>
    </comment>
    <comment ref="A33" authorId="0" shapeId="0" xr:uid="{3304547B-8DA2-47EE-B963-A70E34E80B46}">
      <text>
        <r>
          <rPr>
            <b/>
            <sz val="9"/>
            <color indexed="81"/>
            <rFont val="ＭＳ Ｐゴシック"/>
            <family val="3"/>
            <charset val="128"/>
          </rPr>
          <t>燃料供給年月日を入力してください。</t>
        </r>
      </text>
    </comment>
    <comment ref="E33" authorId="0" shapeId="0" xr:uid="{00000000-0006-0000-2C00-00003C000000}">
      <text>
        <r>
          <rPr>
            <b/>
            <sz val="9"/>
            <color indexed="81"/>
            <rFont val="ＭＳ Ｐゴシック"/>
            <family val="3"/>
            <charset val="128"/>
          </rPr>
          <t>自動車登録番号を入力してください。</t>
        </r>
      </text>
    </comment>
    <comment ref="I33" authorId="0" shapeId="0" xr:uid="{00000000-0006-0000-2C00-00003D000000}">
      <text>
        <r>
          <rPr>
            <b/>
            <sz val="9"/>
            <color indexed="81"/>
            <rFont val="ＭＳ Ｐゴシック"/>
            <family val="3"/>
            <charset val="128"/>
          </rPr>
          <t>燃料供給量を入力してください。</t>
        </r>
      </text>
    </comment>
    <comment ref="L33" authorId="0" shapeId="0" xr:uid="{00000000-0006-0000-2C00-00003E000000}">
      <text>
        <r>
          <rPr>
            <b/>
            <sz val="9"/>
            <color indexed="81"/>
            <rFont val="ＭＳ Ｐゴシック"/>
            <family val="3"/>
            <charset val="128"/>
          </rPr>
          <t>燃料供給金額を入力してください。</t>
        </r>
      </text>
    </comment>
    <comment ref="A34" authorId="0" shapeId="0" xr:uid="{A66D098B-8350-4D1A-8537-25177AF508F2}">
      <text>
        <r>
          <rPr>
            <b/>
            <sz val="9"/>
            <color indexed="81"/>
            <rFont val="ＭＳ Ｐゴシック"/>
            <family val="3"/>
            <charset val="128"/>
          </rPr>
          <t>燃料供給年月日を入力してください。</t>
        </r>
      </text>
    </comment>
    <comment ref="E34" authorId="0" shapeId="0" xr:uid="{00000000-0006-0000-2C00-000040000000}">
      <text>
        <r>
          <rPr>
            <b/>
            <sz val="9"/>
            <color indexed="81"/>
            <rFont val="ＭＳ Ｐゴシック"/>
            <family val="3"/>
            <charset val="128"/>
          </rPr>
          <t>自動車登録番号を入力してください。</t>
        </r>
      </text>
    </comment>
    <comment ref="I34" authorId="0" shapeId="0" xr:uid="{00000000-0006-0000-2C00-000041000000}">
      <text>
        <r>
          <rPr>
            <b/>
            <sz val="9"/>
            <color indexed="81"/>
            <rFont val="ＭＳ Ｐゴシック"/>
            <family val="3"/>
            <charset val="128"/>
          </rPr>
          <t>燃料供給量を入力してください。</t>
        </r>
      </text>
    </comment>
    <comment ref="L34" authorId="0" shapeId="0" xr:uid="{00000000-0006-0000-2C00-000042000000}">
      <text>
        <r>
          <rPr>
            <b/>
            <sz val="9"/>
            <color indexed="81"/>
            <rFont val="ＭＳ Ｐゴシック"/>
            <family val="3"/>
            <charset val="128"/>
          </rPr>
          <t>燃料供給金額を入力してください。</t>
        </r>
      </text>
    </comment>
    <comment ref="A35" authorId="0" shapeId="0" xr:uid="{5EFAB626-AD08-4EC8-9F1E-F3B0B433D7FF}">
      <text>
        <r>
          <rPr>
            <b/>
            <sz val="9"/>
            <color indexed="81"/>
            <rFont val="ＭＳ Ｐゴシック"/>
            <family val="3"/>
            <charset val="128"/>
          </rPr>
          <t>燃料供給年月日を入力してください。</t>
        </r>
      </text>
    </comment>
    <comment ref="E35" authorId="0" shapeId="0" xr:uid="{00000000-0006-0000-2C00-000044000000}">
      <text>
        <r>
          <rPr>
            <b/>
            <sz val="9"/>
            <color indexed="81"/>
            <rFont val="ＭＳ Ｐゴシック"/>
            <family val="3"/>
            <charset val="128"/>
          </rPr>
          <t>自動車登録番号を入力してください。</t>
        </r>
      </text>
    </comment>
    <comment ref="I35" authorId="0" shapeId="0" xr:uid="{00000000-0006-0000-2C00-000045000000}">
      <text>
        <r>
          <rPr>
            <b/>
            <sz val="9"/>
            <color indexed="81"/>
            <rFont val="ＭＳ Ｐゴシック"/>
            <family val="3"/>
            <charset val="128"/>
          </rPr>
          <t>燃料供給量を入力してください。</t>
        </r>
      </text>
    </comment>
    <comment ref="L35" authorId="0" shapeId="0" xr:uid="{00000000-0006-0000-2C00-000046000000}">
      <text>
        <r>
          <rPr>
            <b/>
            <sz val="9"/>
            <color indexed="81"/>
            <rFont val="ＭＳ Ｐゴシック"/>
            <family val="3"/>
            <charset val="128"/>
          </rPr>
          <t>燃料供給金額を入力してください。</t>
        </r>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F7" authorId="0" shapeId="0" xr:uid="{00000000-0006-0000-2D00-000001000000}">
      <text>
        <r>
          <rPr>
            <b/>
            <sz val="9"/>
            <color indexed="81"/>
            <rFont val="ＭＳ Ｐゴシック"/>
            <family val="3"/>
            <charset val="128"/>
          </rPr>
          <t>証明年月日を入力してください。</t>
        </r>
      </text>
    </comment>
    <comment ref="F15" authorId="0" shapeId="0" xr:uid="{00000000-0006-0000-2D00-000002000000}">
      <text>
        <r>
          <rPr>
            <b/>
            <sz val="9"/>
            <color indexed="81"/>
            <rFont val="ＭＳ Ｐゴシック"/>
            <family val="3"/>
            <charset val="128"/>
          </rPr>
          <t>運転手の氏名及び住所を入力してください。</t>
        </r>
      </text>
    </comment>
    <comment ref="A19" authorId="0" shapeId="0" xr:uid="{00000000-0006-0000-2D00-000003000000}">
      <text>
        <r>
          <rPr>
            <b/>
            <sz val="9"/>
            <color indexed="81"/>
            <rFont val="ＭＳ Ｐゴシック"/>
            <family val="3"/>
            <charset val="128"/>
          </rPr>
          <t>雇用年月日を入力してください。</t>
        </r>
      </text>
    </comment>
    <comment ref="E19" authorId="0" shapeId="0" xr:uid="{00000000-0006-0000-2D00-000004000000}">
      <text>
        <r>
          <rPr>
            <b/>
            <sz val="9"/>
            <color indexed="81"/>
            <rFont val="ＭＳ Ｐゴシック"/>
            <family val="3"/>
            <charset val="128"/>
          </rPr>
          <t>報酬の額を入力してください。</t>
        </r>
      </text>
    </comment>
    <comment ref="A20" authorId="0" shapeId="0" xr:uid="{00000000-0006-0000-2D00-000005000000}">
      <text>
        <r>
          <rPr>
            <b/>
            <sz val="9"/>
            <color indexed="81"/>
            <rFont val="ＭＳ Ｐゴシック"/>
            <family val="3"/>
            <charset val="128"/>
          </rPr>
          <t>雇用年月日を入力してください。</t>
        </r>
      </text>
    </comment>
    <comment ref="E20" authorId="0" shapeId="0" xr:uid="{00000000-0006-0000-2D00-000006000000}">
      <text>
        <r>
          <rPr>
            <b/>
            <sz val="9"/>
            <color indexed="81"/>
            <rFont val="ＭＳ Ｐゴシック"/>
            <family val="3"/>
            <charset val="128"/>
          </rPr>
          <t>報酬の額を入力してください。</t>
        </r>
      </text>
    </comment>
    <comment ref="A21" authorId="0" shapeId="0" xr:uid="{00000000-0006-0000-2D00-000007000000}">
      <text>
        <r>
          <rPr>
            <b/>
            <sz val="9"/>
            <color indexed="81"/>
            <rFont val="ＭＳ Ｐゴシック"/>
            <family val="3"/>
            <charset val="128"/>
          </rPr>
          <t>雇用年月日を入力してください。</t>
        </r>
      </text>
    </comment>
    <comment ref="E21" authorId="0" shapeId="0" xr:uid="{00000000-0006-0000-2D00-000008000000}">
      <text>
        <r>
          <rPr>
            <b/>
            <sz val="9"/>
            <color indexed="81"/>
            <rFont val="ＭＳ Ｐゴシック"/>
            <family val="3"/>
            <charset val="128"/>
          </rPr>
          <t>報酬の額を入力してください。</t>
        </r>
      </text>
    </comment>
    <comment ref="A22" authorId="0" shapeId="0" xr:uid="{00000000-0006-0000-2D00-000009000000}">
      <text>
        <r>
          <rPr>
            <b/>
            <sz val="9"/>
            <color indexed="81"/>
            <rFont val="ＭＳ Ｐゴシック"/>
            <family val="3"/>
            <charset val="128"/>
          </rPr>
          <t>雇用年月日を入力してください。</t>
        </r>
      </text>
    </comment>
    <comment ref="E22" authorId="0" shapeId="0" xr:uid="{00000000-0006-0000-2D00-00000A000000}">
      <text>
        <r>
          <rPr>
            <b/>
            <sz val="9"/>
            <color indexed="81"/>
            <rFont val="ＭＳ Ｐゴシック"/>
            <family val="3"/>
            <charset val="128"/>
          </rPr>
          <t>報酬の額を入力してください。</t>
        </r>
      </text>
    </comment>
    <comment ref="A23" authorId="0" shapeId="0" xr:uid="{00000000-0006-0000-2D00-00000B000000}">
      <text>
        <r>
          <rPr>
            <b/>
            <sz val="9"/>
            <color indexed="81"/>
            <rFont val="ＭＳ Ｐゴシック"/>
            <family val="3"/>
            <charset val="128"/>
          </rPr>
          <t>雇用年月日を入力してください。</t>
        </r>
      </text>
    </comment>
    <comment ref="E23" authorId="0" shapeId="0" xr:uid="{00000000-0006-0000-2D00-00000C000000}">
      <text>
        <r>
          <rPr>
            <b/>
            <sz val="9"/>
            <color indexed="81"/>
            <rFont val="ＭＳ Ｐゴシック"/>
            <family val="3"/>
            <charset val="128"/>
          </rPr>
          <t>報酬の額を入力してください。</t>
        </r>
      </text>
    </comment>
    <comment ref="A24" authorId="0" shapeId="0" xr:uid="{00000000-0006-0000-2D00-00000D000000}">
      <text>
        <r>
          <rPr>
            <b/>
            <sz val="9"/>
            <color indexed="81"/>
            <rFont val="ＭＳ Ｐゴシック"/>
            <family val="3"/>
            <charset val="128"/>
          </rPr>
          <t>雇用年月日を入力してください。</t>
        </r>
      </text>
    </comment>
    <comment ref="E24" authorId="0" shapeId="0" xr:uid="{00000000-0006-0000-2D00-00000E000000}">
      <text>
        <r>
          <rPr>
            <b/>
            <sz val="9"/>
            <color indexed="81"/>
            <rFont val="ＭＳ Ｐゴシック"/>
            <family val="3"/>
            <charset val="128"/>
          </rPr>
          <t>報酬の額を入力してください。</t>
        </r>
      </text>
    </comment>
    <comment ref="A25" authorId="0" shapeId="0" xr:uid="{00000000-0006-0000-2D00-00000F000000}">
      <text>
        <r>
          <rPr>
            <b/>
            <sz val="9"/>
            <color indexed="81"/>
            <rFont val="ＭＳ Ｐゴシック"/>
            <family val="3"/>
            <charset val="128"/>
          </rPr>
          <t>雇用年月日を入力してください。</t>
        </r>
      </text>
    </comment>
    <comment ref="E25" authorId="0" shapeId="0" xr:uid="{00000000-0006-0000-2D00-000010000000}">
      <text>
        <r>
          <rPr>
            <b/>
            <sz val="9"/>
            <color indexed="81"/>
            <rFont val="ＭＳ Ｐゴシック"/>
            <family val="3"/>
            <charset val="128"/>
          </rPr>
          <t>報酬の額を入力してください。</t>
        </r>
      </text>
    </comment>
    <comment ref="A26" authorId="0" shapeId="0" xr:uid="{00000000-0006-0000-2D00-000011000000}">
      <text>
        <r>
          <rPr>
            <b/>
            <sz val="9"/>
            <color indexed="81"/>
            <rFont val="ＭＳ Ｐゴシック"/>
            <family val="3"/>
            <charset val="128"/>
          </rPr>
          <t>雇用年月日を入力してください。</t>
        </r>
      </text>
    </comment>
    <comment ref="E26" authorId="0" shapeId="0" xr:uid="{00000000-0006-0000-2D00-000012000000}">
      <text>
        <r>
          <rPr>
            <b/>
            <sz val="9"/>
            <color indexed="81"/>
            <rFont val="ＭＳ Ｐゴシック"/>
            <family val="3"/>
            <charset val="128"/>
          </rPr>
          <t>報酬の額を入力してください。</t>
        </r>
      </text>
    </comment>
    <comment ref="A27" authorId="0" shapeId="0" xr:uid="{00000000-0006-0000-2D00-000013000000}">
      <text>
        <r>
          <rPr>
            <b/>
            <sz val="9"/>
            <color indexed="81"/>
            <rFont val="ＭＳ Ｐゴシック"/>
            <family val="3"/>
            <charset val="128"/>
          </rPr>
          <t>雇用年月日を入力してください。</t>
        </r>
      </text>
    </comment>
    <comment ref="E27" authorId="0" shapeId="0" xr:uid="{00000000-0006-0000-2D00-000014000000}">
      <text>
        <r>
          <rPr>
            <b/>
            <sz val="9"/>
            <color indexed="81"/>
            <rFont val="ＭＳ Ｐゴシック"/>
            <family val="3"/>
            <charset val="128"/>
          </rPr>
          <t>報酬の額を入力してください。</t>
        </r>
      </text>
    </comment>
    <comment ref="A28" authorId="0" shapeId="0" xr:uid="{00000000-0006-0000-2D00-000015000000}">
      <text>
        <r>
          <rPr>
            <b/>
            <sz val="9"/>
            <color indexed="81"/>
            <rFont val="ＭＳ Ｐゴシック"/>
            <family val="3"/>
            <charset val="128"/>
          </rPr>
          <t>雇用年月日を入力してください。</t>
        </r>
      </text>
    </comment>
    <comment ref="E28" authorId="0" shapeId="0" xr:uid="{00000000-0006-0000-2D00-000016000000}">
      <text>
        <r>
          <rPr>
            <b/>
            <sz val="9"/>
            <color indexed="81"/>
            <rFont val="ＭＳ Ｐゴシック"/>
            <family val="3"/>
            <charset val="128"/>
          </rPr>
          <t>報酬の額を入力してください。</t>
        </r>
      </text>
    </comment>
    <comment ref="A29" authorId="0" shapeId="0" xr:uid="{00000000-0006-0000-2D00-000017000000}">
      <text>
        <r>
          <rPr>
            <b/>
            <sz val="9"/>
            <color indexed="81"/>
            <rFont val="ＭＳ Ｐゴシック"/>
            <family val="3"/>
            <charset val="128"/>
          </rPr>
          <t>雇用年月日を入力してください。</t>
        </r>
      </text>
    </comment>
    <comment ref="E29" authorId="0" shapeId="0" xr:uid="{00000000-0006-0000-2D00-000018000000}">
      <text>
        <r>
          <rPr>
            <b/>
            <sz val="9"/>
            <color indexed="81"/>
            <rFont val="ＭＳ Ｐゴシック"/>
            <family val="3"/>
            <charset val="128"/>
          </rPr>
          <t>報酬の額を入力してください。</t>
        </r>
      </text>
    </comment>
    <comment ref="A30" authorId="0" shapeId="0" xr:uid="{00000000-0006-0000-2D00-000019000000}">
      <text>
        <r>
          <rPr>
            <b/>
            <sz val="9"/>
            <color indexed="81"/>
            <rFont val="ＭＳ Ｐゴシック"/>
            <family val="3"/>
            <charset val="128"/>
          </rPr>
          <t>雇用年月日を入力してください。</t>
        </r>
      </text>
    </comment>
    <comment ref="E30" authorId="0" shapeId="0" xr:uid="{00000000-0006-0000-2D00-00001A000000}">
      <text>
        <r>
          <rPr>
            <b/>
            <sz val="9"/>
            <color indexed="81"/>
            <rFont val="ＭＳ Ｐゴシック"/>
            <family val="3"/>
            <charset val="128"/>
          </rPr>
          <t>報酬の額を入力してください。</t>
        </r>
      </text>
    </comment>
    <comment ref="A31" authorId="0" shapeId="0" xr:uid="{00000000-0006-0000-2D00-00001B000000}">
      <text>
        <r>
          <rPr>
            <b/>
            <sz val="9"/>
            <color indexed="81"/>
            <rFont val="ＭＳ Ｐゴシック"/>
            <family val="3"/>
            <charset val="128"/>
          </rPr>
          <t>雇用年月日を入力してください。</t>
        </r>
      </text>
    </comment>
    <comment ref="E31" authorId="0" shapeId="0" xr:uid="{00000000-0006-0000-2D00-00001C000000}">
      <text>
        <r>
          <rPr>
            <b/>
            <sz val="9"/>
            <color indexed="81"/>
            <rFont val="ＭＳ Ｐゴシック"/>
            <family val="3"/>
            <charset val="128"/>
          </rPr>
          <t>報酬の額を入力してください。</t>
        </r>
      </text>
    </comment>
    <comment ref="A32" authorId="0" shapeId="0" xr:uid="{00000000-0006-0000-2D00-00001D000000}">
      <text>
        <r>
          <rPr>
            <b/>
            <sz val="9"/>
            <color indexed="81"/>
            <rFont val="ＭＳ Ｐゴシック"/>
            <family val="3"/>
            <charset val="128"/>
          </rPr>
          <t>雇用年月日を入力してください。</t>
        </r>
      </text>
    </comment>
    <comment ref="E32" authorId="0" shapeId="0" xr:uid="{00000000-0006-0000-2D00-00001E000000}">
      <text>
        <r>
          <rPr>
            <b/>
            <sz val="9"/>
            <color indexed="81"/>
            <rFont val="ＭＳ Ｐゴシック"/>
            <family val="3"/>
            <charset val="128"/>
          </rPr>
          <t>報酬の額を入力してください。</t>
        </r>
      </text>
    </comment>
    <comment ref="A33" authorId="0" shapeId="0" xr:uid="{00000000-0006-0000-2D00-00001F000000}">
      <text>
        <r>
          <rPr>
            <b/>
            <sz val="9"/>
            <color indexed="81"/>
            <rFont val="ＭＳ Ｐゴシック"/>
            <family val="3"/>
            <charset val="128"/>
          </rPr>
          <t>雇用年月日を入力してください。</t>
        </r>
      </text>
    </comment>
    <comment ref="E33" authorId="0" shapeId="0" xr:uid="{00000000-0006-0000-2D00-000020000000}">
      <text>
        <r>
          <rPr>
            <b/>
            <sz val="9"/>
            <color indexed="81"/>
            <rFont val="ＭＳ Ｐゴシック"/>
            <family val="3"/>
            <charset val="128"/>
          </rPr>
          <t>報酬の額を入力してください。</t>
        </r>
      </text>
    </comment>
    <comment ref="A34" authorId="0" shapeId="0" xr:uid="{00000000-0006-0000-2D00-000021000000}">
      <text>
        <r>
          <rPr>
            <b/>
            <sz val="9"/>
            <color indexed="81"/>
            <rFont val="ＭＳ Ｐゴシック"/>
            <family val="3"/>
            <charset val="128"/>
          </rPr>
          <t>雇用年月日を入力してください。</t>
        </r>
      </text>
    </comment>
    <comment ref="E34" authorId="0" shapeId="0" xr:uid="{00000000-0006-0000-2D00-000022000000}">
      <text>
        <r>
          <rPr>
            <b/>
            <sz val="9"/>
            <color indexed="81"/>
            <rFont val="ＭＳ Ｐゴシック"/>
            <family val="3"/>
            <charset val="128"/>
          </rPr>
          <t>報酬の額を入力してください。</t>
        </r>
      </text>
    </comment>
    <comment ref="A35" authorId="0" shapeId="0" xr:uid="{00000000-0006-0000-2D00-000023000000}">
      <text>
        <r>
          <rPr>
            <b/>
            <sz val="9"/>
            <color indexed="81"/>
            <rFont val="ＭＳ Ｐゴシック"/>
            <family val="3"/>
            <charset val="128"/>
          </rPr>
          <t>雇用年月日を入力してください。</t>
        </r>
      </text>
    </comment>
    <comment ref="E35" authorId="0" shapeId="0" xr:uid="{00000000-0006-0000-2D00-000024000000}">
      <text>
        <r>
          <rPr>
            <b/>
            <sz val="9"/>
            <color indexed="81"/>
            <rFont val="ＭＳ Ｐゴシック"/>
            <family val="3"/>
            <charset val="128"/>
          </rPr>
          <t>報酬の額を入力してください。</t>
        </r>
      </text>
    </comment>
  </commentList>
</comments>
</file>

<file path=xl/comments36.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K5" authorId="0" shapeId="0" xr:uid="{00000000-0006-0000-2E00-000001000000}">
      <text>
        <r>
          <rPr>
            <b/>
            <sz val="9"/>
            <color indexed="81"/>
            <rFont val="ＭＳ Ｐゴシック"/>
            <family val="3"/>
            <charset val="128"/>
          </rPr>
          <t>請求年月日を入力後印刷するか、印刷後手書きで御記入ください。</t>
        </r>
      </text>
    </comment>
    <comment ref="D26" authorId="0" shapeId="0" xr:uid="{00000000-0006-0000-2E00-000002000000}">
      <text>
        <r>
          <rPr>
            <b/>
            <sz val="9"/>
            <color indexed="81"/>
            <rFont val="ＭＳ Ｐゴシック"/>
            <family val="3"/>
            <charset val="128"/>
          </rPr>
          <t>入力してください。</t>
        </r>
      </text>
    </comment>
    <comment ref="A27" authorId="0" shapeId="0" xr:uid="{00000000-0006-0000-2E00-000003000000}">
      <text>
        <r>
          <rPr>
            <b/>
            <sz val="9"/>
            <color indexed="81"/>
            <rFont val="ＭＳ Ｐゴシック"/>
            <family val="3"/>
            <charset val="128"/>
          </rPr>
          <t xml:space="preserve">契約年月日を入力してください。
</t>
        </r>
      </text>
    </comment>
    <comment ref="I27" authorId="0" shapeId="0" xr:uid="{00000000-0006-0000-2E00-000004000000}">
      <text>
        <r>
          <rPr>
            <b/>
            <sz val="9"/>
            <color indexed="81"/>
            <rFont val="ＭＳ Ｐゴシック"/>
            <family val="3"/>
            <charset val="128"/>
          </rPr>
          <t>作成契約枚数を入力してください。</t>
        </r>
      </text>
    </comment>
    <comment ref="L27" authorId="0" shapeId="0" xr:uid="{00000000-0006-0000-2E00-000005000000}">
      <text>
        <r>
          <rPr>
            <b/>
            <sz val="9"/>
            <color indexed="81"/>
            <rFont val="ＭＳ Ｐゴシック"/>
            <family val="3"/>
            <charset val="128"/>
          </rPr>
          <t>作成契約金額を入力してください。</t>
        </r>
      </text>
    </comment>
  </commentList>
</comments>
</file>

<file path=xl/comments37.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L5" authorId="0" shapeId="0" xr:uid="{00000000-0006-0000-2F00-000001000000}">
      <text>
        <r>
          <rPr>
            <b/>
            <sz val="12"/>
            <color indexed="81"/>
            <rFont val="ＭＳ Ｐゴシック"/>
            <family val="3"/>
            <charset val="128"/>
          </rPr>
          <t>申請年月日を入力してください。</t>
        </r>
      </text>
    </comment>
    <comment ref="D19" authorId="0" shapeId="0" xr:uid="{00000000-0006-0000-2F00-000002000000}">
      <text>
        <r>
          <rPr>
            <b/>
            <sz val="12"/>
            <color indexed="81"/>
            <rFont val="ＭＳ Ｐゴシック"/>
            <family val="3"/>
            <charset val="128"/>
          </rPr>
          <t>契約年月日を入力してください。</t>
        </r>
        <r>
          <rPr>
            <sz val="9"/>
            <color indexed="81"/>
            <rFont val="ＭＳ Ｐゴシック"/>
            <family val="3"/>
            <charset val="128"/>
          </rPr>
          <t xml:space="preserve">
</t>
        </r>
      </text>
    </comment>
    <comment ref="B22" authorId="0" shapeId="0" xr:uid="{00000000-0006-0000-2F00-000003000000}">
      <text>
        <r>
          <rPr>
            <b/>
            <sz val="9"/>
            <color indexed="81"/>
            <rFont val="ＭＳ Ｐゴシック"/>
            <family val="3"/>
            <charset val="128"/>
          </rPr>
          <t>もれなく記入してください。</t>
        </r>
      </text>
    </comment>
    <comment ref="E26" authorId="0" shapeId="0" xr:uid="{00000000-0006-0000-2F00-000004000000}">
      <text>
        <r>
          <rPr>
            <b/>
            <sz val="9"/>
            <color indexed="81"/>
            <rFont val="ＭＳ Ｐゴシック"/>
            <family val="3"/>
            <charset val="128"/>
          </rPr>
          <t>確認申請枚数を入力してください。</t>
        </r>
      </text>
    </comment>
    <comment ref="F29" authorId="0" shapeId="0" xr:uid="{00000000-0006-0000-2F00-000005000000}">
      <text>
        <r>
          <rPr>
            <b/>
            <sz val="9"/>
            <color indexed="81"/>
            <rFont val="ＭＳ Ｐゴシック"/>
            <family val="3"/>
            <charset val="128"/>
          </rPr>
          <t>入力してください。</t>
        </r>
      </text>
    </comment>
    <comment ref="J29" authorId="0" shapeId="0" xr:uid="{00000000-0006-0000-2F00-000006000000}">
      <text>
        <r>
          <rPr>
            <b/>
            <sz val="9"/>
            <color indexed="81"/>
            <rFont val="ＭＳ Ｐゴシック"/>
            <family val="3"/>
            <charset val="128"/>
          </rPr>
          <t>入力してください。</t>
        </r>
      </text>
    </comment>
    <comment ref="F30" authorId="0" shapeId="0" xr:uid="{00000000-0006-0000-2F00-000007000000}">
      <text>
        <r>
          <rPr>
            <b/>
            <sz val="9"/>
            <color indexed="81"/>
            <rFont val="ＭＳ Ｐゴシック"/>
            <family val="3"/>
            <charset val="128"/>
          </rPr>
          <t>入力してください。</t>
        </r>
      </text>
    </comment>
    <comment ref="J30" authorId="0" shapeId="0" xr:uid="{00000000-0006-0000-2F00-000008000000}">
      <text>
        <r>
          <rPr>
            <b/>
            <sz val="9"/>
            <color indexed="81"/>
            <rFont val="ＭＳ Ｐゴシック"/>
            <family val="3"/>
            <charset val="128"/>
          </rPr>
          <t>入力してください。</t>
        </r>
      </text>
    </comment>
    <comment ref="F31" authorId="0" shapeId="0" xr:uid="{00000000-0006-0000-2F00-000009000000}">
      <text>
        <r>
          <rPr>
            <b/>
            <sz val="9"/>
            <color indexed="81"/>
            <rFont val="ＭＳ Ｐゴシック"/>
            <family val="3"/>
            <charset val="128"/>
          </rPr>
          <t>入力してください。</t>
        </r>
      </text>
    </comment>
    <comment ref="J31" authorId="0" shapeId="0" xr:uid="{00000000-0006-0000-2F00-00000A000000}">
      <text>
        <r>
          <rPr>
            <b/>
            <sz val="9"/>
            <color indexed="81"/>
            <rFont val="ＭＳ Ｐゴシック"/>
            <family val="3"/>
            <charset val="128"/>
          </rPr>
          <t>入力してください。</t>
        </r>
      </text>
    </comment>
  </commentList>
</comments>
</file>

<file path=xl/comments38.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29" authorId="0" shapeId="0" xr:uid="{00000000-0006-0000-3000-000001000000}">
      <text>
        <r>
          <rPr>
            <b/>
            <sz val="9"/>
            <color indexed="81"/>
            <rFont val="ＭＳ Ｐゴシック"/>
            <family val="3"/>
            <charset val="128"/>
          </rPr>
          <t>確認枚数を入力してください。</t>
        </r>
      </text>
    </comment>
  </commentList>
</comments>
</file>

<file path=xl/comments39.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9" authorId="0" shapeId="0" xr:uid="{00000000-0006-0000-3100-000001000000}">
      <text>
        <r>
          <rPr>
            <b/>
            <sz val="12"/>
            <color indexed="81"/>
            <rFont val="ＭＳ Ｐゴシック"/>
            <family val="3"/>
            <charset val="128"/>
          </rPr>
          <t>証明年月日を入力してください。</t>
        </r>
        <r>
          <rPr>
            <sz val="12"/>
            <color indexed="81"/>
            <rFont val="ＭＳ Ｐゴシック"/>
            <family val="3"/>
            <charset val="128"/>
          </rPr>
          <t xml:space="preserve">
</t>
        </r>
      </text>
    </comment>
    <comment ref="F19" authorId="0" shapeId="0" xr:uid="{00000000-0006-0000-3100-000002000000}">
      <text>
        <r>
          <rPr>
            <b/>
            <sz val="9"/>
            <color indexed="81"/>
            <rFont val="ＭＳ Ｐゴシック"/>
            <family val="3"/>
            <charset val="128"/>
          </rPr>
          <t>もれなく御記入ください。</t>
        </r>
      </text>
    </comment>
    <comment ref="F22" authorId="0" shapeId="0" xr:uid="{00000000-0006-0000-3100-000003000000}">
      <text>
        <r>
          <rPr>
            <b/>
            <sz val="9"/>
            <color indexed="81"/>
            <rFont val="ＭＳ Ｐゴシック"/>
            <family val="3"/>
            <charset val="128"/>
          </rPr>
          <t>枚数を入力してください。</t>
        </r>
      </text>
    </comment>
    <comment ref="F23" authorId="0" shapeId="0" xr:uid="{00000000-0006-0000-3100-000004000000}">
      <text>
        <r>
          <rPr>
            <b/>
            <sz val="9"/>
            <color indexed="81"/>
            <rFont val="ＭＳ Ｐゴシック"/>
            <family val="3"/>
            <charset val="128"/>
          </rPr>
          <t>金額を入力してください。</t>
        </r>
      </text>
    </comment>
  </commentList>
</comments>
</file>

<file path=xl/comments4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N4" authorId="0" shapeId="0" xr:uid="{00000000-0006-0000-3200-000001000000}">
      <text>
        <r>
          <rPr>
            <b/>
            <sz val="9"/>
            <color indexed="81"/>
            <rFont val="ＭＳ Ｐゴシック"/>
            <family val="3"/>
            <charset val="128"/>
          </rPr>
          <t>請求年月日を入力後印刷するか、印刷後手書きで御記入ください。</t>
        </r>
      </text>
    </comment>
    <comment ref="K8" authorId="0" shapeId="0" xr:uid="{00000000-0006-0000-3200-000002000000}">
      <text>
        <r>
          <rPr>
            <b/>
            <sz val="9"/>
            <color indexed="81"/>
            <rFont val="ＭＳ Ｐゴシック"/>
            <family val="3"/>
            <charset val="128"/>
          </rPr>
          <t>もれなく御記入くださるようお願いします。</t>
        </r>
      </text>
    </comment>
    <comment ref="K11" authorId="0" shapeId="0" xr:uid="{00000000-0006-0000-3200-000003000000}">
      <text>
        <r>
          <rPr>
            <b/>
            <sz val="9"/>
            <color indexed="81"/>
            <rFont val="ＭＳ Ｐゴシック"/>
            <family val="3"/>
            <charset val="128"/>
          </rPr>
          <t>電話番号を入力してくださるようお願いします。</t>
        </r>
      </text>
    </comment>
    <comment ref="E17" authorId="0" shapeId="0" xr:uid="{00000000-0006-0000-3200-000004000000}">
      <text>
        <r>
          <rPr>
            <b/>
            <sz val="12"/>
            <color indexed="81"/>
            <rFont val="ＭＳ Ｐゴシック"/>
            <family val="3"/>
            <charset val="128"/>
          </rPr>
          <t>　別記請求内訳書に記載された請求額が自動転記されます。
　まず内訳を作成してください。</t>
        </r>
      </text>
    </comment>
    <comment ref="F27" authorId="0" shapeId="0" xr:uid="{00000000-0006-0000-3200-000005000000}">
      <text>
        <r>
          <rPr>
            <b/>
            <sz val="9"/>
            <color indexed="81"/>
            <rFont val="ＭＳ Ｐゴシック"/>
            <family val="3"/>
            <charset val="128"/>
          </rPr>
          <t>必要事項をもれなく入力後印刷するか、印刷後御記入くださるようお願いします。</t>
        </r>
      </text>
    </comment>
    <comment ref="B39" authorId="0" shapeId="0" xr:uid="{00000000-0006-0000-3200-000006000000}">
      <text>
        <r>
          <rPr>
            <b/>
            <sz val="9"/>
            <color indexed="81"/>
            <rFont val="ＭＳ Ｐゴシック"/>
            <family val="3"/>
            <charset val="128"/>
          </rPr>
          <t>契約単価（税込）を入力してください。</t>
        </r>
      </text>
    </comment>
    <comment ref="D39" authorId="0" shapeId="0" xr:uid="{00000000-0006-0000-3200-000007000000}">
      <text>
        <r>
          <rPr>
            <b/>
            <sz val="9"/>
            <color indexed="81"/>
            <rFont val="ＭＳ Ｐゴシック"/>
            <family val="3"/>
            <charset val="128"/>
          </rPr>
          <t>作成枚数を入力してください。</t>
        </r>
      </text>
    </comment>
    <comment ref="F39" authorId="0" shapeId="0" xr:uid="{00000000-0006-0000-3200-000008000000}">
      <text>
        <r>
          <rPr>
            <b/>
            <sz val="9"/>
            <color indexed="81"/>
            <rFont val="ＭＳ Ｐゴシック"/>
            <family val="3"/>
            <charset val="128"/>
          </rPr>
          <t>自動計算されます。</t>
        </r>
      </text>
    </comment>
    <comment ref="H39" authorId="0" shapeId="0" xr:uid="{5EF619F6-7B5D-4BC7-B34B-A9F19B323921}">
      <text>
        <r>
          <rPr>
            <b/>
            <sz val="9"/>
            <color indexed="81"/>
            <rFont val="ＭＳ Ｐゴシック"/>
            <family val="3"/>
            <charset val="128"/>
          </rPr>
          <t>　作成枚数による基準限度額単価が自動計算され、表示されます。
　本欄には数値を入力しないでくださるようお願いします。</t>
        </r>
      </text>
    </comment>
    <comment ref="J39" authorId="0" shapeId="0" xr:uid="{69DD746E-AE95-4647-A359-CE9CF1092798}">
      <text>
        <r>
          <rPr>
            <b/>
            <sz val="9"/>
            <color indexed="81"/>
            <rFont val="ＭＳ Ｐゴシック"/>
            <family val="3"/>
            <charset val="128"/>
          </rPr>
          <t>公職選挙法上の上限
枚数です。</t>
        </r>
      </text>
    </comment>
    <comment ref="L39" authorId="0" shapeId="0" xr:uid="{C729EEED-773D-4A5E-B2AC-C0F7C5B284E2}">
      <text>
        <r>
          <rPr>
            <b/>
            <sz val="9"/>
            <color indexed="81"/>
            <rFont val="ＭＳ Ｐゴシック"/>
            <family val="3"/>
            <charset val="128"/>
          </rPr>
          <t xml:space="preserve">自動計算されます。
</t>
        </r>
      </text>
    </comment>
    <comment ref="N39" authorId="0" shapeId="0" xr:uid="{00000000-0006-0000-3200-00000C000000}">
      <text>
        <r>
          <rPr>
            <b/>
            <sz val="9"/>
            <color indexed="81"/>
            <rFont val="ＭＳ Ｐゴシック"/>
            <family val="3"/>
            <charset val="128"/>
          </rPr>
          <t xml:space="preserve">(A)と(D)で少ない方の額が自動表示されます。
</t>
        </r>
      </text>
    </comment>
    <comment ref="P39" authorId="0" shapeId="0" xr:uid="{00000000-0006-0000-3200-00000D000000}">
      <text>
        <r>
          <rPr>
            <b/>
            <sz val="9"/>
            <color indexed="81"/>
            <rFont val="ＭＳ Ｐゴシック"/>
            <family val="3"/>
            <charset val="128"/>
          </rPr>
          <t xml:space="preserve">(B)と（E)で少ない方の枚数が自動表示されます。
</t>
        </r>
      </text>
    </comment>
    <comment ref="R39" authorId="0" shapeId="0" xr:uid="{00000000-0006-0000-3200-00000E000000}">
      <text>
        <r>
          <rPr>
            <b/>
            <sz val="9"/>
            <color indexed="81"/>
            <rFont val="ＭＳ Ｐゴシック"/>
            <family val="3"/>
            <charset val="128"/>
          </rPr>
          <t>自動計算されます。</t>
        </r>
      </text>
    </comment>
  </commentList>
</comments>
</file>

<file path=xl/comments4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N5" authorId="0" shapeId="0" xr:uid="{00000000-0006-0000-3300-000001000000}">
      <text>
        <r>
          <rPr>
            <b/>
            <sz val="9"/>
            <color indexed="81"/>
            <rFont val="ＭＳ Ｐゴシック"/>
            <family val="3"/>
            <charset val="128"/>
          </rPr>
          <t xml:space="preserve">届出年月日を入力してください。
</t>
        </r>
      </text>
    </comment>
    <comment ref="D26" authorId="0" shapeId="0" xr:uid="{00000000-0006-0000-3300-000002000000}">
      <text>
        <r>
          <rPr>
            <b/>
            <sz val="9"/>
            <color indexed="81"/>
            <rFont val="ＭＳ Ｐゴシック"/>
            <family val="3"/>
            <charset val="128"/>
          </rPr>
          <t>入力してください。</t>
        </r>
      </text>
    </comment>
    <comment ref="A27" authorId="0" shapeId="0" xr:uid="{00000000-0006-0000-3300-000003000000}">
      <text>
        <r>
          <rPr>
            <b/>
            <sz val="9"/>
            <color indexed="81"/>
            <rFont val="ＭＳ Ｐゴシック"/>
            <family val="3"/>
            <charset val="128"/>
          </rPr>
          <t xml:space="preserve">契約年月日を入力してください。
</t>
        </r>
      </text>
    </comment>
    <comment ref="I27" authorId="0" shapeId="0" xr:uid="{00000000-0006-0000-3300-000004000000}">
      <text>
        <r>
          <rPr>
            <b/>
            <sz val="9"/>
            <color indexed="81"/>
            <rFont val="ＭＳ Ｐゴシック"/>
            <family val="3"/>
            <charset val="128"/>
          </rPr>
          <t>作成契約枚数を入力してください。</t>
        </r>
      </text>
    </comment>
    <comment ref="L27" authorId="0" shapeId="0" xr:uid="{00000000-0006-0000-3300-000005000000}">
      <text>
        <r>
          <rPr>
            <b/>
            <sz val="9"/>
            <color indexed="81"/>
            <rFont val="ＭＳ Ｐゴシック"/>
            <family val="3"/>
            <charset val="128"/>
          </rPr>
          <t>作成契約金額を入力してください。</t>
        </r>
      </text>
    </comment>
  </commentList>
</comments>
</file>

<file path=xl/comments4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P5" authorId="0" shapeId="0" xr:uid="{00000000-0006-0000-3400-000001000000}">
      <text>
        <r>
          <rPr>
            <b/>
            <sz val="9"/>
            <color indexed="81"/>
            <rFont val="ＭＳ Ｐゴシック"/>
            <family val="3"/>
            <charset val="128"/>
          </rPr>
          <t>申請年月日を入力してください。</t>
        </r>
      </text>
    </comment>
    <comment ref="G19" authorId="0" shapeId="0" xr:uid="{00000000-0006-0000-3400-000002000000}">
      <text>
        <r>
          <rPr>
            <b/>
            <sz val="9"/>
            <color indexed="81"/>
            <rFont val="ＭＳ Ｐゴシック"/>
            <family val="3"/>
            <charset val="128"/>
          </rPr>
          <t>契約年月日を入力してください。</t>
        </r>
      </text>
    </comment>
    <comment ref="B22" authorId="0" shapeId="0" xr:uid="{00000000-0006-0000-3400-000003000000}">
      <text>
        <r>
          <rPr>
            <b/>
            <sz val="9"/>
            <color indexed="81"/>
            <rFont val="ＭＳ Ｐゴシック"/>
            <family val="3"/>
            <charset val="128"/>
          </rPr>
          <t>もれなく記入してください。</t>
        </r>
      </text>
    </comment>
    <comment ref="E26" authorId="0" shapeId="0" xr:uid="{00000000-0006-0000-3400-000004000000}">
      <text>
        <r>
          <rPr>
            <b/>
            <sz val="9"/>
            <color indexed="81"/>
            <rFont val="ＭＳ Ｐゴシック"/>
            <family val="3"/>
            <charset val="128"/>
          </rPr>
          <t>確認申請枚数を入力してください。</t>
        </r>
      </text>
    </comment>
    <comment ref="F29" authorId="0" shapeId="0" xr:uid="{00000000-0006-0000-3400-000005000000}">
      <text>
        <r>
          <rPr>
            <b/>
            <sz val="9"/>
            <color indexed="81"/>
            <rFont val="ＭＳ Ｐゴシック"/>
            <family val="3"/>
            <charset val="128"/>
          </rPr>
          <t>入力してください。</t>
        </r>
      </text>
    </comment>
    <comment ref="J29" authorId="0" shapeId="0" xr:uid="{00000000-0006-0000-3400-000006000000}">
      <text>
        <r>
          <rPr>
            <b/>
            <sz val="9"/>
            <color indexed="81"/>
            <rFont val="ＭＳ Ｐゴシック"/>
            <family val="3"/>
            <charset val="128"/>
          </rPr>
          <t>入力してください。</t>
        </r>
      </text>
    </comment>
    <comment ref="F30" authorId="0" shapeId="0" xr:uid="{00000000-0006-0000-3400-000007000000}">
      <text>
        <r>
          <rPr>
            <b/>
            <sz val="9"/>
            <color indexed="81"/>
            <rFont val="ＭＳ Ｐゴシック"/>
            <family val="3"/>
            <charset val="128"/>
          </rPr>
          <t>入力してください。</t>
        </r>
      </text>
    </comment>
    <comment ref="J30" authorId="0" shapeId="0" xr:uid="{00000000-0006-0000-3400-000008000000}">
      <text>
        <r>
          <rPr>
            <b/>
            <sz val="9"/>
            <color indexed="81"/>
            <rFont val="ＭＳ Ｐゴシック"/>
            <family val="3"/>
            <charset val="128"/>
          </rPr>
          <t>入力してください。</t>
        </r>
      </text>
    </comment>
    <comment ref="F31" authorId="0" shapeId="0" xr:uid="{00000000-0006-0000-3400-000009000000}">
      <text>
        <r>
          <rPr>
            <b/>
            <sz val="9"/>
            <color indexed="81"/>
            <rFont val="ＭＳ Ｐゴシック"/>
            <family val="3"/>
            <charset val="128"/>
          </rPr>
          <t>入力してください。</t>
        </r>
      </text>
    </comment>
    <comment ref="J31" authorId="0" shapeId="0" xr:uid="{00000000-0006-0000-3400-00000A000000}">
      <text>
        <r>
          <rPr>
            <b/>
            <sz val="9"/>
            <color indexed="81"/>
            <rFont val="ＭＳ Ｐゴシック"/>
            <family val="3"/>
            <charset val="128"/>
          </rPr>
          <t>入力してください。</t>
        </r>
      </text>
    </comment>
  </commentList>
</comments>
</file>

<file path=xl/comments4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29" authorId="0" shapeId="0" xr:uid="{00000000-0006-0000-3500-000001000000}">
      <text>
        <r>
          <rPr>
            <b/>
            <sz val="9"/>
            <color indexed="81"/>
            <rFont val="ＭＳ Ｐゴシック"/>
            <family val="3"/>
            <charset val="128"/>
          </rPr>
          <t>確認枚数を入力してください。</t>
        </r>
      </text>
    </comment>
  </commentList>
</comments>
</file>

<file path=xl/comments4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F9" authorId="0" shapeId="0" xr:uid="{00000000-0006-0000-3600-000001000000}">
      <text>
        <r>
          <rPr>
            <b/>
            <sz val="9"/>
            <color indexed="81"/>
            <rFont val="ＭＳ Ｐゴシック"/>
            <family val="3"/>
            <charset val="128"/>
          </rPr>
          <t>証明年月日を入力してください。</t>
        </r>
      </text>
    </comment>
    <comment ref="F19" authorId="0" shapeId="0" xr:uid="{00000000-0006-0000-3600-000002000000}">
      <text>
        <r>
          <rPr>
            <b/>
            <sz val="9"/>
            <color indexed="81"/>
            <rFont val="ＭＳ Ｐゴシック"/>
            <family val="3"/>
            <charset val="128"/>
          </rPr>
          <t>もれなく御記入ください。</t>
        </r>
      </text>
    </comment>
    <comment ref="F22" authorId="0" shapeId="0" xr:uid="{00000000-0006-0000-3600-000003000000}">
      <text>
        <r>
          <rPr>
            <b/>
            <sz val="9"/>
            <color indexed="81"/>
            <rFont val="ＭＳ Ｐゴシック"/>
            <family val="3"/>
            <charset val="128"/>
          </rPr>
          <t>枚数を入力してください。</t>
        </r>
      </text>
    </comment>
    <comment ref="F23" authorId="0" shapeId="0" xr:uid="{00000000-0006-0000-3600-000004000000}">
      <text>
        <r>
          <rPr>
            <b/>
            <sz val="9"/>
            <color indexed="81"/>
            <rFont val="ＭＳ Ｐゴシック"/>
            <family val="3"/>
            <charset val="128"/>
          </rPr>
          <t>金額を入力してください。</t>
        </r>
      </text>
    </comment>
    <comment ref="F24" authorId="0" shapeId="0" xr:uid="{00000000-0006-0000-3600-000005000000}">
      <text>
        <r>
          <rPr>
            <b/>
            <sz val="9"/>
            <color indexed="81"/>
            <rFont val="ＭＳ Ｐゴシック"/>
            <family val="3"/>
            <charset val="128"/>
          </rPr>
          <t>自動表示されます。</t>
        </r>
      </text>
    </comment>
  </commentList>
</comments>
</file>

<file path=xl/comments45.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K5" authorId="0" shapeId="0" xr:uid="{00000000-0006-0000-3700-000001000000}">
      <text>
        <r>
          <rPr>
            <b/>
            <sz val="9"/>
            <color indexed="81"/>
            <rFont val="ＭＳ Ｐゴシック"/>
            <family val="3"/>
            <charset val="128"/>
          </rPr>
          <t>請求年月日を入力後印刷するか、印刷後手書きで御記入ください。</t>
        </r>
      </text>
    </comment>
    <comment ref="I10" authorId="0" shapeId="0" xr:uid="{00000000-0006-0000-3700-000002000000}">
      <text>
        <r>
          <rPr>
            <b/>
            <sz val="9"/>
            <color indexed="81"/>
            <rFont val="ＭＳ Ｐゴシック"/>
            <family val="3"/>
            <charset val="128"/>
          </rPr>
          <t>もれなく御記入くださるようお願いします。</t>
        </r>
      </text>
    </comment>
    <comment ref="I13" authorId="0" shapeId="0" xr:uid="{00000000-0006-0000-3700-000003000000}">
      <text>
        <r>
          <rPr>
            <b/>
            <sz val="9"/>
            <color indexed="81"/>
            <rFont val="ＭＳ Ｐゴシック"/>
            <family val="3"/>
            <charset val="128"/>
          </rPr>
          <t>電話番号を入力してくださるようお願いします。</t>
        </r>
      </text>
    </comment>
    <comment ref="D20" authorId="0" shapeId="0" xr:uid="{00000000-0006-0000-3700-000004000000}">
      <text>
        <r>
          <rPr>
            <b/>
            <sz val="9"/>
            <color indexed="81"/>
            <rFont val="ＭＳ Ｐゴシック"/>
            <family val="3"/>
            <charset val="128"/>
          </rPr>
          <t>　公営１７別紙内訳に記載された請求額が自動転記されます。
　まず内訳を作成してください。</t>
        </r>
      </text>
    </comment>
    <comment ref="K30" authorId="0" shapeId="0" xr:uid="{00000000-0006-0000-3700-000005000000}">
      <text>
        <r>
          <rPr>
            <b/>
            <sz val="9"/>
            <color indexed="81"/>
            <rFont val="ＭＳ Ｐゴシック"/>
            <family val="3"/>
            <charset val="128"/>
          </rPr>
          <t>必要事項をもれなく入力後印刷するか、印刷後御記入ください。</t>
        </r>
      </text>
    </comment>
  </commentList>
</comments>
</file>

<file path=xl/comments46.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3800-000001000000}">
      <text>
        <r>
          <rPr>
            <b/>
            <sz val="9"/>
            <color indexed="81"/>
            <rFont val="ＭＳ Ｐゴシック"/>
            <family val="3"/>
            <charset val="128"/>
          </rPr>
          <t>契約単価（税込）を入力してください。</t>
        </r>
      </text>
    </comment>
    <comment ref="C13" authorId="0" shapeId="0" xr:uid="{00000000-0006-0000-3800-000002000000}">
      <text>
        <r>
          <rPr>
            <b/>
            <sz val="9"/>
            <color indexed="81"/>
            <rFont val="ＭＳ Ｐゴシック"/>
            <family val="3"/>
            <charset val="128"/>
          </rPr>
          <t>作成枚数を入力してください。</t>
        </r>
      </text>
    </comment>
    <comment ref="E13" authorId="0" shapeId="0" xr:uid="{00000000-0006-0000-3800-000003000000}">
      <text>
        <r>
          <rPr>
            <b/>
            <sz val="9"/>
            <color indexed="81"/>
            <rFont val="ＭＳ Ｐゴシック"/>
            <family val="3"/>
            <charset val="128"/>
          </rPr>
          <t>自動計算されます。</t>
        </r>
      </text>
    </comment>
    <comment ref="G13" authorId="0" shapeId="0" xr:uid="{2FA66A5B-10B1-418A-A10B-EEF79A488285}">
      <text>
        <r>
          <rPr>
            <b/>
            <sz val="9"/>
            <color indexed="81"/>
            <rFont val="ＭＳ Ｐゴシック"/>
            <family val="3"/>
            <charset val="128"/>
          </rPr>
          <t>　作成枚数による基準限度額単価が自動計算され、表示されます。
　本欄には数値を入力しないでくださるようお願いします。</t>
        </r>
      </text>
    </comment>
    <comment ref="I13" authorId="0" shapeId="0" xr:uid="{1B67582B-9F0B-402F-83D8-C7A2BA11F602}">
      <text>
        <r>
          <rPr>
            <b/>
            <sz val="9"/>
            <color indexed="81"/>
            <rFont val="ＭＳ Ｐゴシック"/>
            <family val="3"/>
            <charset val="128"/>
          </rPr>
          <t>公職選挙法に規定する上限枚数です。</t>
        </r>
      </text>
    </comment>
    <comment ref="K13" authorId="0" shapeId="0" xr:uid="{89875F6F-217C-46F4-9D9B-7B675C729622}">
      <text>
        <r>
          <rPr>
            <b/>
            <sz val="9"/>
            <color indexed="81"/>
            <rFont val="ＭＳ Ｐゴシック"/>
            <family val="3"/>
            <charset val="128"/>
          </rPr>
          <t xml:space="preserve">自動計算されます。
</t>
        </r>
      </text>
    </comment>
    <comment ref="M13" authorId="0" shapeId="0" xr:uid="{00000000-0006-0000-3800-000007000000}">
      <text>
        <r>
          <rPr>
            <b/>
            <sz val="9"/>
            <color indexed="81"/>
            <rFont val="ＭＳ Ｐゴシック"/>
            <family val="3"/>
            <charset val="128"/>
          </rPr>
          <t xml:space="preserve">(A)と(D)で少ない方の額が自動表示されます。
</t>
        </r>
      </text>
    </comment>
    <comment ref="O13" authorId="0" shapeId="0" xr:uid="{00000000-0006-0000-3800-000008000000}">
      <text>
        <r>
          <rPr>
            <b/>
            <sz val="9"/>
            <color indexed="81"/>
            <rFont val="ＭＳ Ｐゴシック"/>
            <family val="3"/>
            <charset val="128"/>
          </rPr>
          <t xml:space="preserve">(B)と（E)で少ない方の枚数が自動表示されます。
</t>
        </r>
      </text>
    </comment>
    <comment ref="Q13" authorId="0" shapeId="0" xr:uid="{00000000-0006-0000-3800-000009000000}">
      <text>
        <r>
          <rPr>
            <b/>
            <sz val="9"/>
            <color indexed="81"/>
            <rFont val="ＭＳ Ｐゴシック"/>
            <family val="3"/>
            <charset val="128"/>
          </rPr>
          <t>自動計算されます。</t>
        </r>
      </text>
    </comment>
  </commentList>
</comments>
</file>

<file path=xl/comments47.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K5" authorId="0" shapeId="0" xr:uid="{00000000-0006-0000-3900-000001000000}">
      <text>
        <r>
          <rPr>
            <b/>
            <sz val="9"/>
            <color indexed="81"/>
            <rFont val="ＭＳ Ｐゴシック"/>
            <family val="3"/>
            <charset val="128"/>
          </rPr>
          <t>請求年月日を入力後印刷するか、印刷後手書きで御記入ください。</t>
        </r>
      </text>
    </comment>
    <comment ref="D26" authorId="0" shapeId="0" xr:uid="{00000000-0006-0000-3900-000002000000}">
      <text>
        <r>
          <rPr>
            <b/>
            <sz val="9"/>
            <color indexed="81"/>
            <rFont val="ＭＳ Ｐゴシック"/>
            <family val="3"/>
            <charset val="128"/>
          </rPr>
          <t>入力してください。</t>
        </r>
      </text>
    </comment>
    <comment ref="A27" authorId="0" shapeId="0" xr:uid="{00000000-0006-0000-3900-000003000000}">
      <text>
        <r>
          <rPr>
            <b/>
            <sz val="9"/>
            <color indexed="81"/>
            <rFont val="ＭＳ Ｐゴシック"/>
            <family val="3"/>
            <charset val="128"/>
          </rPr>
          <t xml:space="preserve">契約年月日を入力してください。
</t>
        </r>
      </text>
    </comment>
    <comment ref="I27" authorId="0" shapeId="0" xr:uid="{00000000-0006-0000-3900-000004000000}">
      <text>
        <r>
          <rPr>
            <b/>
            <sz val="9"/>
            <color indexed="81"/>
            <rFont val="ＭＳ Ｐゴシック"/>
            <family val="3"/>
            <charset val="128"/>
          </rPr>
          <t>作成契約枚数を入力してください。</t>
        </r>
      </text>
    </comment>
    <comment ref="L27" authorId="0" shapeId="0" xr:uid="{00000000-0006-0000-3900-000005000000}">
      <text>
        <r>
          <rPr>
            <b/>
            <sz val="9"/>
            <color indexed="81"/>
            <rFont val="ＭＳ Ｐゴシック"/>
            <family val="3"/>
            <charset val="128"/>
          </rPr>
          <t>作成契約金額を入力してください。</t>
        </r>
      </text>
    </comment>
  </commentList>
</comments>
</file>

<file path=xl/comments48.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L5" authorId="0" shapeId="0" xr:uid="{00000000-0006-0000-3A00-000001000000}">
      <text>
        <r>
          <rPr>
            <b/>
            <sz val="12"/>
            <color indexed="81"/>
            <rFont val="ＭＳ Ｐゴシック"/>
            <family val="3"/>
            <charset val="128"/>
          </rPr>
          <t>申請年月日を入力してください。</t>
        </r>
      </text>
    </comment>
    <comment ref="D19" authorId="0" shapeId="0" xr:uid="{00000000-0006-0000-3A00-000002000000}">
      <text>
        <r>
          <rPr>
            <b/>
            <sz val="12"/>
            <color indexed="81"/>
            <rFont val="ＭＳ Ｐゴシック"/>
            <family val="3"/>
            <charset val="128"/>
          </rPr>
          <t>契約年月日を入力してください。</t>
        </r>
        <r>
          <rPr>
            <sz val="9"/>
            <color indexed="81"/>
            <rFont val="ＭＳ Ｐゴシック"/>
            <family val="3"/>
            <charset val="128"/>
          </rPr>
          <t xml:space="preserve">
</t>
        </r>
      </text>
    </comment>
    <comment ref="B22" authorId="0" shapeId="0" xr:uid="{00000000-0006-0000-3A00-000003000000}">
      <text>
        <r>
          <rPr>
            <b/>
            <sz val="9"/>
            <color indexed="81"/>
            <rFont val="ＭＳ Ｐゴシック"/>
            <family val="3"/>
            <charset val="128"/>
          </rPr>
          <t>もれなく記入してください。</t>
        </r>
      </text>
    </comment>
    <comment ref="E26" authorId="0" shapeId="0" xr:uid="{00000000-0006-0000-3A00-000004000000}">
      <text>
        <r>
          <rPr>
            <b/>
            <sz val="9"/>
            <color indexed="81"/>
            <rFont val="ＭＳ Ｐゴシック"/>
            <family val="3"/>
            <charset val="128"/>
          </rPr>
          <t>確認申請枚数を入力してください。</t>
        </r>
      </text>
    </comment>
    <comment ref="F29" authorId="0" shapeId="0" xr:uid="{00000000-0006-0000-3A00-000005000000}">
      <text>
        <r>
          <rPr>
            <b/>
            <sz val="9"/>
            <color indexed="81"/>
            <rFont val="ＭＳ Ｐゴシック"/>
            <family val="3"/>
            <charset val="128"/>
          </rPr>
          <t>入力してください。</t>
        </r>
      </text>
    </comment>
    <comment ref="J29" authorId="0" shapeId="0" xr:uid="{00000000-0006-0000-3A00-000006000000}">
      <text>
        <r>
          <rPr>
            <b/>
            <sz val="9"/>
            <color indexed="81"/>
            <rFont val="ＭＳ Ｐゴシック"/>
            <family val="3"/>
            <charset val="128"/>
          </rPr>
          <t>入力してください。</t>
        </r>
      </text>
    </comment>
    <comment ref="F30" authorId="0" shapeId="0" xr:uid="{00000000-0006-0000-3A00-000007000000}">
      <text>
        <r>
          <rPr>
            <b/>
            <sz val="9"/>
            <color indexed="81"/>
            <rFont val="ＭＳ Ｐゴシック"/>
            <family val="3"/>
            <charset val="128"/>
          </rPr>
          <t>入力してください。</t>
        </r>
      </text>
    </comment>
    <comment ref="J30" authorId="0" shapeId="0" xr:uid="{00000000-0006-0000-3A00-000008000000}">
      <text>
        <r>
          <rPr>
            <b/>
            <sz val="9"/>
            <color indexed="81"/>
            <rFont val="ＭＳ Ｐゴシック"/>
            <family val="3"/>
            <charset val="128"/>
          </rPr>
          <t>入力してください。</t>
        </r>
      </text>
    </comment>
    <comment ref="F31" authorId="0" shapeId="0" xr:uid="{00000000-0006-0000-3A00-000009000000}">
      <text>
        <r>
          <rPr>
            <b/>
            <sz val="9"/>
            <color indexed="81"/>
            <rFont val="ＭＳ Ｐゴシック"/>
            <family val="3"/>
            <charset val="128"/>
          </rPr>
          <t>入力してください。</t>
        </r>
      </text>
    </comment>
    <comment ref="J31" authorId="0" shapeId="0" xr:uid="{00000000-0006-0000-3A00-00000A000000}">
      <text>
        <r>
          <rPr>
            <b/>
            <sz val="9"/>
            <color indexed="81"/>
            <rFont val="ＭＳ Ｐゴシック"/>
            <family val="3"/>
            <charset val="128"/>
          </rPr>
          <t>入力してください。</t>
        </r>
      </text>
    </comment>
  </commentList>
</comments>
</file>

<file path=xl/comments49.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28" authorId="0" shapeId="0" xr:uid="{00000000-0006-0000-3B00-000001000000}">
      <text>
        <r>
          <rPr>
            <b/>
            <sz val="9"/>
            <color indexed="81"/>
            <rFont val="ＭＳ Ｐゴシック"/>
            <family val="3"/>
            <charset val="128"/>
          </rPr>
          <t>確認枚数を入力してください。</t>
        </r>
      </text>
    </comment>
  </commentList>
</comments>
</file>

<file path=xl/comments5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0" authorId="0" shapeId="0" xr:uid="{00000000-0006-0000-3C00-000001000000}">
      <text>
        <r>
          <rPr>
            <b/>
            <sz val="12"/>
            <color indexed="81"/>
            <rFont val="ＭＳ Ｐゴシック"/>
            <family val="3"/>
            <charset val="128"/>
          </rPr>
          <t>証明年月日を入力してください。</t>
        </r>
        <r>
          <rPr>
            <sz val="12"/>
            <color indexed="81"/>
            <rFont val="ＭＳ Ｐゴシック"/>
            <family val="3"/>
            <charset val="128"/>
          </rPr>
          <t xml:space="preserve">
</t>
        </r>
      </text>
    </comment>
    <comment ref="F20" authorId="0" shapeId="0" xr:uid="{00000000-0006-0000-3C00-000002000000}">
      <text>
        <r>
          <rPr>
            <b/>
            <sz val="9"/>
            <color indexed="81"/>
            <rFont val="ＭＳ Ｐゴシック"/>
            <family val="3"/>
            <charset val="128"/>
          </rPr>
          <t>もれなく御記入ください。</t>
        </r>
      </text>
    </comment>
    <comment ref="F23" authorId="0" shapeId="0" xr:uid="{00000000-0006-0000-3C00-000003000000}">
      <text>
        <r>
          <rPr>
            <b/>
            <sz val="12"/>
            <color indexed="81"/>
            <rFont val="ＭＳ Ｐゴシック"/>
            <family val="3"/>
            <charset val="128"/>
          </rPr>
          <t>作成数を入力してください。</t>
        </r>
      </text>
    </comment>
    <comment ref="F24" authorId="0" shapeId="0" xr:uid="{00000000-0006-0000-3C00-000004000000}">
      <text>
        <r>
          <rPr>
            <b/>
            <sz val="9"/>
            <color indexed="81"/>
            <rFont val="ＭＳ Ｐゴシック"/>
            <family val="3"/>
            <charset val="128"/>
          </rPr>
          <t>金額を入力してください。</t>
        </r>
      </text>
    </comment>
  </commentList>
</comments>
</file>

<file path=xl/comments5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N4" authorId="0" shapeId="0" xr:uid="{00000000-0006-0000-3D00-000001000000}">
      <text>
        <r>
          <rPr>
            <b/>
            <sz val="9"/>
            <color indexed="81"/>
            <rFont val="ＭＳ Ｐゴシック"/>
            <family val="3"/>
            <charset val="128"/>
          </rPr>
          <t>請求年月日を入力後印刷するか、印刷後手書きで御記入くださるようお願いします。</t>
        </r>
      </text>
    </comment>
    <comment ref="K8" authorId="0" shapeId="0" xr:uid="{00000000-0006-0000-3D00-000002000000}">
      <text>
        <r>
          <rPr>
            <b/>
            <sz val="9"/>
            <color indexed="81"/>
            <rFont val="ＭＳ Ｐゴシック"/>
            <family val="3"/>
            <charset val="128"/>
          </rPr>
          <t>もれなく御記入くださるようお願いします。</t>
        </r>
      </text>
    </comment>
    <comment ref="K11" authorId="0" shapeId="0" xr:uid="{00000000-0006-0000-3D00-000003000000}">
      <text>
        <r>
          <rPr>
            <b/>
            <sz val="9"/>
            <color indexed="81"/>
            <rFont val="ＭＳ Ｐゴシック"/>
            <family val="3"/>
            <charset val="128"/>
          </rPr>
          <t>電話番号を入力してくださるようお願いします。</t>
        </r>
      </text>
    </comment>
    <comment ref="E17" authorId="0" shapeId="0" xr:uid="{00000000-0006-0000-3D00-000004000000}">
      <text>
        <r>
          <rPr>
            <b/>
            <sz val="12"/>
            <color indexed="81"/>
            <rFont val="ＭＳ Ｐゴシック"/>
            <family val="3"/>
            <charset val="128"/>
          </rPr>
          <t>　別記請求内訳書に記載された請求額が自動転記されます。
　まず内訳を作成してください。</t>
        </r>
      </text>
    </comment>
    <comment ref="F27" authorId="0" shapeId="0" xr:uid="{00000000-0006-0000-3D00-000005000000}">
      <text>
        <r>
          <rPr>
            <b/>
            <sz val="9"/>
            <color indexed="81"/>
            <rFont val="ＭＳ Ｐゴシック"/>
            <family val="3"/>
            <charset val="128"/>
          </rPr>
          <t>必要事項をもれなく入力後印刷するか、印刷後御記入ください。</t>
        </r>
      </text>
    </comment>
    <comment ref="B39" authorId="0" shapeId="0" xr:uid="{00000000-0006-0000-3D00-000006000000}">
      <text>
        <r>
          <rPr>
            <b/>
            <sz val="9"/>
            <color indexed="81"/>
            <rFont val="ＭＳ Ｐゴシック"/>
            <family val="3"/>
            <charset val="128"/>
          </rPr>
          <t>契約単価（税込）を入力してください。</t>
        </r>
      </text>
    </comment>
    <comment ref="D39" authorId="0" shapeId="0" xr:uid="{00000000-0006-0000-3D00-000007000000}">
      <text>
        <r>
          <rPr>
            <b/>
            <sz val="9"/>
            <color indexed="81"/>
            <rFont val="ＭＳ Ｐゴシック"/>
            <family val="3"/>
            <charset val="128"/>
          </rPr>
          <t>作成枚数を入力してください。</t>
        </r>
      </text>
    </comment>
    <comment ref="F39" authorId="0" shapeId="0" xr:uid="{00000000-0006-0000-3D00-000008000000}">
      <text>
        <r>
          <rPr>
            <b/>
            <sz val="9"/>
            <color indexed="81"/>
            <rFont val="ＭＳ Ｐゴシック"/>
            <family val="3"/>
            <charset val="128"/>
          </rPr>
          <t>自動計算されます。</t>
        </r>
      </text>
    </comment>
    <comment ref="H39" authorId="0" shapeId="0" xr:uid="{00000000-0006-0000-3D00-000009000000}">
      <text>
        <r>
          <rPr>
            <b/>
            <sz val="9"/>
            <color indexed="81"/>
            <rFont val="ＭＳ Ｐゴシック"/>
            <family val="3"/>
            <charset val="128"/>
          </rPr>
          <t>立札・看板の単価（基準限度額）です。</t>
        </r>
      </text>
    </comment>
    <comment ref="J39" authorId="0" shapeId="0" xr:uid="{00000000-0006-0000-3D00-00000A000000}">
      <text>
        <r>
          <rPr>
            <b/>
            <sz val="9"/>
            <color indexed="81"/>
            <rFont val="ＭＳ Ｐゴシック"/>
            <family val="3"/>
            <charset val="128"/>
          </rPr>
          <t>自動計算されます。（３が限度数となります。）</t>
        </r>
      </text>
    </comment>
    <comment ref="L39" authorId="0" shapeId="0" xr:uid="{00000000-0006-0000-3D00-00000B000000}">
      <text>
        <r>
          <rPr>
            <b/>
            <sz val="9"/>
            <color indexed="81"/>
            <rFont val="ＭＳ Ｐゴシック"/>
            <family val="3"/>
            <charset val="128"/>
          </rPr>
          <t xml:space="preserve">自動計算されます。
</t>
        </r>
      </text>
    </comment>
    <comment ref="N39" authorId="0" shapeId="0" xr:uid="{00000000-0006-0000-3D00-00000C000000}">
      <text>
        <r>
          <rPr>
            <b/>
            <sz val="9"/>
            <color indexed="81"/>
            <rFont val="ＭＳ Ｐゴシック"/>
            <family val="3"/>
            <charset val="128"/>
          </rPr>
          <t xml:space="preserve">(A)と(D)で少ない方の額が自動表示されます。
</t>
        </r>
      </text>
    </comment>
    <comment ref="P39" authorId="0" shapeId="0" xr:uid="{00000000-0006-0000-3D00-00000D000000}">
      <text>
        <r>
          <rPr>
            <b/>
            <sz val="9"/>
            <color indexed="81"/>
            <rFont val="ＭＳ Ｐゴシック"/>
            <family val="3"/>
            <charset val="128"/>
          </rPr>
          <t xml:space="preserve">(B)と（E)で少ない方の枚数が自動表示されます。
</t>
        </r>
      </text>
    </comment>
    <comment ref="R39" authorId="0" shapeId="0" xr:uid="{00000000-0006-0000-3D00-00000E000000}">
      <text>
        <r>
          <rPr>
            <b/>
            <sz val="9"/>
            <color indexed="81"/>
            <rFont val="ＭＳ Ｐゴシック"/>
            <family val="3"/>
            <charset val="128"/>
          </rPr>
          <t>自動計算されます。</t>
        </r>
      </text>
    </comment>
  </commentList>
</comments>
</file>

<file path=xl/comments5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K5" authorId="0" shapeId="0" xr:uid="{00000000-0006-0000-3E00-000001000000}">
      <text>
        <r>
          <rPr>
            <b/>
            <sz val="9"/>
            <color indexed="81"/>
            <rFont val="ＭＳ Ｐゴシック"/>
            <family val="3"/>
            <charset val="128"/>
          </rPr>
          <t>請求年月日を入力後印刷するか、印刷後手書きで御記入ください。</t>
        </r>
      </text>
    </comment>
    <comment ref="D26" authorId="0" shapeId="0" xr:uid="{00000000-0006-0000-3E00-000002000000}">
      <text>
        <r>
          <rPr>
            <b/>
            <sz val="9"/>
            <color indexed="81"/>
            <rFont val="ＭＳ Ｐゴシック"/>
            <family val="3"/>
            <charset val="128"/>
          </rPr>
          <t>入力してください。</t>
        </r>
      </text>
    </comment>
    <comment ref="A27" authorId="0" shapeId="0" xr:uid="{00000000-0006-0000-3E00-000003000000}">
      <text>
        <r>
          <rPr>
            <b/>
            <sz val="9"/>
            <color indexed="81"/>
            <rFont val="ＭＳ Ｐゴシック"/>
            <family val="3"/>
            <charset val="128"/>
          </rPr>
          <t xml:space="preserve">契約年月日を入力してください。
</t>
        </r>
      </text>
    </comment>
    <comment ref="I27" authorId="0" shapeId="0" xr:uid="{00000000-0006-0000-3E00-000004000000}">
      <text>
        <r>
          <rPr>
            <b/>
            <sz val="9"/>
            <color indexed="81"/>
            <rFont val="ＭＳ Ｐゴシック"/>
            <family val="3"/>
            <charset val="128"/>
          </rPr>
          <t>作成契約枚数を入力してください。</t>
        </r>
      </text>
    </comment>
    <comment ref="L27" authorId="0" shapeId="0" xr:uid="{00000000-0006-0000-3E00-000005000000}">
      <text>
        <r>
          <rPr>
            <b/>
            <sz val="9"/>
            <color indexed="81"/>
            <rFont val="ＭＳ Ｐゴシック"/>
            <family val="3"/>
            <charset val="128"/>
          </rPr>
          <t>作成契約金額を入力してください。</t>
        </r>
      </text>
    </comment>
  </commentList>
</comments>
</file>

<file path=xl/comments5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L5" authorId="0" shapeId="0" xr:uid="{00000000-0006-0000-3F00-000001000000}">
      <text>
        <r>
          <rPr>
            <b/>
            <sz val="12"/>
            <color indexed="81"/>
            <rFont val="ＭＳ Ｐゴシック"/>
            <family val="3"/>
            <charset val="128"/>
          </rPr>
          <t>申請年月日を入力してください。</t>
        </r>
      </text>
    </comment>
    <comment ref="D19" authorId="0" shapeId="0" xr:uid="{00000000-0006-0000-3F00-000002000000}">
      <text>
        <r>
          <rPr>
            <b/>
            <sz val="12"/>
            <color indexed="81"/>
            <rFont val="ＭＳ Ｐゴシック"/>
            <family val="3"/>
            <charset val="128"/>
          </rPr>
          <t>契約年月日を入力してください。</t>
        </r>
        <r>
          <rPr>
            <sz val="9"/>
            <color indexed="81"/>
            <rFont val="ＭＳ Ｐゴシック"/>
            <family val="3"/>
            <charset val="128"/>
          </rPr>
          <t xml:space="preserve">
</t>
        </r>
      </text>
    </comment>
    <comment ref="B22" authorId="0" shapeId="0" xr:uid="{00000000-0006-0000-3F00-000003000000}">
      <text>
        <r>
          <rPr>
            <b/>
            <sz val="9"/>
            <color indexed="81"/>
            <rFont val="ＭＳ Ｐゴシック"/>
            <family val="3"/>
            <charset val="128"/>
          </rPr>
          <t>もれなく記入してください。</t>
        </r>
      </text>
    </comment>
    <comment ref="E26" authorId="0" shapeId="0" xr:uid="{00000000-0006-0000-3F00-000004000000}">
      <text>
        <r>
          <rPr>
            <b/>
            <sz val="9"/>
            <color indexed="81"/>
            <rFont val="ＭＳ Ｐゴシック"/>
            <family val="3"/>
            <charset val="128"/>
          </rPr>
          <t>確認申請枚数を入力してください。</t>
        </r>
      </text>
    </comment>
    <comment ref="F29" authorId="0" shapeId="0" xr:uid="{00000000-0006-0000-3F00-000005000000}">
      <text>
        <r>
          <rPr>
            <b/>
            <sz val="9"/>
            <color indexed="81"/>
            <rFont val="ＭＳ Ｐゴシック"/>
            <family val="3"/>
            <charset val="128"/>
          </rPr>
          <t>入力してください。</t>
        </r>
      </text>
    </comment>
    <comment ref="J29" authorId="0" shapeId="0" xr:uid="{00000000-0006-0000-3F00-000006000000}">
      <text>
        <r>
          <rPr>
            <b/>
            <sz val="9"/>
            <color indexed="81"/>
            <rFont val="ＭＳ Ｐゴシック"/>
            <family val="3"/>
            <charset val="128"/>
          </rPr>
          <t>入力してください。</t>
        </r>
      </text>
    </comment>
    <comment ref="F30" authorId="0" shapeId="0" xr:uid="{00000000-0006-0000-3F00-000007000000}">
      <text>
        <r>
          <rPr>
            <b/>
            <sz val="9"/>
            <color indexed="81"/>
            <rFont val="ＭＳ Ｐゴシック"/>
            <family val="3"/>
            <charset val="128"/>
          </rPr>
          <t>入力してください。</t>
        </r>
      </text>
    </comment>
    <comment ref="J30" authorId="0" shapeId="0" xr:uid="{00000000-0006-0000-3F00-000008000000}">
      <text>
        <r>
          <rPr>
            <b/>
            <sz val="9"/>
            <color indexed="81"/>
            <rFont val="ＭＳ Ｐゴシック"/>
            <family val="3"/>
            <charset val="128"/>
          </rPr>
          <t>入力してください。</t>
        </r>
      </text>
    </comment>
    <comment ref="F31" authorId="0" shapeId="0" xr:uid="{00000000-0006-0000-3F00-000009000000}">
      <text>
        <r>
          <rPr>
            <b/>
            <sz val="9"/>
            <color indexed="81"/>
            <rFont val="ＭＳ Ｐゴシック"/>
            <family val="3"/>
            <charset val="128"/>
          </rPr>
          <t>入力してください。</t>
        </r>
      </text>
    </comment>
    <comment ref="J31" authorId="0" shapeId="0" xr:uid="{00000000-0006-0000-3F00-00000A000000}">
      <text>
        <r>
          <rPr>
            <b/>
            <sz val="9"/>
            <color indexed="81"/>
            <rFont val="ＭＳ Ｐゴシック"/>
            <family val="3"/>
            <charset val="128"/>
          </rPr>
          <t>入力してください。</t>
        </r>
      </text>
    </comment>
  </commentList>
</comments>
</file>

<file path=xl/comments5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28" authorId="0" shapeId="0" xr:uid="{00000000-0006-0000-4000-000001000000}">
      <text>
        <r>
          <rPr>
            <b/>
            <sz val="9"/>
            <color indexed="81"/>
            <rFont val="ＭＳ Ｐゴシック"/>
            <family val="3"/>
            <charset val="128"/>
          </rPr>
          <t>確認枚数を入力してください。</t>
        </r>
      </text>
    </comment>
  </commentList>
</comments>
</file>

<file path=xl/comments55.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0" authorId="0" shapeId="0" xr:uid="{00000000-0006-0000-4100-000001000000}">
      <text>
        <r>
          <rPr>
            <b/>
            <sz val="12"/>
            <color indexed="81"/>
            <rFont val="ＭＳ Ｐゴシック"/>
            <family val="3"/>
            <charset val="128"/>
          </rPr>
          <t>証明年月日を入力してください。</t>
        </r>
        <r>
          <rPr>
            <sz val="12"/>
            <color indexed="81"/>
            <rFont val="ＭＳ Ｐゴシック"/>
            <family val="3"/>
            <charset val="128"/>
          </rPr>
          <t xml:space="preserve">
</t>
        </r>
      </text>
    </comment>
    <comment ref="F20" authorId="0" shapeId="0" xr:uid="{00000000-0006-0000-4100-000002000000}">
      <text>
        <r>
          <rPr>
            <b/>
            <sz val="9"/>
            <color indexed="81"/>
            <rFont val="ＭＳ Ｐゴシック"/>
            <family val="3"/>
            <charset val="128"/>
          </rPr>
          <t>もれなく御記入ください。</t>
        </r>
      </text>
    </comment>
    <comment ref="F23" authorId="0" shapeId="0" xr:uid="{00000000-0006-0000-4100-000003000000}">
      <text>
        <r>
          <rPr>
            <b/>
            <sz val="12"/>
            <color indexed="81"/>
            <rFont val="ＭＳ Ｐゴシック"/>
            <family val="3"/>
            <charset val="128"/>
          </rPr>
          <t>作成数を入力してください。</t>
        </r>
      </text>
    </comment>
    <comment ref="F24" authorId="0" shapeId="0" xr:uid="{00000000-0006-0000-4100-000004000000}">
      <text>
        <r>
          <rPr>
            <b/>
            <sz val="9"/>
            <color indexed="81"/>
            <rFont val="ＭＳ Ｐゴシック"/>
            <family val="3"/>
            <charset val="128"/>
          </rPr>
          <t>金額を入力してください。</t>
        </r>
      </text>
    </comment>
  </commentList>
</comments>
</file>

<file path=xl/comments56.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N4" authorId="0" shapeId="0" xr:uid="{00000000-0006-0000-4200-000001000000}">
      <text>
        <r>
          <rPr>
            <b/>
            <sz val="9"/>
            <color indexed="81"/>
            <rFont val="ＭＳ Ｐゴシック"/>
            <family val="3"/>
            <charset val="128"/>
          </rPr>
          <t>請求年月日を入力後印刷するか、印刷後手書きで御記入くださるようお願いします。</t>
        </r>
      </text>
    </comment>
    <comment ref="K8" authorId="0" shapeId="0" xr:uid="{00000000-0006-0000-4200-000002000000}">
      <text>
        <r>
          <rPr>
            <b/>
            <sz val="9"/>
            <color indexed="81"/>
            <rFont val="ＭＳ Ｐゴシック"/>
            <family val="3"/>
            <charset val="128"/>
          </rPr>
          <t>もれなく御記入くださるようお願いします。</t>
        </r>
      </text>
    </comment>
    <comment ref="K11" authorId="0" shapeId="0" xr:uid="{00000000-0006-0000-4200-000003000000}">
      <text>
        <r>
          <rPr>
            <b/>
            <sz val="9"/>
            <color indexed="81"/>
            <rFont val="ＭＳ Ｐゴシック"/>
            <family val="3"/>
            <charset val="128"/>
          </rPr>
          <t>電話番号を入力してくださるようお願いします。</t>
        </r>
      </text>
    </comment>
    <comment ref="E18" authorId="0" shapeId="0" xr:uid="{00000000-0006-0000-4200-000004000000}">
      <text>
        <r>
          <rPr>
            <b/>
            <sz val="12"/>
            <color indexed="81"/>
            <rFont val="ＭＳ Ｐゴシック"/>
            <family val="3"/>
            <charset val="128"/>
          </rPr>
          <t>　別記請求内訳書に記載された請求額が自動転記されます。
　まず内訳を作成してください。</t>
        </r>
      </text>
    </comment>
    <comment ref="F28" authorId="0" shapeId="0" xr:uid="{00000000-0006-0000-4200-000005000000}">
      <text>
        <r>
          <rPr>
            <b/>
            <sz val="9"/>
            <color indexed="81"/>
            <rFont val="ＭＳ Ｐゴシック"/>
            <family val="3"/>
            <charset val="128"/>
          </rPr>
          <t>必要事項をもれなく入力後印刷するか、印刷後御記入くださるようお願いします。</t>
        </r>
      </text>
    </comment>
    <comment ref="B40" authorId="0" shapeId="0" xr:uid="{00000000-0006-0000-4200-000006000000}">
      <text>
        <r>
          <rPr>
            <b/>
            <sz val="9"/>
            <color indexed="81"/>
            <rFont val="ＭＳ Ｐゴシック"/>
            <family val="3"/>
            <charset val="128"/>
          </rPr>
          <t>契約単価（税込）を入力してください。</t>
        </r>
      </text>
    </comment>
    <comment ref="D40" authorId="0" shapeId="0" xr:uid="{00000000-0006-0000-4200-000007000000}">
      <text>
        <r>
          <rPr>
            <b/>
            <sz val="9"/>
            <color indexed="81"/>
            <rFont val="ＭＳ Ｐゴシック"/>
            <family val="3"/>
            <charset val="128"/>
          </rPr>
          <t>作成枚数を入力してください。</t>
        </r>
      </text>
    </comment>
    <comment ref="F40" authorId="0" shapeId="0" xr:uid="{00000000-0006-0000-4200-000008000000}">
      <text>
        <r>
          <rPr>
            <b/>
            <sz val="9"/>
            <color indexed="81"/>
            <rFont val="ＭＳ Ｐゴシック"/>
            <family val="3"/>
            <charset val="128"/>
          </rPr>
          <t>自動計算されます。</t>
        </r>
      </text>
    </comment>
    <comment ref="H40" authorId="0" shapeId="0" xr:uid="{00000000-0006-0000-4200-000009000000}">
      <text>
        <r>
          <rPr>
            <b/>
            <sz val="9"/>
            <color indexed="81"/>
            <rFont val="ＭＳ Ｐゴシック"/>
            <family val="3"/>
            <charset val="128"/>
          </rPr>
          <t>立札・看板の単価（基準限度額）です。</t>
        </r>
      </text>
    </comment>
    <comment ref="J40" authorId="0" shapeId="0" xr:uid="{00000000-0006-0000-4200-00000A000000}">
      <text>
        <r>
          <rPr>
            <b/>
            <sz val="9"/>
            <color indexed="81"/>
            <rFont val="ＭＳ Ｐゴシック"/>
            <family val="3"/>
            <charset val="128"/>
          </rPr>
          <t>自動計算されます。（４が限度数となります。）</t>
        </r>
      </text>
    </comment>
    <comment ref="L40" authorId="0" shapeId="0" xr:uid="{00000000-0006-0000-4200-00000B000000}">
      <text>
        <r>
          <rPr>
            <b/>
            <sz val="9"/>
            <color indexed="81"/>
            <rFont val="ＭＳ Ｐゴシック"/>
            <family val="3"/>
            <charset val="128"/>
          </rPr>
          <t xml:space="preserve">自動計算されます。
</t>
        </r>
      </text>
    </comment>
    <comment ref="N40" authorId="0" shapeId="0" xr:uid="{00000000-0006-0000-4200-00000C000000}">
      <text>
        <r>
          <rPr>
            <b/>
            <sz val="9"/>
            <color indexed="81"/>
            <rFont val="ＭＳ Ｐゴシック"/>
            <family val="3"/>
            <charset val="128"/>
          </rPr>
          <t xml:space="preserve">(A)と(D)で少ない方の額が自動表示されます。
</t>
        </r>
      </text>
    </comment>
    <comment ref="P40" authorId="0" shapeId="0" xr:uid="{00000000-0006-0000-4200-00000D000000}">
      <text>
        <r>
          <rPr>
            <b/>
            <sz val="9"/>
            <color indexed="81"/>
            <rFont val="ＭＳ Ｐゴシック"/>
            <family val="3"/>
            <charset val="128"/>
          </rPr>
          <t xml:space="preserve">(B)と（E)で少ない方の枚数が自動表示されます。
</t>
        </r>
      </text>
    </comment>
    <comment ref="R40" authorId="0" shapeId="0" xr:uid="{00000000-0006-0000-4200-00000E000000}">
      <text>
        <r>
          <rPr>
            <b/>
            <sz val="9"/>
            <color indexed="81"/>
            <rFont val="ＭＳ Ｐゴシック"/>
            <family val="3"/>
            <charset val="128"/>
          </rPr>
          <t>自動計算されます。</t>
        </r>
      </text>
    </comment>
  </commentList>
</comments>
</file>

<file path=xl/comments57.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K5" authorId="0" shapeId="0" xr:uid="{00000000-0006-0000-4300-000001000000}">
      <text>
        <r>
          <rPr>
            <b/>
            <sz val="9"/>
            <color indexed="81"/>
            <rFont val="ＭＳ Ｐゴシック"/>
            <family val="3"/>
            <charset val="128"/>
          </rPr>
          <t>請求年月日を入力後印刷するか、印刷後手書きで御記入ください。</t>
        </r>
      </text>
    </comment>
    <comment ref="D26" authorId="0" shapeId="0" xr:uid="{00000000-0006-0000-4300-000002000000}">
      <text>
        <r>
          <rPr>
            <b/>
            <sz val="9"/>
            <color indexed="81"/>
            <rFont val="ＭＳ Ｐゴシック"/>
            <family val="3"/>
            <charset val="128"/>
          </rPr>
          <t>入力してください。</t>
        </r>
      </text>
    </comment>
    <comment ref="A27" authorId="0" shapeId="0" xr:uid="{00000000-0006-0000-4300-000003000000}">
      <text>
        <r>
          <rPr>
            <b/>
            <sz val="9"/>
            <color indexed="81"/>
            <rFont val="ＭＳ Ｐゴシック"/>
            <family val="3"/>
            <charset val="128"/>
          </rPr>
          <t xml:space="preserve">契約年月日を入力してください。
</t>
        </r>
      </text>
    </comment>
    <comment ref="I27" authorId="0" shapeId="0" xr:uid="{00000000-0006-0000-4300-000004000000}">
      <text>
        <r>
          <rPr>
            <b/>
            <sz val="9"/>
            <color indexed="81"/>
            <rFont val="ＭＳ Ｐゴシック"/>
            <family val="3"/>
            <charset val="128"/>
          </rPr>
          <t>作成契約数を入力してください。</t>
        </r>
      </text>
    </comment>
    <comment ref="L27" authorId="0" shapeId="0" xr:uid="{00000000-0006-0000-4300-000005000000}">
      <text>
        <r>
          <rPr>
            <b/>
            <sz val="9"/>
            <color indexed="81"/>
            <rFont val="ＭＳ Ｐゴシック"/>
            <family val="3"/>
            <charset val="128"/>
          </rPr>
          <t>作成契約金額を入力してください。</t>
        </r>
      </text>
    </comment>
  </commentList>
</comments>
</file>

<file path=xl/comments58.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L5" authorId="0" shapeId="0" xr:uid="{00000000-0006-0000-4400-000001000000}">
      <text>
        <r>
          <rPr>
            <b/>
            <sz val="12"/>
            <color indexed="81"/>
            <rFont val="ＭＳ Ｐゴシック"/>
            <family val="3"/>
            <charset val="128"/>
          </rPr>
          <t>申請年月日を入力してください。</t>
        </r>
      </text>
    </comment>
    <comment ref="D19" authorId="0" shapeId="0" xr:uid="{00000000-0006-0000-4400-000002000000}">
      <text>
        <r>
          <rPr>
            <b/>
            <sz val="12"/>
            <color indexed="81"/>
            <rFont val="ＭＳ Ｐゴシック"/>
            <family val="3"/>
            <charset val="128"/>
          </rPr>
          <t>契約年月日を入力してください。</t>
        </r>
        <r>
          <rPr>
            <sz val="9"/>
            <color indexed="81"/>
            <rFont val="ＭＳ Ｐゴシック"/>
            <family val="3"/>
            <charset val="128"/>
          </rPr>
          <t xml:space="preserve">
</t>
        </r>
      </text>
    </comment>
    <comment ref="B22" authorId="0" shapeId="0" xr:uid="{00000000-0006-0000-4400-000003000000}">
      <text>
        <r>
          <rPr>
            <b/>
            <sz val="9"/>
            <color indexed="81"/>
            <rFont val="ＭＳ Ｐゴシック"/>
            <family val="3"/>
            <charset val="128"/>
          </rPr>
          <t>もれなく記入してください。</t>
        </r>
      </text>
    </comment>
    <comment ref="E26" authorId="0" shapeId="0" xr:uid="{00000000-0006-0000-4400-000004000000}">
      <text>
        <r>
          <rPr>
            <b/>
            <sz val="9"/>
            <color indexed="81"/>
            <rFont val="ＭＳ Ｐゴシック"/>
            <family val="3"/>
            <charset val="128"/>
          </rPr>
          <t>確認申請枚数を入力してください。</t>
        </r>
      </text>
    </comment>
    <comment ref="F29" authorId="0" shapeId="0" xr:uid="{00000000-0006-0000-4400-000005000000}">
      <text>
        <r>
          <rPr>
            <b/>
            <sz val="9"/>
            <color indexed="81"/>
            <rFont val="ＭＳ Ｐゴシック"/>
            <family val="3"/>
            <charset val="128"/>
          </rPr>
          <t>入力してください。</t>
        </r>
      </text>
    </comment>
    <comment ref="J29" authorId="0" shapeId="0" xr:uid="{00000000-0006-0000-4400-000006000000}">
      <text>
        <r>
          <rPr>
            <b/>
            <sz val="9"/>
            <color indexed="81"/>
            <rFont val="ＭＳ Ｐゴシック"/>
            <family val="3"/>
            <charset val="128"/>
          </rPr>
          <t>入力してください。</t>
        </r>
      </text>
    </comment>
    <comment ref="F30" authorId="0" shapeId="0" xr:uid="{00000000-0006-0000-4400-000007000000}">
      <text>
        <r>
          <rPr>
            <b/>
            <sz val="9"/>
            <color indexed="81"/>
            <rFont val="ＭＳ Ｐゴシック"/>
            <family val="3"/>
            <charset val="128"/>
          </rPr>
          <t>入力してください。</t>
        </r>
      </text>
    </comment>
    <comment ref="J30" authorId="0" shapeId="0" xr:uid="{00000000-0006-0000-4400-000008000000}">
      <text>
        <r>
          <rPr>
            <b/>
            <sz val="9"/>
            <color indexed="81"/>
            <rFont val="ＭＳ Ｐゴシック"/>
            <family val="3"/>
            <charset val="128"/>
          </rPr>
          <t>入力してください。</t>
        </r>
      </text>
    </comment>
    <comment ref="F31" authorId="0" shapeId="0" xr:uid="{00000000-0006-0000-4400-000009000000}">
      <text>
        <r>
          <rPr>
            <b/>
            <sz val="9"/>
            <color indexed="81"/>
            <rFont val="ＭＳ Ｐゴシック"/>
            <family val="3"/>
            <charset val="128"/>
          </rPr>
          <t>入力してください。</t>
        </r>
      </text>
    </comment>
    <comment ref="J31" authorId="0" shapeId="0" xr:uid="{00000000-0006-0000-4400-00000A000000}">
      <text>
        <r>
          <rPr>
            <b/>
            <sz val="9"/>
            <color indexed="81"/>
            <rFont val="ＭＳ Ｐゴシック"/>
            <family val="3"/>
            <charset val="128"/>
          </rPr>
          <t>入力してください。</t>
        </r>
      </text>
    </comment>
  </commentList>
</comments>
</file>

<file path=xl/comments59.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28" authorId="0" shapeId="0" xr:uid="{00000000-0006-0000-4500-000001000000}">
      <text>
        <r>
          <rPr>
            <b/>
            <sz val="9"/>
            <color indexed="81"/>
            <rFont val="ＭＳ Ｐゴシック"/>
            <family val="3"/>
            <charset val="128"/>
          </rPr>
          <t>確認枚数を入力してください。</t>
        </r>
      </text>
    </comment>
  </commentList>
</comments>
</file>

<file path=xl/comments6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0" authorId="0" shapeId="0" xr:uid="{00000000-0006-0000-4600-000001000000}">
      <text>
        <r>
          <rPr>
            <b/>
            <sz val="12"/>
            <color indexed="81"/>
            <rFont val="ＭＳ Ｐゴシック"/>
            <family val="3"/>
            <charset val="128"/>
          </rPr>
          <t>証明年月日を入力してください。</t>
        </r>
        <r>
          <rPr>
            <sz val="12"/>
            <color indexed="81"/>
            <rFont val="ＭＳ Ｐゴシック"/>
            <family val="3"/>
            <charset val="128"/>
          </rPr>
          <t xml:space="preserve">
</t>
        </r>
      </text>
    </comment>
    <comment ref="F20" authorId="0" shapeId="0" xr:uid="{00000000-0006-0000-4600-000002000000}">
      <text>
        <r>
          <rPr>
            <b/>
            <sz val="9"/>
            <color indexed="81"/>
            <rFont val="ＭＳ Ｐゴシック"/>
            <family val="3"/>
            <charset val="128"/>
          </rPr>
          <t>もれなく御記入ください。</t>
        </r>
      </text>
    </comment>
    <comment ref="F23" authorId="0" shapeId="0" xr:uid="{00000000-0006-0000-4600-000003000000}">
      <text>
        <r>
          <rPr>
            <b/>
            <sz val="12"/>
            <color indexed="81"/>
            <rFont val="ＭＳ Ｐゴシック"/>
            <family val="3"/>
            <charset val="128"/>
          </rPr>
          <t>作成数を入力してください。</t>
        </r>
      </text>
    </comment>
    <comment ref="F24" authorId="0" shapeId="0" xr:uid="{00000000-0006-0000-4600-000004000000}">
      <text>
        <r>
          <rPr>
            <b/>
            <sz val="9"/>
            <color indexed="81"/>
            <rFont val="ＭＳ Ｐゴシック"/>
            <family val="3"/>
            <charset val="128"/>
          </rPr>
          <t>金額を入力してください。</t>
        </r>
      </text>
    </comment>
  </commentList>
</comments>
</file>

<file path=xl/comments6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N4" authorId="0" shapeId="0" xr:uid="{00000000-0006-0000-4700-000001000000}">
      <text>
        <r>
          <rPr>
            <b/>
            <sz val="9"/>
            <color indexed="81"/>
            <rFont val="ＭＳ Ｐゴシック"/>
            <family val="3"/>
            <charset val="128"/>
          </rPr>
          <t>請求年月日を入力後印刷するか、印刷後手書きで御記入くださるようお願いします。</t>
        </r>
      </text>
    </comment>
    <comment ref="K8" authorId="0" shapeId="0" xr:uid="{00000000-0006-0000-4700-000002000000}">
      <text>
        <r>
          <rPr>
            <b/>
            <sz val="9"/>
            <color indexed="81"/>
            <rFont val="ＭＳ Ｐゴシック"/>
            <family val="3"/>
            <charset val="128"/>
          </rPr>
          <t>もれなく御記入くださるようお願いします。</t>
        </r>
      </text>
    </comment>
    <comment ref="K11" authorId="0" shapeId="0" xr:uid="{00000000-0006-0000-4700-000003000000}">
      <text>
        <r>
          <rPr>
            <b/>
            <sz val="9"/>
            <color indexed="81"/>
            <rFont val="ＭＳ Ｐゴシック"/>
            <family val="3"/>
            <charset val="128"/>
          </rPr>
          <t>電話番号を入力してくださるようお願いします。</t>
        </r>
      </text>
    </comment>
    <comment ref="E18" authorId="0" shapeId="0" xr:uid="{00000000-0006-0000-4700-000004000000}">
      <text>
        <r>
          <rPr>
            <b/>
            <sz val="12"/>
            <color indexed="81"/>
            <rFont val="ＭＳ Ｐゴシック"/>
            <family val="3"/>
            <charset val="128"/>
          </rPr>
          <t>　別記請求内訳書に記載された請求額が自動転記されます。
　まず内訳を作成してください。</t>
        </r>
      </text>
    </comment>
    <comment ref="F28" authorId="0" shapeId="0" xr:uid="{00000000-0006-0000-4700-000005000000}">
      <text>
        <r>
          <rPr>
            <b/>
            <sz val="9"/>
            <color indexed="81"/>
            <rFont val="ＭＳ Ｐゴシック"/>
            <family val="3"/>
            <charset val="128"/>
          </rPr>
          <t>必要事項をもれなく入力後印刷するか、印刷後御記入くださるようお願いします。</t>
        </r>
      </text>
    </comment>
    <comment ref="B40" authorId="0" shapeId="0" xr:uid="{00000000-0006-0000-4700-000006000000}">
      <text>
        <r>
          <rPr>
            <b/>
            <sz val="9"/>
            <color indexed="81"/>
            <rFont val="ＭＳ Ｐゴシック"/>
            <family val="3"/>
            <charset val="128"/>
          </rPr>
          <t>契約単価（税込）を入力してください。</t>
        </r>
      </text>
    </comment>
    <comment ref="D40" authorId="0" shapeId="0" xr:uid="{00000000-0006-0000-4700-000007000000}">
      <text>
        <r>
          <rPr>
            <b/>
            <sz val="9"/>
            <color indexed="81"/>
            <rFont val="ＭＳ Ｐゴシック"/>
            <family val="3"/>
            <charset val="128"/>
          </rPr>
          <t>作成枚数を入力してください。</t>
        </r>
      </text>
    </comment>
    <comment ref="F40" authorId="0" shapeId="0" xr:uid="{00000000-0006-0000-4700-000008000000}">
      <text>
        <r>
          <rPr>
            <b/>
            <sz val="9"/>
            <color indexed="81"/>
            <rFont val="ＭＳ Ｐゴシック"/>
            <family val="3"/>
            <charset val="128"/>
          </rPr>
          <t>自動計算されます。</t>
        </r>
      </text>
    </comment>
    <comment ref="H40" authorId="0" shapeId="0" xr:uid="{00000000-0006-0000-4700-000009000000}">
      <text>
        <r>
          <rPr>
            <b/>
            <sz val="9"/>
            <color indexed="81"/>
            <rFont val="ＭＳ Ｐゴシック"/>
            <family val="3"/>
            <charset val="128"/>
          </rPr>
          <t>立札・看板の単価（基準限度額）です。</t>
        </r>
      </text>
    </comment>
    <comment ref="J40" authorId="0" shapeId="0" xr:uid="{00000000-0006-0000-4700-00000A000000}">
      <text>
        <r>
          <rPr>
            <b/>
            <sz val="9"/>
            <color indexed="81"/>
            <rFont val="ＭＳ Ｐゴシック"/>
            <family val="3"/>
            <charset val="128"/>
          </rPr>
          <t>自動計算されます。（５が限度数となります。）</t>
        </r>
      </text>
    </comment>
    <comment ref="L40" authorId="0" shapeId="0" xr:uid="{00000000-0006-0000-4700-00000B000000}">
      <text>
        <r>
          <rPr>
            <b/>
            <sz val="9"/>
            <color indexed="81"/>
            <rFont val="ＭＳ Ｐゴシック"/>
            <family val="3"/>
            <charset val="128"/>
          </rPr>
          <t xml:space="preserve">自動計算されます。
</t>
        </r>
      </text>
    </comment>
    <comment ref="N40" authorId="0" shapeId="0" xr:uid="{00000000-0006-0000-4700-00000C000000}">
      <text>
        <r>
          <rPr>
            <b/>
            <sz val="9"/>
            <color indexed="81"/>
            <rFont val="ＭＳ Ｐゴシック"/>
            <family val="3"/>
            <charset val="128"/>
          </rPr>
          <t xml:space="preserve">(A)と(D)で少ない方の額が自動表示されます。
</t>
        </r>
      </text>
    </comment>
    <comment ref="P40" authorId="0" shapeId="0" xr:uid="{00000000-0006-0000-4700-00000D000000}">
      <text>
        <r>
          <rPr>
            <b/>
            <sz val="9"/>
            <color indexed="81"/>
            <rFont val="ＭＳ Ｐゴシック"/>
            <family val="3"/>
            <charset val="128"/>
          </rPr>
          <t xml:space="preserve">(B)と（E)で少ない方の枚数が自動表示されます。
</t>
        </r>
      </text>
    </comment>
    <comment ref="R40" authorId="0" shapeId="0" xr:uid="{00000000-0006-0000-4700-00000E000000}">
      <text>
        <r>
          <rPr>
            <b/>
            <sz val="9"/>
            <color indexed="81"/>
            <rFont val="ＭＳ Ｐゴシック"/>
            <family val="3"/>
            <charset val="128"/>
          </rPr>
          <t>自動計算されます。</t>
        </r>
      </text>
    </comment>
  </commentList>
</comments>
</file>

<file path=xl/comments6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N5" authorId="0" shapeId="0" xr:uid="{00000000-0006-0000-4800-000001000000}">
      <text>
        <r>
          <rPr>
            <b/>
            <sz val="9"/>
            <color indexed="81"/>
            <rFont val="ＭＳ Ｐゴシック"/>
            <family val="3"/>
            <charset val="128"/>
          </rPr>
          <t xml:space="preserve">届出年月日を入力してください。
</t>
        </r>
      </text>
    </comment>
    <comment ref="D26" authorId="0" shapeId="0" xr:uid="{00000000-0006-0000-4800-000002000000}">
      <text>
        <r>
          <rPr>
            <b/>
            <sz val="9"/>
            <color indexed="81"/>
            <rFont val="ＭＳ Ｐゴシック"/>
            <family val="3"/>
            <charset val="128"/>
          </rPr>
          <t>入力してください。</t>
        </r>
      </text>
    </comment>
    <comment ref="A27" authorId="0" shapeId="0" xr:uid="{00000000-0006-0000-4800-000003000000}">
      <text>
        <r>
          <rPr>
            <b/>
            <sz val="9"/>
            <color indexed="81"/>
            <rFont val="ＭＳ Ｐゴシック"/>
            <family val="3"/>
            <charset val="128"/>
          </rPr>
          <t xml:space="preserve">契約年月日を入力してください。
</t>
        </r>
      </text>
    </comment>
    <comment ref="I27" authorId="0" shapeId="0" xr:uid="{00000000-0006-0000-4800-000004000000}">
      <text>
        <r>
          <rPr>
            <b/>
            <sz val="9"/>
            <color indexed="81"/>
            <rFont val="ＭＳ Ｐゴシック"/>
            <family val="3"/>
            <charset val="128"/>
          </rPr>
          <t>作成契約枚数を入力してください。</t>
        </r>
      </text>
    </comment>
    <comment ref="L27" authorId="0" shapeId="0" xr:uid="{00000000-0006-0000-4800-000005000000}">
      <text>
        <r>
          <rPr>
            <b/>
            <sz val="9"/>
            <color indexed="81"/>
            <rFont val="ＭＳ Ｐゴシック"/>
            <family val="3"/>
            <charset val="128"/>
          </rPr>
          <t>作成契約金額を入力してください。</t>
        </r>
      </text>
    </comment>
  </commentList>
</comments>
</file>

<file path=xl/comments6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P5" authorId="0" shapeId="0" xr:uid="{00000000-0006-0000-4900-000001000000}">
      <text>
        <r>
          <rPr>
            <b/>
            <sz val="9"/>
            <color indexed="81"/>
            <rFont val="ＭＳ Ｐゴシック"/>
            <family val="3"/>
            <charset val="128"/>
          </rPr>
          <t>申請年月日を入力してください。</t>
        </r>
      </text>
    </comment>
    <comment ref="G19" authorId="0" shapeId="0" xr:uid="{00000000-0006-0000-4900-000002000000}">
      <text>
        <r>
          <rPr>
            <b/>
            <sz val="9"/>
            <color indexed="81"/>
            <rFont val="ＭＳ Ｐゴシック"/>
            <family val="3"/>
            <charset val="128"/>
          </rPr>
          <t>契約年月日を入力してください。</t>
        </r>
      </text>
    </comment>
    <comment ref="B22" authorId="0" shapeId="0" xr:uid="{00000000-0006-0000-4900-000003000000}">
      <text>
        <r>
          <rPr>
            <b/>
            <sz val="9"/>
            <color indexed="81"/>
            <rFont val="ＭＳ Ｐゴシック"/>
            <family val="3"/>
            <charset val="128"/>
          </rPr>
          <t>もれなく記入してください。</t>
        </r>
      </text>
    </comment>
    <comment ref="E26" authorId="0" shapeId="0" xr:uid="{00000000-0006-0000-4900-000004000000}">
      <text>
        <r>
          <rPr>
            <b/>
            <sz val="9"/>
            <color indexed="81"/>
            <rFont val="ＭＳ Ｐゴシック"/>
            <family val="3"/>
            <charset val="128"/>
          </rPr>
          <t>確認申請枚数を入力してください。</t>
        </r>
      </text>
    </comment>
    <comment ref="F29" authorId="0" shapeId="0" xr:uid="{00000000-0006-0000-4900-000005000000}">
      <text>
        <r>
          <rPr>
            <b/>
            <sz val="9"/>
            <color indexed="81"/>
            <rFont val="ＭＳ Ｐゴシック"/>
            <family val="3"/>
            <charset val="128"/>
          </rPr>
          <t>入力してください。</t>
        </r>
      </text>
    </comment>
    <comment ref="J29" authorId="0" shapeId="0" xr:uid="{00000000-0006-0000-4900-000006000000}">
      <text>
        <r>
          <rPr>
            <b/>
            <sz val="9"/>
            <color indexed="81"/>
            <rFont val="ＭＳ Ｐゴシック"/>
            <family val="3"/>
            <charset val="128"/>
          </rPr>
          <t>入力してください。</t>
        </r>
      </text>
    </comment>
    <comment ref="F30" authorId="0" shapeId="0" xr:uid="{00000000-0006-0000-4900-000007000000}">
      <text>
        <r>
          <rPr>
            <b/>
            <sz val="9"/>
            <color indexed="81"/>
            <rFont val="ＭＳ Ｐゴシック"/>
            <family val="3"/>
            <charset val="128"/>
          </rPr>
          <t>入力してください。</t>
        </r>
      </text>
    </comment>
    <comment ref="J30" authorId="0" shapeId="0" xr:uid="{00000000-0006-0000-4900-000008000000}">
      <text>
        <r>
          <rPr>
            <b/>
            <sz val="9"/>
            <color indexed="81"/>
            <rFont val="ＭＳ Ｐゴシック"/>
            <family val="3"/>
            <charset val="128"/>
          </rPr>
          <t>入力してください。</t>
        </r>
      </text>
    </comment>
    <comment ref="F31" authorId="0" shapeId="0" xr:uid="{00000000-0006-0000-4900-000009000000}">
      <text>
        <r>
          <rPr>
            <b/>
            <sz val="9"/>
            <color indexed="81"/>
            <rFont val="ＭＳ Ｐゴシック"/>
            <family val="3"/>
            <charset val="128"/>
          </rPr>
          <t>入力してください。</t>
        </r>
      </text>
    </comment>
    <comment ref="J31" authorId="0" shapeId="0" xr:uid="{00000000-0006-0000-4900-00000A000000}">
      <text>
        <r>
          <rPr>
            <b/>
            <sz val="9"/>
            <color indexed="81"/>
            <rFont val="ＭＳ Ｐゴシック"/>
            <family val="3"/>
            <charset val="128"/>
          </rPr>
          <t>入力してください。</t>
        </r>
      </text>
    </comment>
  </commentList>
</comments>
</file>

<file path=xl/comments6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29" authorId="0" shapeId="0" xr:uid="{00000000-0006-0000-4A00-000001000000}">
      <text>
        <r>
          <rPr>
            <b/>
            <sz val="9"/>
            <color indexed="81"/>
            <rFont val="ＭＳ Ｐゴシック"/>
            <family val="3"/>
            <charset val="128"/>
          </rPr>
          <t>確認枚数を入力してください。</t>
        </r>
      </text>
    </comment>
  </commentList>
</comments>
</file>

<file path=xl/comments65.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F9" authorId="0" shapeId="0" xr:uid="{00000000-0006-0000-4B00-000001000000}">
      <text>
        <r>
          <rPr>
            <b/>
            <sz val="9"/>
            <color indexed="81"/>
            <rFont val="ＭＳ Ｐゴシック"/>
            <family val="3"/>
            <charset val="128"/>
          </rPr>
          <t>証明年月日を入力してください。</t>
        </r>
      </text>
    </comment>
    <comment ref="F19" authorId="0" shapeId="0" xr:uid="{00000000-0006-0000-4B00-000002000000}">
      <text>
        <r>
          <rPr>
            <b/>
            <sz val="9"/>
            <color indexed="81"/>
            <rFont val="ＭＳ Ｐゴシック"/>
            <family val="3"/>
            <charset val="128"/>
          </rPr>
          <t>もれなく御記入ください。</t>
        </r>
      </text>
    </comment>
    <comment ref="F22" authorId="0" shapeId="0" xr:uid="{00000000-0006-0000-4B00-000003000000}">
      <text>
        <r>
          <rPr>
            <b/>
            <sz val="9"/>
            <color indexed="81"/>
            <rFont val="ＭＳ Ｐゴシック"/>
            <family val="3"/>
            <charset val="128"/>
          </rPr>
          <t>枚数を入力してください。</t>
        </r>
      </text>
    </comment>
    <comment ref="F23" authorId="0" shapeId="0" xr:uid="{00000000-0006-0000-4B00-000004000000}">
      <text>
        <r>
          <rPr>
            <b/>
            <sz val="9"/>
            <color indexed="81"/>
            <rFont val="ＭＳ Ｐゴシック"/>
            <family val="3"/>
            <charset val="128"/>
          </rPr>
          <t>金額を入力してください。</t>
        </r>
      </text>
    </comment>
    <comment ref="F24" authorId="0" shapeId="0" xr:uid="{00000000-0006-0000-4B00-000005000000}">
      <text>
        <r>
          <rPr>
            <b/>
            <sz val="9"/>
            <color indexed="81"/>
            <rFont val="ＭＳ Ｐゴシック"/>
            <family val="3"/>
            <charset val="128"/>
          </rPr>
          <t>自動表示されます。</t>
        </r>
      </text>
    </comment>
  </commentList>
</comments>
</file>

<file path=xl/comments66.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K5" authorId="0" shapeId="0" xr:uid="{00000000-0006-0000-4C00-000001000000}">
      <text>
        <r>
          <rPr>
            <b/>
            <sz val="9"/>
            <color indexed="81"/>
            <rFont val="ＭＳ Ｐゴシック"/>
            <family val="3"/>
            <charset val="128"/>
          </rPr>
          <t>請求年月日を入力後印刷するか、印刷後手書きで御記入ください。</t>
        </r>
      </text>
    </comment>
    <comment ref="I10" authorId="0" shapeId="0" xr:uid="{00000000-0006-0000-4C00-000002000000}">
      <text>
        <r>
          <rPr>
            <b/>
            <sz val="9"/>
            <color indexed="81"/>
            <rFont val="ＭＳ Ｐゴシック"/>
            <family val="3"/>
            <charset val="128"/>
          </rPr>
          <t>もれなく御記入くださるようお願いします。</t>
        </r>
      </text>
    </comment>
    <comment ref="I13" authorId="0" shapeId="0" xr:uid="{00000000-0006-0000-4C00-000003000000}">
      <text>
        <r>
          <rPr>
            <b/>
            <sz val="9"/>
            <color indexed="81"/>
            <rFont val="ＭＳ Ｐゴシック"/>
            <family val="3"/>
            <charset val="128"/>
          </rPr>
          <t>電話番号を入力してくださるようお願いします。</t>
        </r>
      </text>
    </comment>
    <comment ref="D20" authorId="0" shapeId="0" xr:uid="{00000000-0006-0000-4C00-000004000000}">
      <text>
        <r>
          <rPr>
            <b/>
            <sz val="9"/>
            <color indexed="81"/>
            <rFont val="ＭＳ Ｐゴシック"/>
            <family val="3"/>
            <charset val="128"/>
          </rPr>
          <t>　公営３７別紙内訳に記載された請求額が自動転記されます。
　まず内訳を作成してください。</t>
        </r>
      </text>
    </comment>
    <comment ref="K30" authorId="0" shapeId="0" xr:uid="{00000000-0006-0000-4C00-000005000000}">
      <text>
        <r>
          <rPr>
            <b/>
            <sz val="9"/>
            <color indexed="81"/>
            <rFont val="ＭＳ Ｐゴシック"/>
            <family val="3"/>
            <charset val="128"/>
          </rPr>
          <t>必要事項をもれなく入力後印刷するか、印刷後御記入ください。</t>
        </r>
      </text>
    </comment>
  </commentList>
</comments>
</file>

<file path=xl/comments67.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4D00-000001000000}">
      <text>
        <r>
          <rPr>
            <b/>
            <sz val="9"/>
            <color indexed="81"/>
            <rFont val="ＭＳ Ｐゴシック"/>
            <family val="3"/>
            <charset val="128"/>
          </rPr>
          <t>ポスター掲示場数が自動表示されます。</t>
        </r>
      </text>
    </comment>
    <comment ref="C13" authorId="0" shapeId="0" xr:uid="{00000000-0006-0000-4D00-000002000000}">
      <text>
        <r>
          <rPr>
            <b/>
            <sz val="9"/>
            <color indexed="81"/>
            <rFont val="ＭＳ Ｐゴシック"/>
            <family val="3"/>
            <charset val="128"/>
          </rPr>
          <t>契約単価（税込）を入力してください。</t>
        </r>
      </text>
    </comment>
    <comment ref="E13" authorId="0" shapeId="0" xr:uid="{00000000-0006-0000-4D00-000003000000}">
      <text>
        <r>
          <rPr>
            <b/>
            <sz val="9"/>
            <color indexed="81"/>
            <rFont val="ＭＳ Ｐゴシック"/>
            <family val="3"/>
            <charset val="128"/>
          </rPr>
          <t>作成枚数を入力してください。</t>
        </r>
      </text>
    </comment>
    <comment ref="G13" authorId="0" shapeId="0" xr:uid="{00000000-0006-0000-4D00-000004000000}">
      <text>
        <r>
          <rPr>
            <b/>
            <sz val="9"/>
            <color indexed="81"/>
            <rFont val="ＭＳ Ｐゴシック"/>
            <family val="3"/>
            <charset val="128"/>
          </rPr>
          <t>自動計算されます。</t>
        </r>
      </text>
    </comment>
    <comment ref="I13" authorId="0" shapeId="0" xr:uid="{00000000-0006-0000-4D00-000005000000}">
      <text>
        <r>
          <rPr>
            <b/>
            <sz val="9"/>
            <color indexed="81"/>
            <rFont val="ＭＳ Ｐゴシック"/>
            <family val="3"/>
            <charset val="128"/>
          </rPr>
          <t>ポスターの単価（基準限度額）です。</t>
        </r>
      </text>
    </comment>
    <comment ref="K13" authorId="0" shapeId="0" xr:uid="{00000000-0006-0000-4D00-000006000000}">
      <text>
        <r>
          <rPr>
            <b/>
            <sz val="9"/>
            <color indexed="81"/>
            <rFont val="ＭＳ Ｐゴシック"/>
            <family val="3"/>
            <charset val="128"/>
          </rPr>
          <t>自動計算されます。（ポスター掲示場の数の２倍の数が限度枚数となります。）</t>
        </r>
      </text>
    </comment>
    <comment ref="M13" authorId="0" shapeId="0" xr:uid="{00000000-0006-0000-4D00-000007000000}">
      <text>
        <r>
          <rPr>
            <b/>
            <sz val="9"/>
            <color indexed="81"/>
            <rFont val="ＭＳ Ｐゴシック"/>
            <family val="3"/>
            <charset val="128"/>
          </rPr>
          <t xml:space="preserve">自動計算されます。
</t>
        </r>
      </text>
    </comment>
    <comment ref="O13" authorId="0" shapeId="0" xr:uid="{00000000-0006-0000-4D00-000008000000}">
      <text>
        <r>
          <rPr>
            <b/>
            <sz val="9"/>
            <color indexed="81"/>
            <rFont val="ＭＳ Ｐゴシック"/>
            <family val="3"/>
            <charset val="128"/>
          </rPr>
          <t xml:space="preserve">(A)と(D)で少ない方の額が自動表示されます。
</t>
        </r>
      </text>
    </comment>
    <comment ref="Q13" authorId="0" shapeId="0" xr:uid="{00000000-0006-0000-4D00-000009000000}">
      <text>
        <r>
          <rPr>
            <b/>
            <sz val="9"/>
            <color indexed="81"/>
            <rFont val="ＭＳ Ｐゴシック"/>
            <family val="3"/>
            <charset val="128"/>
          </rPr>
          <t xml:space="preserve">(B)と（E)で少ない方の枚数が自動表示されます。
</t>
        </r>
      </text>
    </comment>
    <comment ref="S13" authorId="0" shapeId="0" xr:uid="{00000000-0006-0000-4D00-00000A000000}">
      <text>
        <r>
          <rPr>
            <b/>
            <sz val="9"/>
            <color indexed="81"/>
            <rFont val="ＭＳ Ｐゴシック"/>
            <family val="3"/>
            <charset val="128"/>
          </rPr>
          <t>自動計算されます。</t>
        </r>
      </text>
    </comment>
  </commentList>
</comments>
</file>

<file path=xl/sharedStrings.xml><?xml version="1.0" encoding="utf-8"?>
<sst xmlns="http://schemas.openxmlformats.org/spreadsheetml/2006/main" count="5063" uniqueCount="1691">
  <si>
    <t>項目</t>
    <rPh sb="0" eb="2">
      <t>コウモク</t>
    </rPh>
    <phoneticPr fontId="3"/>
  </si>
  <si>
    <t>区分</t>
    <rPh sb="0" eb="2">
      <t>クブン</t>
    </rPh>
    <phoneticPr fontId="3"/>
  </si>
  <si>
    <t>円</t>
    <rPh sb="0" eb="1">
      <t>エン</t>
    </rPh>
    <phoneticPr fontId="3"/>
  </si>
  <si>
    <t>運転手の雇用</t>
    <rPh sb="0" eb="3">
      <t>ウンテンシュ</t>
    </rPh>
    <rPh sb="4" eb="6">
      <t>コヨウ</t>
    </rPh>
    <phoneticPr fontId="3"/>
  </si>
  <si>
    <t>燃料代</t>
    <rPh sb="0" eb="3">
      <t>ネンリョウダイ</t>
    </rPh>
    <phoneticPr fontId="3"/>
  </si>
  <si>
    <t>備考１　契約届出書には、契約書の写しを添付してください。</t>
  </si>
  <si>
    <t>選挙運動用自動車使用証明書（自動車）</t>
    <rPh sb="10" eb="13">
      <t>ショウメイショ</t>
    </rPh>
    <rPh sb="14" eb="17">
      <t>ジドウシャ</t>
    </rPh>
    <phoneticPr fontId="3"/>
  </si>
  <si>
    <t>運送等契約区分</t>
    <rPh sb="0" eb="3">
      <t>ウンソウトウ</t>
    </rPh>
    <rPh sb="3" eb="5">
      <t>ケイヤク</t>
    </rPh>
    <rPh sb="5" eb="7">
      <t>クブン</t>
    </rPh>
    <phoneticPr fontId="3"/>
  </si>
  <si>
    <t>称及び住所並びに法人にあ</t>
    <rPh sb="0" eb="1">
      <t>ショウ</t>
    </rPh>
    <rPh sb="1" eb="2">
      <t>オヨ</t>
    </rPh>
    <rPh sb="3" eb="5">
      <t>ジュウショ</t>
    </rPh>
    <rPh sb="5" eb="6">
      <t>ナラ</t>
    </rPh>
    <rPh sb="8" eb="10">
      <t>ホウジン</t>
    </rPh>
    <phoneticPr fontId="3"/>
  </si>
  <si>
    <t>（該当する方の番号に</t>
    <rPh sb="1" eb="3">
      <t>ガイトウ</t>
    </rPh>
    <rPh sb="5" eb="6">
      <t>ホウ</t>
    </rPh>
    <rPh sb="7" eb="9">
      <t>バンゴウ</t>
    </rPh>
    <phoneticPr fontId="3"/>
  </si>
  <si>
    <t>２　左に掲げる場合以外の場合</t>
    <rPh sb="2" eb="3">
      <t>ヒダリ</t>
    </rPh>
    <rPh sb="4" eb="5">
      <t>カカ</t>
    </rPh>
    <rPh sb="7" eb="9">
      <t>バアイ</t>
    </rPh>
    <rPh sb="9" eb="11">
      <t>イガイ</t>
    </rPh>
    <rPh sb="12" eb="14">
      <t>バアイ</t>
    </rPh>
    <phoneticPr fontId="3"/>
  </si>
  <si>
    <t>車種及び自動車登録番号</t>
    <rPh sb="0" eb="2">
      <t>シャシュ</t>
    </rPh>
    <rPh sb="2" eb="3">
      <t>オヨ</t>
    </rPh>
    <rPh sb="4" eb="7">
      <t>ジドウシャ</t>
    </rPh>
    <rPh sb="7" eb="9">
      <t>トウロク</t>
    </rPh>
    <rPh sb="9" eb="11">
      <t>バンゴウ</t>
    </rPh>
    <phoneticPr fontId="3"/>
  </si>
  <si>
    <t>運送等年月日</t>
    <rPh sb="0" eb="3">
      <t>ウンソウトウ</t>
    </rPh>
    <rPh sb="3" eb="6">
      <t>ネンガッピ</t>
    </rPh>
    <phoneticPr fontId="3"/>
  </si>
  <si>
    <t>運送等金額</t>
    <rPh sb="0" eb="3">
      <t>ウンソウトウ</t>
    </rPh>
    <rPh sb="3" eb="5">
      <t>キンガク</t>
    </rPh>
    <phoneticPr fontId="3"/>
  </si>
  <si>
    <t>っては代表者の氏名　　　</t>
    <rPh sb="3" eb="6">
      <t>ダイヒョウシャ</t>
    </rPh>
    <rPh sb="7" eb="9">
      <t>シメイ</t>
    </rPh>
    <phoneticPr fontId="3"/>
  </si>
  <si>
    <t xml:space="preserve">    ４　公費負担の限度額は、選挙運動用自動車１台につき１日当たり次の金額までです。</t>
  </si>
  <si>
    <t xml:space="preserve">      (1) 一般乗用旅客自動車運送事業者との運送契約による場合       　64,500円</t>
  </si>
  <si>
    <t>　　　ださい。</t>
    <phoneticPr fontId="3"/>
  </si>
  <si>
    <t>請　　求　　書</t>
    <rPh sb="0" eb="1">
      <t>ショウ</t>
    </rPh>
    <rPh sb="3" eb="4">
      <t>モトム</t>
    </rPh>
    <rPh sb="6" eb="7">
      <t>ショ</t>
    </rPh>
    <phoneticPr fontId="3"/>
  </si>
  <si>
    <t>（選挙運動用自動車の使用）</t>
    <rPh sb="1" eb="3">
      <t>センキョ</t>
    </rPh>
    <rPh sb="3" eb="6">
      <t>ウンドウヨウ</t>
    </rPh>
    <rPh sb="6" eb="9">
      <t>ジドウシャ</t>
    </rPh>
    <rPh sb="10" eb="12">
      <t>シヨウ</t>
    </rPh>
    <phoneticPr fontId="3"/>
  </si>
  <si>
    <t>　青森県知事　殿</t>
    <rPh sb="1" eb="3">
      <t>アオモリ</t>
    </rPh>
    <rPh sb="3" eb="6">
      <t>ケンチジ</t>
    </rPh>
    <rPh sb="7" eb="8">
      <t>ドノ</t>
    </rPh>
    <phoneticPr fontId="3"/>
  </si>
  <si>
    <t>電話番号</t>
    <rPh sb="0" eb="2">
      <t>デンワ</t>
    </rPh>
    <rPh sb="2" eb="4">
      <t>バンゴウ</t>
    </rPh>
    <phoneticPr fontId="3"/>
  </si>
  <si>
    <t>印　</t>
    <rPh sb="0" eb="1">
      <t>イン</t>
    </rPh>
    <phoneticPr fontId="3"/>
  </si>
  <si>
    <t>１　請求金額</t>
    <rPh sb="2" eb="4">
      <t>セイキュウ</t>
    </rPh>
    <rPh sb="4" eb="6">
      <t>キンガク</t>
    </rPh>
    <phoneticPr fontId="3"/>
  </si>
  <si>
    <t>２　内　　訳</t>
    <rPh sb="2" eb="3">
      <t>ナイ</t>
    </rPh>
    <rPh sb="5" eb="6">
      <t>ヤク</t>
    </rPh>
    <phoneticPr fontId="3"/>
  </si>
  <si>
    <t xml:space="preserve">    ２　候補者が供託物を没収された場合には、青森県に支払を請求することはできません。</t>
  </si>
  <si>
    <t>様式３の別紙のその１</t>
    <rPh sb="0" eb="2">
      <t>ヨウシキ</t>
    </rPh>
    <rPh sb="4" eb="6">
      <t>ベッシ</t>
    </rPh>
    <phoneticPr fontId="3"/>
  </si>
  <si>
    <t>請　求　内　訳　書</t>
    <rPh sb="0" eb="1">
      <t>ショウ</t>
    </rPh>
    <rPh sb="2" eb="3">
      <t>モトム</t>
    </rPh>
    <rPh sb="4" eb="5">
      <t>ナイ</t>
    </rPh>
    <rPh sb="6" eb="7">
      <t>ヤク</t>
    </rPh>
    <rPh sb="8" eb="9">
      <t>ショ</t>
    </rPh>
    <phoneticPr fontId="3"/>
  </si>
  <si>
    <t>（一般乗用旅客自動車運送事業者との運送契約により自動車を使用した場合）</t>
    <phoneticPr fontId="3"/>
  </si>
  <si>
    <t>使用年月日</t>
    <rPh sb="0" eb="2">
      <t>シヨウ</t>
    </rPh>
    <rPh sb="2" eb="5">
      <t>ネンガッピ</t>
    </rPh>
    <phoneticPr fontId="3"/>
  </si>
  <si>
    <t>基準限度額(ﾛ)</t>
    <rPh sb="0" eb="2">
      <t>キジュン</t>
    </rPh>
    <rPh sb="2" eb="4">
      <t>ゲンド</t>
    </rPh>
    <rPh sb="4" eb="5">
      <t>ガク</t>
    </rPh>
    <phoneticPr fontId="3"/>
  </si>
  <si>
    <t>請求金額</t>
    <rPh sb="0" eb="2">
      <t>セイキュウ</t>
    </rPh>
    <rPh sb="2" eb="4">
      <t>キンガク</t>
    </rPh>
    <phoneticPr fontId="3"/>
  </si>
  <si>
    <t>（</t>
    <phoneticPr fontId="3"/>
  </si>
  <si>
    <t>運　送　金　額　(ｲ)</t>
    <rPh sb="0" eb="1">
      <t>ウン</t>
    </rPh>
    <rPh sb="2" eb="3">
      <t>ソウ</t>
    </rPh>
    <rPh sb="4" eb="5">
      <t>キン</t>
    </rPh>
    <rPh sb="6" eb="7">
      <t>ガク</t>
    </rPh>
    <phoneticPr fontId="3"/>
  </si>
  <si>
    <t>計</t>
    <rPh sb="0" eb="1">
      <t>ケイ</t>
    </rPh>
    <phoneticPr fontId="3"/>
  </si>
  <si>
    <t>備考　「請求金額」欄には、(ｲ)又は(ﾛ)のうちいずれか少ない方の額を記載してください。</t>
  </si>
  <si>
    <t>様式３の別紙のその２</t>
    <rPh sb="0" eb="2">
      <t>ヨウシキ</t>
    </rPh>
    <rPh sb="4" eb="6">
      <t>ベッシ</t>
    </rPh>
    <phoneticPr fontId="3"/>
  </si>
  <si>
    <t>（一般乗用旅客自動車運送事業者以外の者との契約により自動車を使用した場合）</t>
    <phoneticPr fontId="3"/>
  </si>
  <si>
    <t>販売年月日</t>
    <rPh sb="0" eb="2">
      <t>ハンバイ</t>
    </rPh>
    <rPh sb="2" eb="5">
      <t>ネンガッピ</t>
    </rPh>
    <phoneticPr fontId="3"/>
  </si>
  <si>
    <t>雇用年月日</t>
    <rPh sb="0" eb="2">
      <t>コヨウ</t>
    </rPh>
    <rPh sb="2" eb="5">
      <t>ネンガッピ</t>
    </rPh>
    <phoneticPr fontId="3"/>
  </si>
  <si>
    <t>自動車燃料代確認申請書</t>
    <rPh sb="3" eb="6">
      <t>ネンリョウダイ</t>
    </rPh>
    <rPh sb="6" eb="8">
      <t>カクニン</t>
    </rPh>
    <rPh sb="8" eb="11">
      <t>シンセイショ</t>
    </rPh>
    <phoneticPr fontId="3"/>
  </si>
  <si>
    <t>１　契約年月日</t>
    <rPh sb="2" eb="4">
      <t>ケイヤク</t>
    </rPh>
    <rPh sb="4" eb="7">
      <t>ネンガッピ</t>
    </rPh>
    <phoneticPr fontId="3"/>
  </si>
  <si>
    <t>２　契約の相手方の氏名又は名称及び住所並びに法人にあってはその代表者の氏名</t>
    <rPh sb="2" eb="4">
      <t>ケイヤク</t>
    </rPh>
    <phoneticPr fontId="3"/>
  </si>
  <si>
    <t>購入金額</t>
    <rPh sb="0" eb="2">
      <t>コウニュウ</t>
    </rPh>
    <rPh sb="2" eb="4">
      <t>キンガク</t>
    </rPh>
    <phoneticPr fontId="3"/>
  </si>
  <si>
    <t>左のうち確認済又は確認申請金額</t>
    <rPh sb="0" eb="1">
      <t>ヒダリ</t>
    </rPh>
    <rPh sb="4" eb="6">
      <t>カクニン</t>
    </rPh>
    <rPh sb="6" eb="7">
      <t>ズ</t>
    </rPh>
    <rPh sb="7" eb="8">
      <t>マタ</t>
    </rPh>
    <rPh sb="9" eb="11">
      <t>カクニン</t>
    </rPh>
    <rPh sb="11" eb="13">
      <t>シンセイ</t>
    </rPh>
    <rPh sb="13" eb="15">
      <t>キンガク</t>
    </rPh>
    <phoneticPr fontId="3"/>
  </si>
  <si>
    <t>区　　　　　分</t>
    <rPh sb="0" eb="1">
      <t>ク</t>
    </rPh>
    <rPh sb="6" eb="7">
      <t>ブン</t>
    </rPh>
    <phoneticPr fontId="3"/>
  </si>
  <si>
    <t>備　　　　　　考</t>
    <rPh sb="0" eb="1">
      <t>ソノオ</t>
    </rPh>
    <rPh sb="7" eb="8">
      <t>コウ</t>
    </rPh>
    <phoneticPr fontId="3"/>
  </si>
  <si>
    <t>公営2</t>
    <rPh sb="0" eb="2">
      <t>コウエイ</t>
    </rPh>
    <phoneticPr fontId="3"/>
  </si>
  <si>
    <t>公営4</t>
    <rPh sb="0" eb="2">
      <t>コウエイ</t>
    </rPh>
    <phoneticPr fontId="3"/>
  </si>
  <si>
    <t>公営5</t>
    <rPh sb="0" eb="2">
      <t>コウエイ</t>
    </rPh>
    <phoneticPr fontId="3"/>
  </si>
  <si>
    <t>公営6</t>
    <rPh sb="0" eb="2">
      <t>コウエイ</t>
    </rPh>
    <phoneticPr fontId="3"/>
  </si>
  <si>
    <t>公営7</t>
    <rPh sb="0" eb="2">
      <t>コウエイ</t>
    </rPh>
    <phoneticPr fontId="3"/>
  </si>
  <si>
    <t>公営8</t>
    <rPh sb="0" eb="2">
      <t>コウエイ</t>
    </rPh>
    <phoneticPr fontId="3"/>
  </si>
  <si>
    <t>公営9</t>
    <rPh sb="0" eb="2">
      <t>コウエイ</t>
    </rPh>
    <phoneticPr fontId="3"/>
  </si>
  <si>
    <t>公営10</t>
    <rPh sb="0" eb="2">
      <t>コウエイ</t>
    </rPh>
    <phoneticPr fontId="3"/>
  </si>
  <si>
    <t>公営11</t>
    <rPh sb="0" eb="2">
      <t>コウエイ</t>
    </rPh>
    <phoneticPr fontId="3"/>
  </si>
  <si>
    <t>自動車燃料代確認書</t>
    <rPh sb="3" eb="6">
      <t>ネンリョウダイ</t>
    </rPh>
    <rPh sb="6" eb="9">
      <t>カクニンショ</t>
    </rPh>
    <phoneticPr fontId="3"/>
  </si>
  <si>
    <t>２　候補者の氏名</t>
    <rPh sb="2" eb="5">
      <t>コウホシャ</t>
    </rPh>
    <rPh sb="6" eb="8">
      <t>シメイ</t>
    </rPh>
    <phoneticPr fontId="3"/>
  </si>
  <si>
    <t>選挙運動用自動車使用証明書（燃料）</t>
    <rPh sb="10" eb="13">
      <t>ショウメイショ</t>
    </rPh>
    <rPh sb="14" eb="16">
      <t>ネンリョウ</t>
    </rPh>
    <phoneticPr fontId="3"/>
  </si>
  <si>
    <t>燃料供給業者の氏名又は名</t>
    <rPh sb="0" eb="2">
      <t>ネンリョウ</t>
    </rPh>
    <rPh sb="2" eb="4">
      <t>キョウキュウ</t>
    </rPh>
    <rPh sb="4" eb="6">
      <t>ギョウシャ</t>
    </rPh>
    <rPh sb="7" eb="9">
      <t>シメイ</t>
    </rPh>
    <rPh sb="9" eb="10">
      <t>マタ</t>
    </rPh>
    <rPh sb="11" eb="12">
      <t>ナ</t>
    </rPh>
    <phoneticPr fontId="3"/>
  </si>
  <si>
    <t>燃料供給年月日</t>
    <rPh sb="0" eb="2">
      <t>ネンリョウ</t>
    </rPh>
    <rPh sb="2" eb="4">
      <t>キョウキュウ</t>
    </rPh>
    <rPh sb="4" eb="7">
      <t>ネンガッピ</t>
    </rPh>
    <phoneticPr fontId="3"/>
  </si>
  <si>
    <t>燃料供給量</t>
    <rPh sb="0" eb="2">
      <t>ネンリョウ</t>
    </rPh>
    <rPh sb="2" eb="4">
      <t>キョウキュウ</t>
    </rPh>
    <rPh sb="4" eb="5">
      <t>リョウ</t>
    </rPh>
    <phoneticPr fontId="3"/>
  </si>
  <si>
    <t>㍑</t>
    <phoneticPr fontId="3"/>
  </si>
  <si>
    <t>選挙運動用自動車使用証明書（運転手）</t>
    <rPh sb="10" eb="13">
      <t>ショウメイショ</t>
    </rPh>
    <rPh sb="14" eb="17">
      <t>ウンテンシュ</t>
    </rPh>
    <phoneticPr fontId="3"/>
  </si>
  <si>
    <t>運転手の氏名及び住所</t>
    <rPh sb="0" eb="3">
      <t>ウンテンシュ</t>
    </rPh>
    <rPh sb="4" eb="6">
      <t>シメイ</t>
    </rPh>
    <rPh sb="6" eb="7">
      <t>オヨ</t>
    </rPh>
    <rPh sb="8" eb="10">
      <t>ジュウショ</t>
    </rPh>
    <phoneticPr fontId="3"/>
  </si>
  <si>
    <t>報酬の額</t>
    <rPh sb="0" eb="2">
      <t>ホウシュウ</t>
    </rPh>
    <rPh sb="3" eb="4">
      <t>ガク</t>
    </rPh>
    <phoneticPr fontId="3"/>
  </si>
  <si>
    <t>備　　　　　　　考</t>
    <rPh sb="0" eb="1">
      <t>ソナエ</t>
    </rPh>
    <rPh sb="8" eb="9">
      <t>コウ</t>
    </rPh>
    <phoneticPr fontId="3"/>
  </si>
  <si>
    <t>作成契約枚数</t>
    <rPh sb="0" eb="2">
      <t>サクセイ</t>
    </rPh>
    <rPh sb="2" eb="4">
      <t>ケイヤク</t>
    </rPh>
    <rPh sb="4" eb="6">
      <t>マイスウ</t>
    </rPh>
    <phoneticPr fontId="3"/>
  </si>
  <si>
    <t>作成契約金額</t>
    <rPh sb="0" eb="2">
      <t>サクセイ</t>
    </rPh>
    <rPh sb="2" eb="4">
      <t>ケイヤク</t>
    </rPh>
    <rPh sb="4" eb="6">
      <t>キンガク</t>
    </rPh>
    <phoneticPr fontId="3"/>
  </si>
  <si>
    <t>ポスター作成契約届出書</t>
    <rPh sb="4" eb="6">
      <t>サクセイ</t>
    </rPh>
    <phoneticPr fontId="3"/>
  </si>
  <si>
    <t>ポスター作成枚数確認申請書</t>
    <rPh sb="4" eb="6">
      <t>サクセイ</t>
    </rPh>
    <rPh sb="6" eb="8">
      <t>マイスウ</t>
    </rPh>
    <rPh sb="8" eb="10">
      <t>カクニン</t>
    </rPh>
    <rPh sb="10" eb="13">
      <t>シンセイショ</t>
    </rPh>
    <phoneticPr fontId="3"/>
  </si>
  <si>
    <t>３　確認申請枚数</t>
    <rPh sb="2" eb="4">
      <t>カクニン</t>
    </rPh>
    <rPh sb="4" eb="6">
      <t>シンセイ</t>
    </rPh>
    <rPh sb="6" eb="8">
      <t>マイスウ</t>
    </rPh>
    <phoneticPr fontId="3"/>
  </si>
  <si>
    <t>作成枚数</t>
    <rPh sb="0" eb="2">
      <t>サクセイ</t>
    </rPh>
    <rPh sb="2" eb="4">
      <t>マイスウ</t>
    </rPh>
    <phoneticPr fontId="3"/>
  </si>
  <si>
    <t>枚</t>
    <rPh sb="0" eb="1">
      <t>マイ</t>
    </rPh>
    <phoneticPr fontId="3"/>
  </si>
  <si>
    <t>左のうち確認済又は確認申請枚数</t>
    <rPh sb="0" eb="1">
      <t>ヒダリ</t>
    </rPh>
    <rPh sb="4" eb="6">
      <t>カクニン</t>
    </rPh>
    <rPh sb="6" eb="7">
      <t>ズ</t>
    </rPh>
    <rPh sb="7" eb="8">
      <t>マタ</t>
    </rPh>
    <rPh sb="9" eb="11">
      <t>カクニン</t>
    </rPh>
    <rPh sb="11" eb="13">
      <t>シンセイ</t>
    </rPh>
    <rPh sb="13" eb="15">
      <t>マイスウ</t>
    </rPh>
    <phoneticPr fontId="3"/>
  </si>
  <si>
    <t>ポスター作成枚数確認書</t>
    <rPh sb="4" eb="6">
      <t>サクセイ</t>
    </rPh>
    <rPh sb="6" eb="8">
      <t>マイスウ</t>
    </rPh>
    <rPh sb="8" eb="11">
      <t>カクニンショ</t>
    </rPh>
    <phoneticPr fontId="3"/>
  </si>
  <si>
    <t>３　確認枚数</t>
    <rPh sb="2" eb="4">
      <t>カクニン</t>
    </rPh>
    <rPh sb="4" eb="6">
      <t>マイスウ</t>
    </rPh>
    <phoneticPr fontId="3"/>
  </si>
  <si>
    <t>ポスター作成証明書</t>
    <rPh sb="4" eb="6">
      <t>サクセイ</t>
    </rPh>
    <rPh sb="6" eb="9">
      <t>ショウメイショ</t>
    </rPh>
    <phoneticPr fontId="3"/>
  </si>
  <si>
    <t>ポスター作成業者の氏名又は</t>
    <rPh sb="4" eb="6">
      <t>サクセイ</t>
    </rPh>
    <rPh sb="6" eb="8">
      <t>ギョウシャ</t>
    </rPh>
    <rPh sb="9" eb="11">
      <t>シメイ</t>
    </rPh>
    <rPh sb="11" eb="12">
      <t>マタ</t>
    </rPh>
    <phoneticPr fontId="3"/>
  </si>
  <si>
    <t>名称及び住所並びに法人にあ</t>
    <rPh sb="1" eb="2">
      <t>ショウ</t>
    </rPh>
    <rPh sb="2" eb="3">
      <t>オヨ</t>
    </rPh>
    <rPh sb="4" eb="6">
      <t>ジュウショ</t>
    </rPh>
    <rPh sb="6" eb="7">
      <t>ナラ</t>
    </rPh>
    <rPh sb="9" eb="11">
      <t>ホウジン</t>
    </rPh>
    <phoneticPr fontId="3"/>
  </si>
  <si>
    <t>っては代表者の氏名　　　　</t>
    <rPh sb="3" eb="6">
      <t>ダイヒョウシャ</t>
    </rPh>
    <rPh sb="7" eb="9">
      <t>シメイ</t>
    </rPh>
    <phoneticPr fontId="3"/>
  </si>
  <si>
    <t>作成金額</t>
    <rPh sb="0" eb="2">
      <t>サクセイ</t>
    </rPh>
    <rPh sb="2" eb="4">
      <t>キンガク</t>
    </rPh>
    <phoneticPr fontId="3"/>
  </si>
  <si>
    <t>当該選挙区におけるポスター掲示場数</t>
  </si>
  <si>
    <t xml:space="preserve">      (2) 限度額</t>
  </si>
  <si>
    <t>（ポスターの作成）</t>
    <rPh sb="6" eb="8">
      <t>サクセイ</t>
    </rPh>
    <phoneticPr fontId="3"/>
  </si>
  <si>
    <t>選挙区に</t>
    <rPh sb="0" eb="3">
      <t>センキョク</t>
    </rPh>
    <phoneticPr fontId="3"/>
  </si>
  <si>
    <t>単価</t>
    <rPh sb="0" eb="2">
      <t>タンカ</t>
    </rPh>
    <phoneticPr fontId="3"/>
  </si>
  <si>
    <t>枚数</t>
    <rPh sb="0" eb="2">
      <t>マイスウ</t>
    </rPh>
    <phoneticPr fontId="3"/>
  </si>
  <si>
    <t>金額</t>
    <rPh sb="0" eb="2">
      <t>キンガク</t>
    </rPh>
    <phoneticPr fontId="3"/>
  </si>
  <si>
    <t>(A)</t>
    <phoneticPr fontId="3"/>
  </si>
  <si>
    <t>(B)</t>
    <phoneticPr fontId="3"/>
  </si>
  <si>
    <t>(A)×(B)=</t>
    <phoneticPr fontId="3"/>
  </si>
  <si>
    <t>(C)</t>
    <phoneticPr fontId="3"/>
  </si>
  <si>
    <t>おけるポ</t>
    <phoneticPr fontId="3"/>
  </si>
  <si>
    <t>スター掲</t>
    <rPh sb="3" eb="4">
      <t>ケイ</t>
    </rPh>
    <phoneticPr fontId="3"/>
  </si>
  <si>
    <t>示場数</t>
    <rPh sb="0" eb="1">
      <t>シメス</t>
    </rPh>
    <rPh sb="1" eb="2">
      <t>ジョウ</t>
    </rPh>
    <rPh sb="2" eb="3">
      <t>カズ</t>
    </rPh>
    <phoneticPr fontId="3"/>
  </si>
  <si>
    <t>箇所</t>
    <rPh sb="0" eb="2">
      <t>カショ</t>
    </rPh>
    <phoneticPr fontId="3"/>
  </si>
  <si>
    <t>基準限度額</t>
    <rPh sb="0" eb="2">
      <t>キジュン</t>
    </rPh>
    <rPh sb="2" eb="4">
      <t>ゲンド</t>
    </rPh>
    <rPh sb="4" eb="5">
      <t>ガク</t>
    </rPh>
    <phoneticPr fontId="3"/>
  </si>
  <si>
    <t>請求金額</t>
    <rPh sb="0" eb="2">
      <t>セイキュウ</t>
    </rPh>
    <rPh sb="2" eb="3">
      <t>キン</t>
    </rPh>
    <rPh sb="3" eb="4">
      <t>ガク</t>
    </rPh>
    <phoneticPr fontId="3"/>
  </si>
  <si>
    <t>(H)</t>
    <phoneticPr fontId="3"/>
  </si>
  <si>
    <t>(I)</t>
    <phoneticPr fontId="3"/>
  </si>
  <si>
    <t>(D)</t>
    <phoneticPr fontId="3"/>
  </si>
  <si>
    <t>(E)</t>
    <phoneticPr fontId="3"/>
  </si>
  <si>
    <t>(D)×(E)=</t>
    <phoneticPr fontId="3"/>
  </si>
  <si>
    <t>(F)</t>
    <phoneticPr fontId="3"/>
  </si>
  <si>
    <t>(G)</t>
    <phoneticPr fontId="3"/>
  </si>
  <si>
    <t>(G)×(H)=</t>
    <phoneticPr fontId="3"/>
  </si>
  <si>
    <t>契約1</t>
    <rPh sb="0" eb="2">
      <t>ケイヤク</t>
    </rPh>
    <phoneticPr fontId="3"/>
  </si>
  <si>
    <t>契約2</t>
    <rPh sb="0" eb="2">
      <t>ケイヤク</t>
    </rPh>
    <phoneticPr fontId="3"/>
  </si>
  <si>
    <t>契約3</t>
    <rPh sb="0" eb="2">
      <t>ケイヤク</t>
    </rPh>
    <phoneticPr fontId="3"/>
  </si>
  <si>
    <t>契約4</t>
    <rPh sb="0" eb="2">
      <t>ケイヤク</t>
    </rPh>
    <phoneticPr fontId="3"/>
  </si>
  <si>
    <t>契約5</t>
    <rPh sb="0" eb="2">
      <t>ケイヤク</t>
    </rPh>
    <phoneticPr fontId="3"/>
  </si>
  <si>
    <t>運　送　契　約　書</t>
  </si>
  <si>
    <t>１　使用目的</t>
  </si>
  <si>
    <t xml:space="preserve">    公職選挙法第１４１条の規定に基づき、選挙運動のために使用</t>
  </si>
  <si>
    <t>２　車種及び登録番号</t>
  </si>
  <si>
    <t>３　台数　　　　１台</t>
  </si>
  <si>
    <t>４　使用期間</t>
  </si>
  <si>
    <t>５　契約金額              　円（内訳  １日　　　　　　円×　　日間）</t>
  </si>
  <si>
    <t>６　使用上の義務等</t>
  </si>
  <si>
    <t>７　請求及び支払</t>
  </si>
  <si>
    <t xml:space="preserve">      甲  住　　所</t>
  </si>
  <si>
    <t xml:space="preserve">      乙  住　　所</t>
  </si>
  <si>
    <t xml:space="preserve">    甲は、法令に従い、本件車輌の運行義務を負うことはもちろん、乙の定める約款に従う義務</t>
    <phoneticPr fontId="3"/>
  </si>
  <si>
    <t>　を負う。</t>
    <phoneticPr fontId="3"/>
  </si>
  <si>
    <t>　  この契約に基づく契約金額については、乙は、青森県に対し請求するものとし、甲はこれに</t>
    <phoneticPr fontId="3"/>
  </si>
  <si>
    <t>　必要な手続きを遅滞なく行うものとする。</t>
    <phoneticPr fontId="3"/>
  </si>
  <si>
    <t xml:space="preserve">    なお、青森県に請求する金額が、契約金額に満たないときは、甲は乙に対し、不足額を速や</t>
    <phoneticPr fontId="3"/>
  </si>
  <si>
    <t>　かに支払うものとする。</t>
    <phoneticPr fontId="3"/>
  </si>
  <si>
    <t xml:space="preserve">    ただし、甲が公職選挙法第９３条（供託物の没収）の規定に該当した場合は、乙は青森県に</t>
    <phoneticPr fontId="3"/>
  </si>
  <si>
    <t>代表者</t>
    <rPh sb="0" eb="3">
      <t>ダイヒョウシャ</t>
    </rPh>
    <phoneticPr fontId="3"/>
  </si>
  <si>
    <t>名　称</t>
    <rPh sb="0" eb="1">
      <t>ナ</t>
    </rPh>
    <rPh sb="2" eb="3">
      <t>ショウ</t>
    </rPh>
    <phoneticPr fontId="3"/>
  </si>
  <si>
    <t>氏　名</t>
    <rPh sb="0" eb="1">
      <t>ウジ</t>
    </rPh>
    <rPh sb="2" eb="3">
      <t>メイ</t>
    </rPh>
    <phoneticPr fontId="3"/>
  </si>
  <si>
    <t>別紙１</t>
    <rPh sb="0" eb="2">
      <t>ベッシ</t>
    </rPh>
    <phoneticPr fontId="3"/>
  </si>
  <si>
    <t>収　入</t>
    <rPh sb="0" eb="1">
      <t>シュウ</t>
    </rPh>
    <rPh sb="2" eb="3">
      <t>ハイ</t>
    </rPh>
    <phoneticPr fontId="3"/>
  </si>
  <si>
    <t>印　紙</t>
    <rPh sb="0" eb="1">
      <t>イン</t>
    </rPh>
    <rPh sb="2" eb="3">
      <t>カミ</t>
    </rPh>
    <phoneticPr fontId="3"/>
  </si>
  <si>
    <t>　は請求できない。</t>
    <phoneticPr fontId="3"/>
  </si>
  <si>
    <t>車輌賃貸借契約書</t>
    <rPh sb="0" eb="2">
      <t>シャリョウ</t>
    </rPh>
    <rPh sb="2" eb="5">
      <t>チンタイシャク</t>
    </rPh>
    <phoneticPr fontId="3"/>
  </si>
  <si>
    <t>選挙運動用自動車燃料供給契約書</t>
    <phoneticPr fontId="3"/>
  </si>
  <si>
    <t>１　供給する期間</t>
    <rPh sb="2" eb="4">
      <t>キョウキュウ</t>
    </rPh>
    <rPh sb="6" eb="8">
      <t>キカン</t>
    </rPh>
    <phoneticPr fontId="3"/>
  </si>
  <si>
    <t>２　供給場所</t>
  </si>
  <si>
    <t xml:space="preserve">    所在地</t>
  </si>
  <si>
    <t xml:space="preserve">    名　称</t>
  </si>
  <si>
    <t>３　供給を受ける自動車の登録番号</t>
  </si>
  <si>
    <t>４　金　額</t>
  </si>
  <si>
    <t>５　請求及び支払</t>
    <phoneticPr fontId="3"/>
  </si>
  <si>
    <t>自動車運転契約書</t>
    <rPh sb="0" eb="3">
      <t>ジドウシャ</t>
    </rPh>
    <rPh sb="3" eb="5">
      <t>ウンテン</t>
    </rPh>
    <phoneticPr fontId="3"/>
  </si>
  <si>
    <t>１　運転する期間</t>
  </si>
  <si>
    <t xml:space="preserve">      原則として毎日　　時　　分から　　時　　分まで</t>
  </si>
  <si>
    <t>２　契約金額　　　　　　　　　円</t>
  </si>
  <si>
    <t xml:space="preserve">    （１日につき　　　　　　　円）</t>
  </si>
  <si>
    <t>３　運転する車輌の登録番号</t>
  </si>
  <si>
    <t>４　請求及び支払</t>
    <phoneticPr fontId="3"/>
  </si>
  <si>
    <t>　　氏　　名</t>
    <rPh sb="2" eb="3">
      <t>シ</t>
    </rPh>
    <rPh sb="5" eb="6">
      <t>メイ</t>
    </rPh>
    <phoneticPr fontId="3"/>
  </si>
  <si>
    <t>　　氏　　名</t>
    <rPh sb="2" eb="3">
      <t>ウジ</t>
    </rPh>
    <rPh sb="5" eb="6">
      <t>メイ</t>
    </rPh>
    <phoneticPr fontId="3"/>
  </si>
  <si>
    <t>⇒ポスター掲示場数</t>
    <rPh sb="5" eb="7">
      <t>ケイジ</t>
    </rPh>
    <rPh sb="7" eb="8">
      <t>ジョウ</t>
    </rPh>
    <rPh sb="8" eb="9">
      <t>カズ</t>
    </rPh>
    <phoneticPr fontId="3"/>
  </si>
  <si>
    <t>様式１６</t>
    <rPh sb="0" eb="2">
      <t>ヨウシキ</t>
    </rPh>
    <phoneticPr fontId="3"/>
  </si>
  <si>
    <t>様式１７</t>
    <rPh sb="0" eb="2">
      <t>ヨウシキ</t>
    </rPh>
    <phoneticPr fontId="3"/>
  </si>
  <si>
    <t>様式１７の別紙</t>
    <rPh sb="0" eb="2">
      <t>ヨウシキ</t>
    </rPh>
    <rPh sb="5" eb="7">
      <t>ベッシ</t>
    </rPh>
    <phoneticPr fontId="3"/>
  </si>
  <si>
    <t>　　２　この請求書には、作製したビラの見本１枚（２種類の場合には各１枚）を添付してください。</t>
    <phoneticPr fontId="3"/>
  </si>
  <si>
    <t>　　３ (D)欄には、次により算出した額を記載してください。</t>
    <rPh sb="7" eb="8">
      <t>ラン</t>
    </rPh>
    <rPh sb="11" eb="12">
      <t>ツギ</t>
    </rPh>
    <rPh sb="15" eb="17">
      <t>サンシュツ</t>
    </rPh>
    <rPh sb="19" eb="20">
      <t>ガク</t>
    </rPh>
    <rPh sb="21" eb="23">
      <t>キサイ</t>
    </rPh>
    <phoneticPr fontId="3"/>
  </si>
  <si>
    <t xml:space="preserve">    ４ (E)欄には、確認書により確認された作成枚数を記載してください。</t>
    <phoneticPr fontId="3"/>
  </si>
  <si>
    <t xml:space="preserve">    ５ (G)欄には、(A)欄と(D)欄とを比較して少ない方の額を記載してください。</t>
    <phoneticPr fontId="3"/>
  </si>
  <si>
    <t xml:space="preserve">    ６ (H)欄には、(B)欄と(E)欄とを比較して少ない方の枚数を記載してください。</t>
    <phoneticPr fontId="3"/>
  </si>
  <si>
    <t>ビラ作成枚数</t>
    <rPh sb="2" eb="4">
      <t>サクセイ</t>
    </rPh>
    <rPh sb="4" eb="6">
      <t>マイスウ</t>
    </rPh>
    <phoneticPr fontId="3"/>
  </si>
  <si>
    <t>50,000枚以下の場合</t>
    <rPh sb="6" eb="7">
      <t>マイ</t>
    </rPh>
    <rPh sb="7" eb="9">
      <t>イカ</t>
    </rPh>
    <rPh sb="10" eb="12">
      <t>バアイ</t>
    </rPh>
    <phoneticPr fontId="3"/>
  </si>
  <si>
    <t>50,001枚以上の場合</t>
    <rPh sb="6" eb="9">
      <t>マイイジョウ</t>
    </rPh>
    <rPh sb="10" eb="12">
      <t>バアイ</t>
    </rPh>
    <phoneticPr fontId="3"/>
  </si>
  <si>
    <t>　　７　候補者が供託物を没収された場合には、青森県に支払を請求することはできません。</t>
    <phoneticPr fontId="3"/>
  </si>
  <si>
    <t>様式１５</t>
    <rPh sb="0" eb="2">
      <t>ヨウシキ</t>
    </rPh>
    <phoneticPr fontId="3"/>
  </si>
  <si>
    <t>公営13</t>
    <rPh sb="0" eb="2">
      <t>コウエイ</t>
    </rPh>
    <phoneticPr fontId="3"/>
  </si>
  <si>
    <t>公営14</t>
    <rPh sb="0" eb="2">
      <t>コウエイ</t>
    </rPh>
    <phoneticPr fontId="3"/>
  </si>
  <si>
    <t>公営15</t>
    <rPh sb="0" eb="2">
      <t>コウエイ</t>
    </rPh>
    <phoneticPr fontId="3"/>
  </si>
  <si>
    <t>公営16</t>
    <rPh sb="0" eb="2">
      <t>コウエイ</t>
    </rPh>
    <phoneticPr fontId="3"/>
  </si>
  <si>
    <t>公営17</t>
    <rPh sb="0" eb="2">
      <t>コウエイ</t>
    </rPh>
    <phoneticPr fontId="3"/>
  </si>
  <si>
    <t>契約6</t>
    <rPh sb="0" eb="2">
      <t>ケイヤク</t>
    </rPh>
    <phoneticPr fontId="3"/>
  </si>
  <si>
    <t>公営17内訳</t>
    <rPh sb="0" eb="2">
      <t>コウエイ</t>
    </rPh>
    <rPh sb="4" eb="6">
      <t>ウチワケ</t>
    </rPh>
    <phoneticPr fontId="3"/>
  </si>
  <si>
    <t>運送契約書例（一般運送契約用）</t>
    <phoneticPr fontId="3"/>
  </si>
  <si>
    <t>選挙運動用ポスター作成契約書例</t>
    <phoneticPr fontId="3"/>
  </si>
  <si>
    <t>選挙運動用ビラ作成契約書例</t>
    <phoneticPr fontId="3"/>
  </si>
  <si>
    <t>目　　次　　一　　覧</t>
    <rPh sb="0" eb="1">
      <t>メ</t>
    </rPh>
    <rPh sb="3" eb="4">
      <t>ツギ</t>
    </rPh>
    <rPh sb="6" eb="7">
      <t>イチ</t>
    </rPh>
    <rPh sb="9" eb="10">
      <t>ラン</t>
    </rPh>
    <phoneticPr fontId="11"/>
  </si>
  <si>
    <t>選挙区名</t>
    <rPh sb="0" eb="3">
      <t>センキョク</t>
    </rPh>
    <rPh sb="3" eb="4">
      <t>メイ</t>
    </rPh>
    <phoneticPr fontId="3"/>
  </si>
  <si>
    <t>候補者名</t>
    <rPh sb="0" eb="3">
      <t>コウホシャ</t>
    </rPh>
    <rPh sb="3" eb="4">
      <t>メイ</t>
    </rPh>
    <phoneticPr fontId="3"/>
  </si>
  <si>
    <t>所属党派名</t>
    <rPh sb="0" eb="2">
      <t>ショゾク</t>
    </rPh>
    <rPh sb="2" eb="4">
      <t>トウハ</t>
    </rPh>
    <rPh sb="4" eb="5">
      <t>メイ</t>
    </rPh>
    <phoneticPr fontId="3"/>
  </si>
  <si>
    <t>連絡先</t>
    <rPh sb="0" eb="3">
      <t>レンラクサキ</t>
    </rPh>
    <phoneticPr fontId="3"/>
  </si>
  <si>
    <t>政見放送回数</t>
    <rPh sb="0" eb="2">
      <t>セイケン</t>
    </rPh>
    <rPh sb="2" eb="4">
      <t>ホウソウ</t>
    </rPh>
    <rPh sb="4" eb="6">
      <t>カイスウ</t>
    </rPh>
    <phoneticPr fontId="3"/>
  </si>
  <si>
    <t>ふりがな</t>
    <phoneticPr fontId="3"/>
  </si>
  <si>
    <t>　テレビ</t>
    <phoneticPr fontId="3"/>
  </si>
  <si>
    <t>回</t>
    <rPh sb="0" eb="1">
      <t>カイ</t>
    </rPh>
    <phoneticPr fontId="3"/>
  </si>
  <si>
    <t>録音物使用申請書</t>
    <rPh sb="0" eb="2">
      <t>ロクオン</t>
    </rPh>
    <rPh sb="2" eb="3">
      <t>ブツ</t>
    </rPh>
    <rPh sb="3" eb="5">
      <t>シヨウ</t>
    </rPh>
    <rPh sb="5" eb="7">
      <t>シンセイ</t>
    </rPh>
    <rPh sb="7" eb="8">
      <t>ショ</t>
    </rPh>
    <phoneticPr fontId="3"/>
  </si>
  <si>
    <t>選挙区</t>
    <rPh sb="0" eb="3">
      <t>センキョク</t>
    </rPh>
    <phoneticPr fontId="3"/>
  </si>
  <si>
    <t>　１　政見放送の申込みをする際にこの申請書を提出してください。</t>
    <rPh sb="3" eb="5">
      <t>セイケン</t>
    </rPh>
    <rPh sb="5" eb="7">
      <t>ホウソウ</t>
    </rPh>
    <rPh sb="8" eb="10">
      <t>モウシコ</t>
    </rPh>
    <rPh sb="14" eb="15">
      <t>サイ</t>
    </rPh>
    <rPh sb="18" eb="21">
      <t>シンセイショ</t>
    </rPh>
    <rPh sb="22" eb="24">
      <t>テイシュツ</t>
    </rPh>
    <phoneticPr fontId="3"/>
  </si>
  <si>
    <t>　２　提出をする場合には、身体障害者手帳若しくは政見放送及び経歴放送実施規程第</t>
    <rPh sb="3" eb="5">
      <t>テイシュツ</t>
    </rPh>
    <rPh sb="8" eb="10">
      <t>バアイ</t>
    </rPh>
    <rPh sb="13" eb="15">
      <t>シンタイ</t>
    </rPh>
    <rPh sb="15" eb="18">
      <t>ショウガイシャ</t>
    </rPh>
    <rPh sb="18" eb="20">
      <t>テチョウ</t>
    </rPh>
    <rPh sb="20" eb="21">
      <t>モ</t>
    </rPh>
    <rPh sb="24" eb="26">
      <t>セイケン</t>
    </rPh>
    <rPh sb="26" eb="28">
      <t>ホウソウ</t>
    </rPh>
    <rPh sb="28" eb="29">
      <t>オヨ</t>
    </rPh>
    <rPh sb="30" eb="32">
      <t>ケイレキ</t>
    </rPh>
    <rPh sb="32" eb="34">
      <t>ホウソウ</t>
    </rPh>
    <rPh sb="34" eb="36">
      <t>ジッシ</t>
    </rPh>
    <rPh sb="36" eb="38">
      <t>キテイ</t>
    </rPh>
    <rPh sb="38" eb="39">
      <t>ダイ</t>
    </rPh>
    <phoneticPr fontId="3"/>
  </si>
  <si>
    <t>　　９条第１項第１号に規定する音声機能等の障害の程度を証する書面又は戦傷病者手</t>
    <rPh sb="3" eb="4">
      <t>ジョウ</t>
    </rPh>
    <rPh sb="4" eb="5">
      <t>ダイ</t>
    </rPh>
    <rPh sb="6" eb="7">
      <t>コウ</t>
    </rPh>
    <rPh sb="7" eb="8">
      <t>ダイ</t>
    </rPh>
    <rPh sb="9" eb="10">
      <t>ゴウ</t>
    </rPh>
    <rPh sb="11" eb="13">
      <t>キテイ</t>
    </rPh>
    <rPh sb="15" eb="17">
      <t>オンセイ</t>
    </rPh>
    <rPh sb="17" eb="20">
      <t>キノウトウ</t>
    </rPh>
    <rPh sb="21" eb="23">
      <t>ショウガイ</t>
    </rPh>
    <rPh sb="24" eb="26">
      <t>テイド</t>
    </rPh>
    <rPh sb="27" eb="28">
      <t>ショウ</t>
    </rPh>
    <rPh sb="30" eb="32">
      <t>ショメン</t>
    </rPh>
    <rPh sb="32" eb="33">
      <t>マタ</t>
    </rPh>
    <rPh sb="34" eb="36">
      <t>センショウ</t>
    </rPh>
    <rPh sb="36" eb="38">
      <t>ビョウシャ</t>
    </rPh>
    <rPh sb="38" eb="39">
      <t>テ</t>
    </rPh>
    <phoneticPr fontId="3"/>
  </si>
  <si>
    <t>　　帳若しくは同項第２号に規定する音声機能等の障害の程度を証する書面を提示して</t>
    <rPh sb="2" eb="3">
      <t>トバリ</t>
    </rPh>
    <rPh sb="3" eb="4">
      <t>モ</t>
    </rPh>
    <rPh sb="7" eb="9">
      <t>ドウコウ</t>
    </rPh>
    <rPh sb="9" eb="10">
      <t>ダイ</t>
    </rPh>
    <rPh sb="11" eb="12">
      <t>ゴウ</t>
    </rPh>
    <rPh sb="13" eb="15">
      <t>キテイ</t>
    </rPh>
    <rPh sb="17" eb="19">
      <t>オンセイ</t>
    </rPh>
    <rPh sb="19" eb="22">
      <t>キノウナド</t>
    </rPh>
    <rPh sb="23" eb="25">
      <t>ショウガイ</t>
    </rPh>
    <rPh sb="26" eb="28">
      <t>テイド</t>
    </rPh>
    <rPh sb="29" eb="30">
      <t>ショウ</t>
    </rPh>
    <rPh sb="32" eb="34">
      <t>ショメン</t>
    </rPh>
    <rPh sb="35" eb="37">
      <t>テイジ</t>
    </rPh>
    <phoneticPr fontId="3"/>
  </si>
  <si>
    <t>　　ください。</t>
    <phoneticPr fontId="3"/>
  </si>
  <si>
    <t>　３　あて名欄には、政見放送の録音又は録画を行う放送事業者名を記載してください。</t>
    <rPh sb="5" eb="6">
      <t>ナ</t>
    </rPh>
    <rPh sb="6" eb="7">
      <t>ラン</t>
    </rPh>
    <rPh sb="10" eb="12">
      <t>セイケン</t>
    </rPh>
    <rPh sb="12" eb="14">
      <t>ホウソウ</t>
    </rPh>
    <rPh sb="15" eb="17">
      <t>ロクオン</t>
    </rPh>
    <rPh sb="17" eb="18">
      <t>マタ</t>
    </rPh>
    <rPh sb="19" eb="21">
      <t>ロクガ</t>
    </rPh>
    <rPh sb="22" eb="23">
      <t>オコナ</t>
    </rPh>
    <rPh sb="24" eb="26">
      <t>ホウソウ</t>
    </rPh>
    <rPh sb="26" eb="28">
      <t>ジギョウ</t>
    </rPh>
    <rPh sb="28" eb="29">
      <t>シャ</t>
    </rPh>
    <rPh sb="29" eb="30">
      <t>メイ</t>
    </rPh>
    <rPh sb="31" eb="33">
      <t>キサイ</t>
    </rPh>
    <phoneticPr fontId="3"/>
  </si>
  <si>
    <t>候 補 者 経 歴 書</t>
    <rPh sb="0" eb="1">
      <t>コウ</t>
    </rPh>
    <rPh sb="2" eb="3">
      <t>タスク</t>
    </rPh>
    <rPh sb="4" eb="5">
      <t>シャ</t>
    </rPh>
    <rPh sb="6" eb="7">
      <t>キョウ</t>
    </rPh>
    <rPh sb="8" eb="9">
      <t>レキ</t>
    </rPh>
    <rPh sb="10" eb="11">
      <t>ショ</t>
    </rPh>
    <phoneticPr fontId="3"/>
  </si>
  <si>
    <t>主要な経歴</t>
    <rPh sb="0" eb="2">
      <t>シュヨウ</t>
    </rPh>
    <rPh sb="3" eb="5">
      <t>ケイレキ</t>
    </rPh>
    <phoneticPr fontId="3"/>
  </si>
  <si>
    <t>　青　　森　　県</t>
    <rPh sb="1" eb="2">
      <t>アオ</t>
    </rPh>
    <rPh sb="4" eb="5">
      <t>モリ</t>
    </rPh>
    <rPh sb="7" eb="8">
      <t>ケン</t>
    </rPh>
    <phoneticPr fontId="3"/>
  </si>
  <si>
    <t>青　森　県</t>
    <rPh sb="0" eb="1">
      <t>アオ</t>
    </rPh>
    <rPh sb="2" eb="3">
      <t>モリ</t>
    </rPh>
    <rPh sb="4" eb="5">
      <t>ケン</t>
    </rPh>
    <phoneticPr fontId="3"/>
  </si>
  <si>
    <t>所属党派ふりがな</t>
    <rPh sb="0" eb="2">
      <t>ショゾク</t>
    </rPh>
    <rPh sb="2" eb="4">
      <t>トウハ</t>
    </rPh>
    <phoneticPr fontId="3"/>
  </si>
  <si>
    <t>ふりがな</t>
    <phoneticPr fontId="3"/>
  </si>
  <si>
    <t>（</t>
    <phoneticPr fontId="3"/>
  </si>
  <si>
    <t>右のとおり提出します。</t>
    <rPh sb="0" eb="1">
      <t>ミギ</t>
    </rPh>
    <rPh sb="5" eb="7">
      <t>テイシュツ</t>
    </rPh>
    <phoneticPr fontId="3"/>
  </si>
  <si>
    <t>写真貼付欄</t>
    <rPh sb="0" eb="2">
      <t>シャシン</t>
    </rPh>
    <rPh sb="2" eb="4">
      <t>ハリツケ</t>
    </rPh>
    <rPh sb="4" eb="5">
      <t>ラン</t>
    </rPh>
    <phoneticPr fontId="3"/>
  </si>
  <si>
    <t>縦四㎝</t>
    <rPh sb="0" eb="1">
      <t>タテ</t>
    </rPh>
    <rPh sb="1" eb="3">
      <t>ヨンセンチ</t>
    </rPh>
    <phoneticPr fontId="3"/>
  </si>
  <si>
    <t>横三㎝</t>
    <rPh sb="0" eb="1">
      <t>ヨコ</t>
    </rPh>
    <rPh sb="1" eb="2">
      <t>３</t>
    </rPh>
    <phoneticPr fontId="3"/>
  </si>
  <si>
    <t>（次頁参照）</t>
    <rPh sb="1" eb="3">
      <t>ジページ</t>
    </rPh>
    <rPh sb="3" eb="5">
      <t>サンショウ</t>
    </rPh>
    <phoneticPr fontId="3"/>
  </si>
  <si>
    <t>二　所属党派欄には、所属党派証明書に記載された党派を記載してください。この</t>
    <rPh sb="0" eb="1">
      <t>２</t>
    </rPh>
    <rPh sb="2" eb="4">
      <t>ショゾク</t>
    </rPh>
    <rPh sb="4" eb="6">
      <t>トウハ</t>
    </rPh>
    <rPh sb="6" eb="7">
      <t>ラン</t>
    </rPh>
    <rPh sb="10" eb="12">
      <t>ショゾク</t>
    </rPh>
    <rPh sb="12" eb="14">
      <t>トウハ</t>
    </rPh>
    <rPh sb="14" eb="17">
      <t>ショウメイショ</t>
    </rPh>
    <rPh sb="18" eb="20">
      <t>キサイ</t>
    </rPh>
    <rPh sb="23" eb="25">
      <t>トウハ</t>
    </rPh>
    <rPh sb="26" eb="28">
      <t>キサイ</t>
    </rPh>
    <phoneticPr fontId="3"/>
  </si>
  <si>
    <t>　場合において、所属党派名が二十字を超える場合は、放送用として二十字以内の</t>
    <rPh sb="8" eb="10">
      <t>ショゾク</t>
    </rPh>
    <rPh sb="10" eb="12">
      <t>トウハ</t>
    </rPh>
    <rPh sb="12" eb="13">
      <t>メイ</t>
    </rPh>
    <rPh sb="14" eb="17">
      <t>ニジュウジ</t>
    </rPh>
    <rPh sb="18" eb="19">
      <t>コ</t>
    </rPh>
    <rPh sb="21" eb="23">
      <t>バアイ</t>
    </rPh>
    <rPh sb="25" eb="28">
      <t>ホウソウヨウ</t>
    </rPh>
    <rPh sb="31" eb="34">
      <t>ニジュウジ</t>
    </rPh>
    <rPh sb="34" eb="36">
      <t>イナイ</t>
    </rPh>
    <phoneticPr fontId="3"/>
  </si>
  <si>
    <t>　略称を併記してください。所属党派証明書を有しない候補者については、「無所</t>
    <rPh sb="1" eb="3">
      <t>リャクショウ</t>
    </rPh>
    <rPh sb="4" eb="6">
      <t>ヘイキ</t>
    </rPh>
    <rPh sb="13" eb="15">
      <t>ショゾク</t>
    </rPh>
    <rPh sb="15" eb="17">
      <t>トウハ</t>
    </rPh>
    <rPh sb="17" eb="20">
      <t>ショウメイショ</t>
    </rPh>
    <rPh sb="21" eb="22">
      <t>ユウ</t>
    </rPh>
    <rPh sb="25" eb="28">
      <t>コウホシャ</t>
    </rPh>
    <rPh sb="35" eb="36">
      <t>ム</t>
    </rPh>
    <rPh sb="36" eb="37">
      <t>ジョ</t>
    </rPh>
    <phoneticPr fontId="3"/>
  </si>
  <si>
    <t>　属」と記載してください。</t>
    <phoneticPr fontId="3"/>
  </si>
  <si>
    <t>三　氏名欄には、当該選挙長の認定した通称があるときは、その通称を記載してく</t>
    <rPh sb="0" eb="1">
      <t>３</t>
    </rPh>
    <rPh sb="2" eb="4">
      <t>シメイ</t>
    </rPh>
    <rPh sb="4" eb="5">
      <t>ラン</t>
    </rPh>
    <rPh sb="8" eb="10">
      <t>トウガイ</t>
    </rPh>
    <rPh sb="10" eb="12">
      <t>センキョ</t>
    </rPh>
    <rPh sb="12" eb="13">
      <t>チョウ</t>
    </rPh>
    <rPh sb="14" eb="16">
      <t>ニンテイ</t>
    </rPh>
    <rPh sb="18" eb="20">
      <t>ツウショウ</t>
    </rPh>
    <rPh sb="29" eb="31">
      <t>ツウショウ</t>
    </rPh>
    <rPh sb="32" eb="34">
      <t>キサイ</t>
    </rPh>
    <phoneticPr fontId="3"/>
  </si>
  <si>
    <t>　ださい。</t>
    <phoneticPr fontId="3"/>
  </si>
  <si>
    <t>四　生年月日欄中の（　　歳）内には、当該選挙の期日により算定した満年齢を記</t>
    <rPh sb="0" eb="1">
      <t>４</t>
    </rPh>
    <rPh sb="2" eb="4">
      <t>セイネン</t>
    </rPh>
    <rPh sb="4" eb="6">
      <t>ガッピ</t>
    </rPh>
    <rPh sb="6" eb="7">
      <t>ラン</t>
    </rPh>
    <rPh sb="7" eb="8">
      <t>チュウ</t>
    </rPh>
    <rPh sb="12" eb="13">
      <t>サイ</t>
    </rPh>
    <rPh sb="14" eb="15">
      <t>ナイ</t>
    </rPh>
    <rPh sb="18" eb="20">
      <t>トウガイ</t>
    </rPh>
    <rPh sb="20" eb="22">
      <t>センキョ</t>
    </rPh>
    <rPh sb="23" eb="25">
      <t>キジツ</t>
    </rPh>
    <rPh sb="28" eb="30">
      <t>サンテイ</t>
    </rPh>
    <rPh sb="32" eb="35">
      <t>マンネンレイ</t>
    </rPh>
    <rPh sb="36" eb="37">
      <t>キ</t>
    </rPh>
    <phoneticPr fontId="3"/>
  </si>
  <si>
    <t>　載してください。</t>
    <phoneticPr fontId="3"/>
  </si>
  <si>
    <t>五　主要な経歴欄には、五十字以内で記載し、固有名詞には、振り仮名を付けてく</t>
    <rPh sb="0" eb="1">
      <t>５</t>
    </rPh>
    <rPh sb="2" eb="4">
      <t>シュヨウ</t>
    </rPh>
    <rPh sb="5" eb="7">
      <t>ケイレキ</t>
    </rPh>
    <rPh sb="7" eb="8">
      <t>ラン</t>
    </rPh>
    <rPh sb="11" eb="14">
      <t>ゴジュウジ</t>
    </rPh>
    <rPh sb="14" eb="16">
      <t>イナイ</t>
    </rPh>
    <rPh sb="17" eb="19">
      <t>キサイ</t>
    </rPh>
    <rPh sb="21" eb="23">
      <t>コユウ</t>
    </rPh>
    <rPh sb="23" eb="25">
      <t>メイシ</t>
    </rPh>
    <rPh sb="28" eb="29">
      <t>フ</t>
    </rPh>
    <rPh sb="30" eb="32">
      <t>ガナ</t>
    </rPh>
    <rPh sb="33" eb="34">
      <t>ツ</t>
    </rPh>
    <phoneticPr fontId="3"/>
  </si>
  <si>
    <t>六　あて名欄には、経歴放送を実施する放送事業者名を記載してください。</t>
    <rPh sb="0" eb="1">
      <t>６</t>
    </rPh>
    <rPh sb="4" eb="5">
      <t>ナ</t>
    </rPh>
    <rPh sb="5" eb="6">
      <t>ラン</t>
    </rPh>
    <rPh sb="9" eb="11">
      <t>ケイレキ</t>
    </rPh>
    <rPh sb="11" eb="13">
      <t>ホウソウ</t>
    </rPh>
    <rPh sb="14" eb="16">
      <t>ジッシ</t>
    </rPh>
    <rPh sb="18" eb="20">
      <t>ホウソウ</t>
    </rPh>
    <rPh sb="20" eb="22">
      <t>ジギョウ</t>
    </rPh>
    <rPh sb="22" eb="23">
      <t>シャ</t>
    </rPh>
    <rPh sb="23" eb="24">
      <t>ナ</t>
    </rPh>
    <rPh sb="25" eb="27">
      <t>キサイ</t>
    </rPh>
    <phoneticPr fontId="3"/>
  </si>
  <si>
    <t>選挙運動用ポスター作成契約書</t>
    <rPh sb="0" eb="2">
      <t>センキョ</t>
    </rPh>
    <rPh sb="2" eb="5">
      <t>ウンドウヨウ</t>
    </rPh>
    <rPh sb="9" eb="11">
      <t>サクセイ</t>
    </rPh>
    <rPh sb="11" eb="14">
      <t>ケイヤクショ</t>
    </rPh>
    <phoneticPr fontId="3"/>
  </si>
  <si>
    <t>１　品　名</t>
  </si>
  <si>
    <t xml:space="preserve">    公職選挙法第１４３条に定める選挙運動用ポスター</t>
  </si>
  <si>
    <t xml:space="preserve">    （単価　　　円　　　銭×数量　　　枚）</t>
  </si>
  <si>
    <t>３　納入期限</t>
  </si>
  <si>
    <t>別紙５</t>
    <rPh sb="0" eb="2">
      <t>ベッシ</t>
    </rPh>
    <phoneticPr fontId="3"/>
  </si>
  <si>
    <t>（選挙事務所の異動があった場合）</t>
    <rPh sb="1" eb="3">
      <t>センキョ</t>
    </rPh>
    <rPh sb="3" eb="5">
      <t>ジム</t>
    </rPh>
    <rPh sb="5" eb="6">
      <t>ショ</t>
    </rPh>
    <rPh sb="7" eb="9">
      <t>イドウ</t>
    </rPh>
    <rPh sb="13" eb="15">
      <t>バアイ</t>
    </rPh>
    <phoneticPr fontId="3"/>
  </si>
  <si>
    <t>　</t>
  </si>
  <si>
    <t>選挙運動用自動車使用証明書（運転手）</t>
    <rPh sb="14" eb="17">
      <t>ウンテンシュ</t>
    </rPh>
    <phoneticPr fontId="3"/>
  </si>
  <si>
    <t>公営12</t>
    <rPh sb="0" eb="2">
      <t>コウエイ</t>
    </rPh>
    <phoneticPr fontId="3"/>
  </si>
  <si>
    <t>鰺ヶ沢町</t>
    <rPh sb="0" eb="4">
      <t>アジガサワマチ</t>
    </rPh>
    <phoneticPr fontId="3"/>
  </si>
  <si>
    <t>藤崎町</t>
    <rPh sb="0" eb="3">
      <t>フジサキマチ</t>
    </rPh>
    <phoneticPr fontId="3"/>
  </si>
  <si>
    <t>板柳町</t>
    <rPh sb="0" eb="3">
      <t>イタヤナギマチ</t>
    </rPh>
    <phoneticPr fontId="3"/>
  </si>
  <si>
    <t>鶴田町</t>
    <rPh sb="0" eb="3">
      <t>ツルタマチ</t>
    </rPh>
    <phoneticPr fontId="3"/>
  </si>
  <si>
    <t>野辺地町</t>
    <rPh sb="0" eb="4">
      <t>ノヘジマチ</t>
    </rPh>
    <phoneticPr fontId="3"/>
  </si>
  <si>
    <t>七戸町</t>
    <rPh sb="0" eb="3">
      <t>シチノヘマチ</t>
    </rPh>
    <phoneticPr fontId="3"/>
  </si>
  <si>
    <t>六戸町</t>
    <rPh sb="0" eb="3">
      <t>ロクノヘマチ</t>
    </rPh>
    <phoneticPr fontId="3"/>
  </si>
  <si>
    <t>三戸町</t>
    <rPh sb="0" eb="3">
      <t>サンノヘマチ</t>
    </rPh>
    <phoneticPr fontId="3"/>
  </si>
  <si>
    <t>五戸町</t>
    <rPh sb="0" eb="3">
      <t>ゴノヘマチ</t>
    </rPh>
    <phoneticPr fontId="3"/>
  </si>
  <si>
    <t>田子町</t>
    <rPh sb="0" eb="3">
      <t>タッコマチ</t>
    </rPh>
    <phoneticPr fontId="3"/>
  </si>
  <si>
    <t>階上町</t>
    <rPh sb="0" eb="2">
      <t>ハシカミ</t>
    </rPh>
    <rPh sb="2" eb="3">
      <t>マチ</t>
    </rPh>
    <phoneticPr fontId="3"/>
  </si>
  <si>
    <t>新郷村</t>
    <rPh sb="0" eb="3">
      <t>シンゴウムラ</t>
    </rPh>
    <phoneticPr fontId="3"/>
  </si>
  <si>
    <t>横浜町</t>
    <rPh sb="0" eb="2">
      <t>ヨコハマ</t>
    </rPh>
    <rPh sb="2" eb="3">
      <t>マチ</t>
    </rPh>
    <phoneticPr fontId="3"/>
  </si>
  <si>
    <t>東北町</t>
    <rPh sb="0" eb="2">
      <t>トウホク</t>
    </rPh>
    <rPh sb="2" eb="3">
      <t>マチ</t>
    </rPh>
    <phoneticPr fontId="3"/>
  </si>
  <si>
    <t>六ヶ所村</t>
    <rPh sb="0" eb="4">
      <t>ロッカショムラ</t>
    </rPh>
    <phoneticPr fontId="3"/>
  </si>
  <si>
    <t>おいらせ町</t>
    <rPh sb="4" eb="5">
      <t>マチ</t>
    </rPh>
    <phoneticPr fontId="3"/>
  </si>
  <si>
    <t>平内町</t>
    <rPh sb="0" eb="3">
      <t>ヒラナイマチ</t>
    </rPh>
    <phoneticPr fontId="3"/>
  </si>
  <si>
    <t>蓬田村</t>
    <rPh sb="0" eb="3">
      <t>ヨモギタムラ</t>
    </rPh>
    <phoneticPr fontId="3"/>
  </si>
  <si>
    <t>今別町</t>
    <rPh sb="0" eb="3">
      <t>イマベツマチ</t>
    </rPh>
    <phoneticPr fontId="3"/>
  </si>
  <si>
    <t>田舎館村</t>
    <rPh sb="0" eb="4">
      <t>イナカダテムラ</t>
    </rPh>
    <phoneticPr fontId="3"/>
  </si>
  <si>
    <t>中泊町</t>
    <rPh sb="0" eb="2">
      <t>ナカドマリ</t>
    </rPh>
    <rPh sb="2" eb="3">
      <t>マチ</t>
    </rPh>
    <phoneticPr fontId="3"/>
  </si>
  <si>
    <t>大間町</t>
    <rPh sb="0" eb="3">
      <t>オオママチ</t>
    </rPh>
    <phoneticPr fontId="3"/>
  </si>
  <si>
    <t>東通村</t>
    <rPh sb="0" eb="3">
      <t>ヒガシドオリムラ</t>
    </rPh>
    <phoneticPr fontId="3"/>
  </si>
  <si>
    <t>風間浦村</t>
    <rPh sb="0" eb="4">
      <t>カザマウラムラ</t>
    </rPh>
    <phoneticPr fontId="3"/>
  </si>
  <si>
    <t>大鰐町</t>
    <rPh sb="0" eb="3">
      <t>オオワニマチ</t>
    </rPh>
    <phoneticPr fontId="3"/>
  </si>
  <si>
    <t>別紙２</t>
    <rPh sb="0" eb="2">
      <t>ベッシ</t>
    </rPh>
    <phoneticPr fontId="3"/>
  </si>
  <si>
    <t>別紙３</t>
    <rPh sb="0" eb="2">
      <t>ベッシ</t>
    </rPh>
    <phoneticPr fontId="3"/>
  </si>
  <si>
    <t>別紙４</t>
    <rPh sb="0" eb="2">
      <t>ベッシ</t>
    </rPh>
    <phoneticPr fontId="3"/>
  </si>
  <si>
    <t>選挙立会人就任承諾日</t>
    <rPh sb="0" eb="2">
      <t>センキョ</t>
    </rPh>
    <rPh sb="2" eb="4">
      <t>タチアイ</t>
    </rPh>
    <rPh sb="4" eb="5">
      <t>ニン</t>
    </rPh>
    <rPh sb="5" eb="7">
      <t>シュウニン</t>
    </rPh>
    <rPh sb="7" eb="9">
      <t>ショウダク</t>
    </rPh>
    <rPh sb="9" eb="10">
      <t>ビ</t>
    </rPh>
    <phoneticPr fontId="3"/>
  </si>
  <si>
    <t>元号</t>
    <rPh sb="0" eb="2">
      <t>ゲンゴウ</t>
    </rPh>
    <phoneticPr fontId="3"/>
  </si>
  <si>
    <t>年</t>
    <rPh sb="0" eb="1">
      <t>ネン</t>
    </rPh>
    <phoneticPr fontId="3"/>
  </si>
  <si>
    <t>月</t>
    <rPh sb="0" eb="1">
      <t>ツキ</t>
    </rPh>
    <phoneticPr fontId="3"/>
  </si>
  <si>
    <t>日</t>
    <rPh sb="0" eb="1">
      <t>ニチ</t>
    </rPh>
    <phoneticPr fontId="3"/>
  </si>
  <si>
    <t>　次のとおり選挙運動用自動車の使用の契約を締結したので届け出ます。</t>
    <rPh sb="1" eb="2">
      <t>ツギ</t>
    </rPh>
    <phoneticPr fontId="3"/>
  </si>
  <si>
    <t>　次のとおりポスターの作成契約を締結したので届け出ます。</t>
    <rPh sb="1" eb="2">
      <t>ツギ</t>
    </rPh>
    <rPh sb="11" eb="13">
      <t>サクセイ</t>
    </rPh>
    <phoneticPr fontId="3"/>
  </si>
  <si>
    <t>５　金融機関名、口座名及び口座番号</t>
    <rPh sb="2" eb="4">
      <t>キンユウ</t>
    </rPh>
    <rPh sb="4" eb="6">
      <t>キカン</t>
    </rPh>
    <rPh sb="6" eb="7">
      <t>メイ</t>
    </rPh>
    <rPh sb="8" eb="10">
      <t>コウザ</t>
    </rPh>
    <rPh sb="10" eb="11">
      <t>メイ</t>
    </rPh>
    <rPh sb="11" eb="12">
      <t>オヨ</t>
    </rPh>
    <rPh sb="13" eb="15">
      <t>コウザ</t>
    </rPh>
    <rPh sb="15" eb="17">
      <t>バンゴウ</t>
    </rPh>
    <phoneticPr fontId="3"/>
  </si>
  <si>
    <t>金融機関名</t>
    <rPh sb="0" eb="2">
      <t>キンユウ</t>
    </rPh>
    <rPh sb="2" eb="4">
      <t>キカン</t>
    </rPh>
    <rPh sb="4" eb="5">
      <t>メイ</t>
    </rPh>
    <phoneticPr fontId="3"/>
  </si>
  <si>
    <t>金融機関コード</t>
    <rPh sb="0" eb="2">
      <t>キンユウ</t>
    </rPh>
    <rPh sb="2" eb="4">
      <t>キカン</t>
    </rPh>
    <phoneticPr fontId="3"/>
  </si>
  <si>
    <t>預金種別</t>
    <rPh sb="0" eb="2">
      <t>ヨキン</t>
    </rPh>
    <rPh sb="2" eb="4">
      <t>シュベツ</t>
    </rPh>
    <phoneticPr fontId="3"/>
  </si>
  <si>
    <t>口座名</t>
    <rPh sb="0" eb="3">
      <t>コウザメイ</t>
    </rPh>
    <phoneticPr fontId="3"/>
  </si>
  <si>
    <t>本・支店名</t>
    <rPh sb="0" eb="1">
      <t>ホン</t>
    </rPh>
    <rPh sb="2" eb="5">
      <t>シテンメイ</t>
    </rPh>
    <phoneticPr fontId="3"/>
  </si>
  <si>
    <t>支店コード</t>
    <rPh sb="0" eb="2">
      <t>シテン</t>
    </rPh>
    <phoneticPr fontId="3"/>
  </si>
  <si>
    <t>口座番号</t>
    <rPh sb="0" eb="2">
      <t>コウザ</t>
    </rPh>
    <rPh sb="2" eb="4">
      <t>バンゴウ</t>
    </rPh>
    <phoneticPr fontId="3"/>
  </si>
  <si>
    <t>氏名又は名称及び住所</t>
    <rPh sb="6" eb="7">
      <t>オヨ</t>
    </rPh>
    <rPh sb="8" eb="10">
      <t>ジュウショ</t>
    </rPh>
    <phoneticPr fontId="3"/>
  </si>
  <si>
    <t>並びに法人にあっては</t>
    <phoneticPr fontId="3"/>
  </si>
  <si>
    <t>その代表者の氏名</t>
    <phoneticPr fontId="3"/>
  </si>
  <si>
    <t>自動車の借入れ</t>
    <rPh sb="0" eb="3">
      <t>ジドウシャ</t>
    </rPh>
    <rPh sb="4" eb="5">
      <t>カ</t>
    </rPh>
    <rPh sb="5" eb="6">
      <t>イ</t>
    </rPh>
    <phoneticPr fontId="3"/>
  </si>
  <si>
    <t>　　　期間を、「運転手の雇用」にあっては雇用期間を、「燃料代」にあっては燃料供給期間</t>
    <rPh sb="40" eb="42">
      <t>キカン</t>
    </rPh>
    <phoneticPr fontId="3"/>
  </si>
  <si>
    <t>　　３　「燃料代」にあっては、単価契約を締結した場合には、２の「契約内容」欄の「契約</t>
    <rPh sb="5" eb="8">
      <t>ネンリョウダイ</t>
    </rPh>
    <rPh sb="15" eb="17">
      <t>タンカ</t>
    </rPh>
    <rPh sb="17" eb="19">
      <t>ケイヤク</t>
    </rPh>
    <rPh sb="20" eb="22">
      <t>テイケツ</t>
    </rPh>
    <rPh sb="24" eb="26">
      <t>バアイ</t>
    </rPh>
    <rPh sb="32" eb="34">
      <t>ケイヤク</t>
    </rPh>
    <rPh sb="34" eb="36">
      <t>ナイヨウ</t>
    </rPh>
    <rPh sb="37" eb="38">
      <t>ラン</t>
    </rPh>
    <rPh sb="40" eb="42">
      <t>ケイヤク</t>
    </rPh>
    <phoneticPr fontId="3"/>
  </si>
  <si>
    <t>　　　金額」に契約単価を、「備考」欄に燃料の供給を受ける選挙運動用自動車の自動車登録</t>
    <rPh sb="3" eb="5">
      <t>キンガク</t>
    </rPh>
    <rPh sb="7" eb="9">
      <t>ケイヤク</t>
    </rPh>
    <rPh sb="9" eb="11">
      <t>タンカ</t>
    </rPh>
    <rPh sb="14" eb="16">
      <t>ビコウ</t>
    </rPh>
    <rPh sb="17" eb="18">
      <t>ラン</t>
    </rPh>
    <rPh sb="19" eb="21">
      <t>ネンリョウ</t>
    </rPh>
    <rPh sb="22" eb="24">
      <t>キョウキュウ</t>
    </rPh>
    <rPh sb="25" eb="26">
      <t>ウ</t>
    </rPh>
    <rPh sb="28" eb="30">
      <t>センキョ</t>
    </rPh>
    <rPh sb="30" eb="33">
      <t>ウンドウヨウ</t>
    </rPh>
    <rPh sb="33" eb="36">
      <t>ジドウシャ</t>
    </rPh>
    <rPh sb="37" eb="40">
      <t>ジドウシャ</t>
    </rPh>
    <rPh sb="40" eb="42">
      <t>トウロク</t>
    </rPh>
    <phoneticPr fontId="3"/>
  </si>
  <si>
    <t>　　　番号を記載してください。</t>
    <rPh sb="3" eb="5">
      <t>バンゴウ</t>
    </rPh>
    <rPh sb="6" eb="8">
      <t>キサイ</t>
    </rPh>
    <phoneticPr fontId="3"/>
  </si>
  <si>
    <t>４　確認申請金額</t>
    <rPh sb="2" eb="4">
      <t>カクニン</t>
    </rPh>
    <rPh sb="4" eb="6">
      <t>シンセイ</t>
    </rPh>
    <rPh sb="6" eb="8">
      <t>キンガク</t>
    </rPh>
    <phoneticPr fontId="3"/>
  </si>
  <si>
    <t>３　燃料の供給を受ける選挙運動用自動車の自動車登録番号</t>
    <rPh sb="2" eb="4">
      <t>ネンリョウ</t>
    </rPh>
    <rPh sb="5" eb="7">
      <t>キョウキュウ</t>
    </rPh>
    <rPh sb="8" eb="9">
      <t>ウ</t>
    </rPh>
    <rPh sb="11" eb="13">
      <t>センキョ</t>
    </rPh>
    <rPh sb="13" eb="16">
      <t>ウンドウヨウ</t>
    </rPh>
    <rPh sb="16" eb="19">
      <t>ジドウシャ</t>
    </rPh>
    <rPh sb="20" eb="23">
      <t>ジドウシャ</t>
    </rPh>
    <rPh sb="23" eb="25">
      <t>トウロク</t>
    </rPh>
    <rPh sb="25" eb="27">
      <t>バンゴウ</t>
    </rPh>
    <phoneticPr fontId="3"/>
  </si>
  <si>
    <t>　　　認を受けるためのものです。</t>
    <rPh sb="3" eb="4">
      <t>ニン</t>
    </rPh>
    <phoneticPr fontId="3"/>
  </si>
  <si>
    <t>　　　載された選挙運動用自動車の自動車登録番号を記載してください。</t>
    <rPh sb="3" eb="4">
      <t>ミツル</t>
    </rPh>
    <rPh sb="7" eb="15">
      <t>センキョウンドウヨウジドウシャ</t>
    </rPh>
    <rPh sb="16" eb="23">
      <t>ジドウシャトウロクバンゴウ</t>
    </rPh>
    <rPh sb="24" eb="26">
      <t>キサイ</t>
    </rPh>
    <phoneticPr fontId="3"/>
  </si>
  <si>
    <t>　　３　「燃料の供給を受ける選挙運動用自動車の自動車登録番号」には、契約届出書に記</t>
    <rPh sb="5" eb="7">
      <t>ネンリョウ</t>
    </rPh>
    <rPh sb="8" eb="10">
      <t>キョウキュウ</t>
    </rPh>
    <rPh sb="11" eb="12">
      <t>ウ</t>
    </rPh>
    <rPh sb="14" eb="16">
      <t>センキョ</t>
    </rPh>
    <rPh sb="16" eb="19">
      <t>ウンドウヨウ</t>
    </rPh>
    <rPh sb="19" eb="22">
      <t>ジドウシャ</t>
    </rPh>
    <rPh sb="23" eb="26">
      <t>ジドウシャ</t>
    </rPh>
    <rPh sb="26" eb="28">
      <t>トウロク</t>
    </rPh>
    <rPh sb="28" eb="30">
      <t>バンゴウ</t>
    </rPh>
    <rPh sb="34" eb="36">
      <t>ケイヤク</t>
    </rPh>
    <rPh sb="36" eb="39">
      <t>トドケデショ</t>
    </rPh>
    <rPh sb="40" eb="41">
      <t>キ</t>
    </rPh>
    <phoneticPr fontId="3"/>
  </si>
  <si>
    <t>備考１　この証明書は、使用の実績に基づいて、運転手ごとに別々に作成し、候補者から運転手</t>
    <rPh sb="11" eb="13">
      <t>シヨウ</t>
    </rPh>
    <rPh sb="14" eb="16">
      <t>ジッセキ</t>
    </rPh>
    <rPh sb="17" eb="18">
      <t>モト</t>
    </rPh>
    <phoneticPr fontId="3"/>
  </si>
  <si>
    <t>　　　に提出してください。</t>
    <phoneticPr fontId="3"/>
  </si>
  <si>
    <t>　　２　「備考」欄には、選挙運動期間中に使用した選挙運動用自動車の台数を使用した日ごと</t>
    <rPh sb="5" eb="7">
      <t>ビコウ</t>
    </rPh>
    <rPh sb="8" eb="9">
      <t>ラン</t>
    </rPh>
    <rPh sb="12" eb="14">
      <t>センキョ</t>
    </rPh>
    <rPh sb="14" eb="16">
      <t>ウンドウ</t>
    </rPh>
    <rPh sb="16" eb="18">
      <t>キカン</t>
    </rPh>
    <rPh sb="18" eb="19">
      <t>チュウ</t>
    </rPh>
    <rPh sb="20" eb="22">
      <t>シヨウ</t>
    </rPh>
    <rPh sb="24" eb="26">
      <t>センキョ</t>
    </rPh>
    <rPh sb="26" eb="29">
      <t>ウンドウヨウ</t>
    </rPh>
    <rPh sb="29" eb="32">
      <t>ジドウシャ</t>
    </rPh>
    <rPh sb="33" eb="35">
      <t>ダイスウ</t>
    </rPh>
    <rPh sb="36" eb="38">
      <t>シヨウ</t>
    </rPh>
    <rPh sb="40" eb="41">
      <t>ヒ</t>
    </rPh>
    <phoneticPr fontId="3"/>
  </si>
  <si>
    <t>　　　に記載してください。</t>
    <rPh sb="4" eb="6">
      <t>キサイ</t>
    </rPh>
    <phoneticPr fontId="3"/>
  </si>
  <si>
    <t xml:space="preserve">    ４　この証明書を発行した候補者について供託物が没収された場合には、運転手は、青森県</t>
    <phoneticPr fontId="3"/>
  </si>
  <si>
    <t>　　　に支払を請求することはできません。</t>
    <phoneticPr fontId="3"/>
  </si>
  <si>
    <t xml:space="preserve">    ６　同一の日において２人以上の選挙運動用自動車の運転手が雇用された場合には、公費負</t>
    <phoneticPr fontId="3"/>
  </si>
  <si>
    <t>　　　担の対象となるのは候補者の指定する１人に限られていますので、その指定した１人のみ</t>
    <phoneticPr fontId="3"/>
  </si>
  <si>
    <t>　　　について記載してください。</t>
    <phoneticPr fontId="3"/>
  </si>
  <si>
    <t>契約の相手方の氏名又は名称及び住所並びに法人にあってはその代表者の氏名</t>
    <phoneticPr fontId="3"/>
  </si>
  <si>
    <t>ビラ作成契約届出書</t>
    <rPh sb="2" eb="4">
      <t>サクセイ</t>
    </rPh>
    <phoneticPr fontId="3"/>
  </si>
  <si>
    <t>　次のとおりビラの作成契約を締結したので届け出ます。</t>
    <rPh sb="1" eb="2">
      <t>ツギ</t>
    </rPh>
    <rPh sb="9" eb="11">
      <t>サクセイ</t>
    </rPh>
    <phoneticPr fontId="3"/>
  </si>
  <si>
    <t>　　　　　　　　　　　　</t>
    <phoneticPr fontId="3"/>
  </si>
  <si>
    <t>ビラ作成枚数確認申請書</t>
    <rPh sb="2" eb="4">
      <t>サクセイ</t>
    </rPh>
    <rPh sb="4" eb="6">
      <t>マイスウ</t>
    </rPh>
    <rPh sb="6" eb="8">
      <t>カクニン</t>
    </rPh>
    <rPh sb="8" eb="11">
      <t>シンセイショ</t>
    </rPh>
    <phoneticPr fontId="3"/>
  </si>
  <si>
    <t>　　　　　　　　　　</t>
    <phoneticPr fontId="3"/>
  </si>
  <si>
    <t>ビラ作成枚数確認書</t>
    <rPh sb="2" eb="4">
      <t>サクセイ</t>
    </rPh>
    <rPh sb="4" eb="6">
      <t>マイスウ</t>
    </rPh>
    <rPh sb="6" eb="9">
      <t>カクニンショ</t>
    </rPh>
    <phoneticPr fontId="3"/>
  </si>
  <si>
    <t xml:space="preserve">    ４　１人の候補者を通じて公費負担の対象となる枚数及びそれぞれの契約に基づく公費負担</t>
    <phoneticPr fontId="3"/>
  </si>
  <si>
    <t>　　　の限度額は、次のとおりです。</t>
    <phoneticPr fontId="3"/>
  </si>
  <si>
    <t>　⇒</t>
    <phoneticPr fontId="3"/>
  </si>
  <si>
    <t>ビラ作成証明書</t>
    <rPh sb="2" eb="4">
      <t>サクセイ</t>
    </rPh>
    <rPh sb="4" eb="7">
      <t>ショウメイショ</t>
    </rPh>
    <phoneticPr fontId="3"/>
  </si>
  <si>
    <t>　次のとおりビラを作成したものであることを証明します。</t>
    <rPh sb="1" eb="2">
      <t>ツギ</t>
    </rPh>
    <rPh sb="9" eb="11">
      <t>サクセイ</t>
    </rPh>
    <phoneticPr fontId="3"/>
  </si>
  <si>
    <t>ビラ作成業者の氏名又は</t>
    <rPh sb="2" eb="4">
      <t>サクセイ</t>
    </rPh>
    <rPh sb="4" eb="6">
      <t>ギョウシャ</t>
    </rPh>
    <rPh sb="7" eb="9">
      <t>シメイ</t>
    </rPh>
    <rPh sb="9" eb="10">
      <t>マタ</t>
    </rPh>
    <phoneticPr fontId="3"/>
  </si>
  <si>
    <t>備考１　この証明書は、作成の実績に基づいて、ビラ作成業者ごとに別々に作成し、候補者から</t>
    <rPh sb="11" eb="13">
      <t>サクセイ</t>
    </rPh>
    <rPh sb="14" eb="16">
      <t>ジッセキ</t>
    </rPh>
    <rPh sb="17" eb="18">
      <t>モト</t>
    </rPh>
    <phoneticPr fontId="3"/>
  </si>
  <si>
    <t>　　　い。</t>
    <phoneticPr fontId="3"/>
  </si>
  <si>
    <t xml:space="preserve">    ２　ビラ作成業者が青森県に支払を請求するときは、この証明書を請求書に添付してくださ</t>
    <phoneticPr fontId="3"/>
  </si>
  <si>
    <t xml:space="preserve">    ３　この証明書を発行した候補者について供託物が没収された場合には、ビラ作成業者は、　</t>
    <phoneticPr fontId="3"/>
  </si>
  <si>
    <t>　　　青森県に支払を請求することはできません。</t>
    <phoneticPr fontId="3"/>
  </si>
  <si>
    <t xml:space="preserve">        イ　確認された作成枚数が50,000枚以下の場合</t>
    <rPh sb="10" eb="12">
      <t>カクニン</t>
    </rPh>
    <rPh sb="15" eb="17">
      <t>サクセイ</t>
    </rPh>
    <rPh sb="17" eb="19">
      <t>マイスウ</t>
    </rPh>
    <rPh sb="26" eb="27">
      <t>マイ</t>
    </rPh>
    <rPh sb="27" eb="29">
      <t>イカ</t>
    </rPh>
    <rPh sb="30" eb="32">
      <t>バアイ</t>
    </rPh>
    <phoneticPr fontId="3"/>
  </si>
  <si>
    <t>　ロ　確認された作成枚数が50,000枚を超える場合</t>
    <rPh sb="3" eb="5">
      <t>カクニン</t>
    </rPh>
    <rPh sb="8" eb="10">
      <t>サクセイ</t>
    </rPh>
    <rPh sb="10" eb="12">
      <t>マイスウ</t>
    </rPh>
    <rPh sb="19" eb="20">
      <t>マイ</t>
    </rPh>
    <rPh sb="21" eb="22">
      <t>コ</t>
    </rPh>
    <rPh sb="24" eb="26">
      <t>バアイ</t>
    </rPh>
    <phoneticPr fontId="3"/>
  </si>
  <si>
    <t>当該作成枚数</t>
    <rPh sb="0" eb="2">
      <t>トウガイ</t>
    </rPh>
    <rPh sb="2" eb="4">
      <t>サクセイ</t>
    </rPh>
    <rPh sb="4" eb="6">
      <t>マイスウ</t>
    </rPh>
    <phoneticPr fontId="3"/>
  </si>
  <si>
    <t>＝単価(１銭未満の端数は切上げ)</t>
    <rPh sb="5" eb="6">
      <t>ゼニ</t>
    </rPh>
    <phoneticPr fontId="3"/>
  </si>
  <si>
    <t>単価×当該作成枚数＝限度額</t>
    <rPh sb="3" eb="5">
      <t>トウガイ</t>
    </rPh>
    <rPh sb="5" eb="7">
      <t>サクセイ</t>
    </rPh>
    <phoneticPr fontId="3"/>
  </si>
  <si>
    <t>並びに法人にあっては</t>
    <phoneticPr fontId="3"/>
  </si>
  <si>
    <t>その代表者の氏名</t>
    <phoneticPr fontId="3"/>
  </si>
  <si>
    <t>３</t>
    <phoneticPr fontId="3"/>
  </si>
  <si>
    <t>ふりがな</t>
    <phoneticPr fontId="3"/>
  </si>
  <si>
    <t>（ビラの作成）</t>
    <rPh sb="4" eb="6">
      <t>サクセイ</t>
    </rPh>
    <phoneticPr fontId="3"/>
  </si>
  <si>
    <t>(A)</t>
    <phoneticPr fontId="3"/>
  </si>
  <si>
    <t>(B)</t>
    <phoneticPr fontId="3"/>
  </si>
  <si>
    <t>(A)×(B)=</t>
    <phoneticPr fontId="3"/>
  </si>
  <si>
    <t>(D)</t>
    <phoneticPr fontId="3"/>
  </si>
  <si>
    <t>(E)</t>
    <phoneticPr fontId="3"/>
  </si>
  <si>
    <t>(D)×(E)=</t>
    <phoneticPr fontId="3"/>
  </si>
  <si>
    <t>(G)</t>
    <phoneticPr fontId="3"/>
  </si>
  <si>
    <t>(H)</t>
    <phoneticPr fontId="3"/>
  </si>
  <si>
    <t>(G)×(H)=</t>
    <phoneticPr fontId="3"/>
  </si>
  <si>
    <t>(C)</t>
    <phoneticPr fontId="3"/>
  </si>
  <si>
    <t>(F)</t>
    <phoneticPr fontId="3"/>
  </si>
  <si>
    <t>(I)</t>
    <phoneticPr fontId="3"/>
  </si>
  <si>
    <t>４　請求及び支払</t>
    <phoneticPr fontId="3"/>
  </si>
  <si>
    <t>選挙運動用ビラ作成契約書</t>
    <rPh sb="0" eb="2">
      <t>センキョ</t>
    </rPh>
    <rPh sb="2" eb="5">
      <t>ウンドウヨウ</t>
    </rPh>
    <rPh sb="7" eb="9">
      <t>サクセイ</t>
    </rPh>
    <rPh sb="9" eb="12">
      <t>ケイヤクショ</t>
    </rPh>
    <phoneticPr fontId="3"/>
  </si>
  <si>
    <t xml:space="preserve">    公職選挙法第１４２条に定める選挙運動用ビラ</t>
    <phoneticPr fontId="3"/>
  </si>
  <si>
    <t>別紙６</t>
    <rPh sb="0" eb="2">
      <t>ベッシ</t>
    </rPh>
    <phoneticPr fontId="3"/>
  </si>
  <si>
    <t xml:space="preserve">     (1)  確認書により確認された作成枚数が50,000枚以下の場合</t>
    <rPh sb="10" eb="13">
      <t>カクニンショ</t>
    </rPh>
    <rPh sb="16" eb="18">
      <t>カクニン</t>
    </rPh>
    <rPh sb="21" eb="23">
      <t>サクセイ</t>
    </rPh>
    <rPh sb="23" eb="25">
      <t>マイスウ</t>
    </rPh>
    <rPh sb="32" eb="35">
      <t>マイイカ</t>
    </rPh>
    <phoneticPr fontId="3"/>
  </si>
  <si>
    <t xml:space="preserve">     (2)  確認書により確認された作成枚数が50,000枚を超える場合</t>
    <rPh sb="10" eb="13">
      <t>カクニンショ</t>
    </rPh>
    <rPh sb="16" eb="18">
      <t>カクニン</t>
    </rPh>
    <rPh sb="21" eb="23">
      <t>サクセイ</t>
    </rPh>
    <rPh sb="23" eb="25">
      <t>マイスウ</t>
    </rPh>
    <rPh sb="32" eb="33">
      <t>マイ</t>
    </rPh>
    <rPh sb="34" eb="35">
      <t>コ</t>
    </rPh>
    <phoneticPr fontId="3"/>
  </si>
  <si>
    <t>・・・(１銭未満の端数は切上げ)</t>
    <rPh sb="5" eb="6">
      <t>ゼニ</t>
    </rPh>
    <phoneticPr fontId="3"/>
  </si>
  <si>
    <t>　確認番号</t>
    <rPh sb="1" eb="3">
      <t>カクニン</t>
    </rPh>
    <rPh sb="3" eb="5">
      <t>バンゴウ</t>
    </rPh>
    <phoneticPr fontId="3"/>
  </si>
  <si>
    <t>　次のとおり選挙運動用自動車を使用したものであることを証明します。</t>
    <rPh sb="1" eb="2">
      <t>ツギ</t>
    </rPh>
    <phoneticPr fontId="3"/>
  </si>
  <si>
    <t>備考１　この証明書は、使用の実績に基づいて、運送事業者等ごとに別々に作成し、候補者から運</t>
    <rPh sb="11" eb="13">
      <t>シヨウ</t>
    </rPh>
    <rPh sb="14" eb="16">
      <t>ジッセキ</t>
    </rPh>
    <rPh sb="17" eb="18">
      <t>モト</t>
    </rPh>
    <phoneticPr fontId="3"/>
  </si>
  <si>
    <t xml:space="preserve">    ７　５の場合には候補者の指定した契約以外の契約及び６の場合には、候補者の指定した選挙</t>
    <rPh sb="27" eb="28">
      <t>オヨ</t>
    </rPh>
    <phoneticPr fontId="3"/>
  </si>
  <si>
    <t>燃料供給金額</t>
    <rPh sb="0" eb="2">
      <t>ネンリョウ</t>
    </rPh>
    <rPh sb="2" eb="3">
      <t>キョウ</t>
    </rPh>
    <rPh sb="3" eb="4">
      <t>キュウ</t>
    </rPh>
    <rPh sb="4" eb="6">
      <t>キンガク</t>
    </rPh>
    <phoneticPr fontId="3"/>
  </si>
  <si>
    <t>燃料の供給を受けた選挙運動用自動車の自動車登録番号</t>
    <rPh sb="0" eb="2">
      <t>ネンリョウ</t>
    </rPh>
    <rPh sb="3" eb="5">
      <t>キョウキュウ</t>
    </rPh>
    <rPh sb="6" eb="7">
      <t>ウ</t>
    </rPh>
    <rPh sb="9" eb="11">
      <t>センキョ</t>
    </rPh>
    <rPh sb="11" eb="14">
      <t>ウンドウヨウ</t>
    </rPh>
    <rPh sb="14" eb="17">
      <t>ジドウシャ</t>
    </rPh>
    <rPh sb="18" eb="21">
      <t>ジドウシャ</t>
    </rPh>
    <rPh sb="21" eb="23">
      <t>トウロク</t>
    </rPh>
    <rPh sb="23" eb="25">
      <t>バンゴウ</t>
    </rPh>
    <phoneticPr fontId="3"/>
  </si>
  <si>
    <t>備　　考</t>
    <rPh sb="0" eb="1">
      <t>ソナエ</t>
    </rPh>
    <rPh sb="3" eb="4">
      <t>コウ</t>
    </rPh>
    <phoneticPr fontId="3"/>
  </si>
  <si>
    <t>燃料の供給を受けた選挙運動用自動車の自動車登録番号　</t>
    <rPh sb="0" eb="2">
      <t>ネンリョウ</t>
    </rPh>
    <rPh sb="3" eb="5">
      <t>キョウキュウ</t>
    </rPh>
    <rPh sb="6" eb="7">
      <t>ウ</t>
    </rPh>
    <rPh sb="9" eb="11">
      <t>センキョ</t>
    </rPh>
    <rPh sb="11" eb="14">
      <t>ウンドウヨウ</t>
    </rPh>
    <rPh sb="14" eb="17">
      <t>ジドウシャ</t>
    </rPh>
    <rPh sb="18" eb="21">
      <t>ジドウシャ</t>
    </rPh>
    <rPh sb="21" eb="23">
      <t>トウロク</t>
    </rPh>
    <rPh sb="23" eb="25">
      <t>バンゴウ</t>
    </rPh>
    <phoneticPr fontId="3"/>
  </si>
  <si>
    <t>備考１　この証明書は、使用の実績に基づいて、燃料供給業者ごとに別々に作成し、給油伝票（燃</t>
    <rPh sb="11" eb="13">
      <t>シヨウ</t>
    </rPh>
    <rPh sb="14" eb="16">
      <t>ジッセキ</t>
    </rPh>
    <rPh sb="17" eb="18">
      <t>モト</t>
    </rPh>
    <rPh sb="38" eb="40">
      <t>キュウユ</t>
    </rPh>
    <rPh sb="40" eb="42">
      <t>デンピョウ</t>
    </rPh>
    <rPh sb="43" eb="44">
      <t>ネン</t>
    </rPh>
    <phoneticPr fontId="3"/>
  </si>
  <si>
    <t>　　２　「燃料の供給を受けた選挙運動用自動車の自動車登録番号」欄には、契約届出書に記載さ</t>
    <rPh sb="5" eb="7">
      <t>ネンリョウ</t>
    </rPh>
    <rPh sb="8" eb="10">
      <t>キョウキュウ</t>
    </rPh>
    <rPh sb="11" eb="12">
      <t>ウ</t>
    </rPh>
    <rPh sb="14" eb="16">
      <t>センキョ</t>
    </rPh>
    <rPh sb="16" eb="19">
      <t>ウンドウヨウ</t>
    </rPh>
    <rPh sb="19" eb="22">
      <t>ジドウシャ</t>
    </rPh>
    <rPh sb="23" eb="26">
      <t>ジドウシャ</t>
    </rPh>
    <rPh sb="26" eb="28">
      <t>トウロク</t>
    </rPh>
    <rPh sb="28" eb="30">
      <t>バンゴウ</t>
    </rPh>
    <rPh sb="31" eb="32">
      <t>ラン</t>
    </rPh>
    <rPh sb="35" eb="37">
      <t>ケイヤク</t>
    </rPh>
    <rPh sb="37" eb="40">
      <t>トドケデショ</t>
    </rPh>
    <rPh sb="41" eb="43">
      <t>キサイ</t>
    </rPh>
    <phoneticPr fontId="3"/>
  </si>
  <si>
    <t>　　３　「燃料の供給を受けた選挙運動用自動車の自動車登録番号」欄、「燃料供給量」欄及び「</t>
    <rPh sb="5" eb="7">
      <t>ネンリョウ</t>
    </rPh>
    <rPh sb="8" eb="10">
      <t>キョウキュウ</t>
    </rPh>
    <rPh sb="11" eb="12">
      <t>ウ</t>
    </rPh>
    <rPh sb="14" eb="16">
      <t>センキョ</t>
    </rPh>
    <rPh sb="16" eb="19">
      <t>ウンドウヨウ</t>
    </rPh>
    <rPh sb="19" eb="22">
      <t>ジドウシャ</t>
    </rPh>
    <rPh sb="23" eb="26">
      <t>ジドウシャ</t>
    </rPh>
    <rPh sb="26" eb="28">
      <t>トウロク</t>
    </rPh>
    <rPh sb="28" eb="30">
      <t>バンゴウ</t>
    </rPh>
    <rPh sb="31" eb="32">
      <t>ラン</t>
    </rPh>
    <rPh sb="34" eb="36">
      <t>ネンリョウ</t>
    </rPh>
    <rPh sb="36" eb="38">
      <t>キョウキュウ</t>
    </rPh>
    <rPh sb="38" eb="39">
      <t>リョウ</t>
    </rPh>
    <rPh sb="40" eb="41">
      <t>ラン</t>
    </rPh>
    <rPh sb="41" eb="42">
      <t>オヨ</t>
    </rPh>
    <phoneticPr fontId="3"/>
  </si>
  <si>
    <t>　　　燃料供給金額」欄は、燃料の供給を受けた日ごとに記載してください。</t>
    <rPh sb="3" eb="5">
      <t>ネンリョウ</t>
    </rPh>
    <rPh sb="5" eb="7">
      <t>キョウキュウ</t>
    </rPh>
    <rPh sb="7" eb="9">
      <t>キンガク</t>
    </rPh>
    <rPh sb="10" eb="11">
      <t>ラン</t>
    </rPh>
    <rPh sb="13" eb="15">
      <t>ネンリョウ</t>
    </rPh>
    <rPh sb="16" eb="18">
      <t>キョウキュウ</t>
    </rPh>
    <rPh sb="19" eb="20">
      <t>ウ</t>
    </rPh>
    <rPh sb="22" eb="23">
      <t>ヒ</t>
    </rPh>
    <rPh sb="26" eb="28">
      <t>キサイ</t>
    </rPh>
    <phoneticPr fontId="3"/>
  </si>
  <si>
    <t xml:space="preserve">    ４　燃料供給業者が青森県に支払を請求するときは、この証明書及び給油伝票の写しを請求書</t>
    <rPh sb="33" eb="34">
      <t>オヨ</t>
    </rPh>
    <rPh sb="35" eb="37">
      <t>キュウユ</t>
    </rPh>
    <rPh sb="37" eb="39">
      <t>デンピョウ</t>
    </rPh>
    <rPh sb="40" eb="41">
      <t>ウツ</t>
    </rPh>
    <phoneticPr fontId="3"/>
  </si>
  <si>
    <t>　　５　この証明書を発行した候補者について供託物が没収された場合には、燃料供給業者は、青</t>
    <rPh sb="43" eb="44">
      <t>アオ</t>
    </rPh>
    <phoneticPr fontId="3"/>
  </si>
  <si>
    <t>　次のとおり運転手を使用したものであることを証明します。</t>
    <rPh sb="1" eb="2">
      <t>ツギ</t>
    </rPh>
    <rPh sb="6" eb="9">
      <t>ウンテンシュ</t>
    </rPh>
    <phoneticPr fontId="3"/>
  </si>
  <si>
    <t>　次のとおりポスターを作成したものであることを証明します。</t>
    <rPh sb="1" eb="2">
      <t>ツギ</t>
    </rPh>
    <rPh sb="11" eb="13">
      <t>サクセイ</t>
    </rPh>
    <phoneticPr fontId="3"/>
  </si>
  <si>
    <t>　　３　燃料代の請求は、契約届出書に記載された選挙運動用自動車に供給したもので、自</t>
    <rPh sb="4" eb="7">
      <t>ネンリョウダイ</t>
    </rPh>
    <rPh sb="8" eb="10">
      <t>セイキュウ</t>
    </rPh>
    <rPh sb="12" eb="14">
      <t>ケイヤク</t>
    </rPh>
    <rPh sb="14" eb="17">
      <t>トドケデショ</t>
    </rPh>
    <rPh sb="18" eb="20">
      <t>キサイ</t>
    </rPh>
    <rPh sb="23" eb="25">
      <t>センキョ</t>
    </rPh>
    <rPh sb="25" eb="28">
      <t>ウンドウヨウ</t>
    </rPh>
    <rPh sb="28" eb="31">
      <t>ジドウシャ</t>
    </rPh>
    <rPh sb="32" eb="34">
      <t>キョウキュウ</t>
    </rPh>
    <rPh sb="40" eb="41">
      <t>ジ</t>
    </rPh>
    <phoneticPr fontId="3"/>
  </si>
  <si>
    <t>　　　動車燃料代確認書に記載された「確認金額」の範囲内に限られます。</t>
    <rPh sb="3" eb="4">
      <t>ドウ</t>
    </rPh>
    <rPh sb="4" eb="5">
      <t>シャ</t>
    </rPh>
    <rPh sb="5" eb="8">
      <t>ネンリョウダイ</t>
    </rPh>
    <rPh sb="8" eb="11">
      <t>カクニンショ</t>
    </rPh>
    <rPh sb="12" eb="14">
      <t>キサイ</t>
    </rPh>
    <rPh sb="18" eb="20">
      <t>カクニン</t>
    </rPh>
    <rPh sb="20" eb="22">
      <t>キンガク</t>
    </rPh>
    <rPh sb="24" eb="27">
      <t>ハンイナイ</t>
    </rPh>
    <rPh sb="28" eb="29">
      <t>カギ</t>
    </rPh>
    <phoneticPr fontId="3"/>
  </si>
  <si>
    <t>　　　場合には、このほかに自動車燃料代確認書及び給油伝票（燃料の供給を受けた日付、</t>
    <rPh sb="22" eb="23">
      <t>オヨ</t>
    </rPh>
    <rPh sb="24" eb="26">
      <t>キュウユ</t>
    </rPh>
    <rPh sb="26" eb="28">
      <t>デンピョウ</t>
    </rPh>
    <rPh sb="29" eb="31">
      <t>ネンリョウ</t>
    </rPh>
    <rPh sb="32" eb="34">
      <t>キョウキュウ</t>
    </rPh>
    <rPh sb="35" eb="36">
      <t>ウ</t>
    </rPh>
    <rPh sb="38" eb="40">
      <t>ヒヅケ</t>
    </rPh>
    <phoneticPr fontId="3"/>
  </si>
  <si>
    <t>）×</t>
    <phoneticPr fontId="3"/>
  </si>
  <si>
    <t>台</t>
    <rPh sb="0" eb="1">
      <t>ダイ</t>
    </rPh>
    <phoneticPr fontId="3"/>
  </si>
  <si>
    <t>＝</t>
    <phoneticPr fontId="3"/>
  </si>
  <si>
    <t>×</t>
    <phoneticPr fontId="3"/>
  </si>
  <si>
    <t>借入れ金額　(ｲ)</t>
    <rPh sb="0" eb="2">
      <t>カリイ</t>
    </rPh>
    <rPh sb="3" eb="4">
      <t>キン</t>
    </rPh>
    <rPh sb="4" eb="5">
      <t>ガク</t>
    </rPh>
    <phoneticPr fontId="3"/>
  </si>
  <si>
    <t>＝</t>
    <phoneticPr fontId="3"/>
  </si>
  <si>
    <t>販売金額(ｲ)</t>
    <rPh sb="0" eb="2">
      <t>ハンバイ</t>
    </rPh>
    <rPh sb="2" eb="4">
      <t>キンガク</t>
    </rPh>
    <phoneticPr fontId="3"/>
  </si>
  <si>
    <t>備考１　「基準限度額」（計）欄には、確認書に記載された額の合計を記載してください。</t>
    <phoneticPr fontId="3"/>
  </si>
  <si>
    <t>報　　　酬(ｲ)</t>
    <rPh sb="0" eb="1">
      <t>ホウ</t>
    </rPh>
    <rPh sb="4" eb="5">
      <t>シュウ</t>
    </rPh>
    <phoneticPr fontId="3"/>
  </si>
  <si>
    <t>（１）　自動車の借入れ</t>
    <rPh sb="4" eb="7">
      <t>ジドウシャ</t>
    </rPh>
    <rPh sb="8" eb="10">
      <t>カリイ</t>
    </rPh>
    <phoneticPr fontId="3"/>
  </si>
  <si>
    <t>（２）　燃料代</t>
    <rPh sb="4" eb="6">
      <t>ネンリョウ</t>
    </rPh>
    <rPh sb="6" eb="7">
      <t>ダイ</t>
    </rPh>
    <phoneticPr fontId="3"/>
  </si>
  <si>
    <t>（３）　運転手</t>
    <rPh sb="4" eb="7">
      <t>ウンテンシュ</t>
    </rPh>
    <phoneticPr fontId="3"/>
  </si>
  <si>
    <t>請求合計金額</t>
    <rPh sb="0" eb="2">
      <t>セイキュウ</t>
    </rPh>
    <rPh sb="2" eb="4">
      <t>ゴウケイ</t>
    </rPh>
    <rPh sb="4" eb="6">
      <t>キンガク</t>
    </rPh>
    <phoneticPr fontId="3"/>
  </si>
  <si>
    <t>　  ２　「請求金額」欄には、（イ）の計欄又は（ロ）の（計）の欄のうちいずれか少ない方の額を記載してく</t>
    <phoneticPr fontId="3"/>
  </si>
  <si>
    <t>　　　用自動車の自動車登録番号を記載してください。</t>
    <rPh sb="3" eb="4">
      <t>ヨウ</t>
    </rPh>
    <rPh sb="4" eb="7">
      <t>ジドウシャ</t>
    </rPh>
    <rPh sb="8" eb="11">
      <t>ジドウシャ</t>
    </rPh>
    <rPh sb="11" eb="13">
      <t>トウロク</t>
    </rPh>
    <rPh sb="13" eb="15">
      <t>バンゴウ</t>
    </rPh>
    <rPh sb="16" eb="18">
      <t>キサイ</t>
    </rPh>
    <phoneticPr fontId="3"/>
  </si>
  <si>
    <t>⇒選挙期日現在の満年齢（自動計算）</t>
    <rPh sb="1" eb="3">
      <t>センキョ</t>
    </rPh>
    <rPh sb="3" eb="5">
      <t>キジツ</t>
    </rPh>
    <rPh sb="5" eb="7">
      <t>ゲンザイ</t>
    </rPh>
    <rPh sb="8" eb="11">
      <t>マンネンレイ</t>
    </rPh>
    <rPh sb="12" eb="14">
      <t>ジドウ</t>
    </rPh>
    <rPh sb="14" eb="16">
      <t>ケイサン</t>
    </rPh>
    <phoneticPr fontId="3"/>
  </si>
  <si>
    <t>　　３　「燃料の供給を受けた選挙運動用自動車の自動車登録番号」欄には、契約届出書に記載された選挙運動</t>
    <rPh sb="5" eb="7">
      <t>ネンリョウ</t>
    </rPh>
    <rPh sb="8" eb="10">
      <t>キョウキュウ</t>
    </rPh>
    <rPh sb="11" eb="12">
      <t>ウ</t>
    </rPh>
    <rPh sb="14" eb="22">
      <t>センキョウンドウヨウジドウシャ</t>
    </rPh>
    <rPh sb="23" eb="30">
      <t>ジドウシャトウロクバンゴウ</t>
    </rPh>
    <rPh sb="31" eb="32">
      <t>ラン</t>
    </rPh>
    <rPh sb="35" eb="37">
      <t>ケイヤク</t>
    </rPh>
    <rPh sb="37" eb="40">
      <t>トドケデショ</t>
    </rPh>
    <phoneticPr fontId="3"/>
  </si>
  <si>
    <t>　　４　「燃料の供給を受けた選挙運動用自動車の自動車登録番号」欄及び「（イ）」欄は、燃料の供給を受け</t>
    <rPh sb="5" eb="7">
      <t>ネンリョウ</t>
    </rPh>
    <rPh sb="8" eb="10">
      <t>キョウキュウ</t>
    </rPh>
    <rPh sb="11" eb="12">
      <t>ウ</t>
    </rPh>
    <rPh sb="14" eb="16">
      <t>センキョ</t>
    </rPh>
    <rPh sb="16" eb="19">
      <t>ウンドウヨウ</t>
    </rPh>
    <rPh sb="19" eb="22">
      <t>ジドウシャ</t>
    </rPh>
    <rPh sb="23" eb="26">
      <t>ジドウシャ</t>
    </rPh>
    <rPh sb="26" eb="28">
      <t>トウロク</t>
    </rPh>
    <rPh sb="28" eb="30">
      <t>バンゴウ</t>
    </rPh>
    <rPh sb="31" eb="32">
      <t>ラン</t>
    </rPh>
    <rPh sb="32" eb="33">
      <t>オヨ</t>
    </rPh>
    <rPh sb="39" eb="40">
      <t>ラン</t>
    </rPh>
    <phoneticPr fontId="3"/>
  </si>
  <si>
    <t>　　　た日ごとに記載してください。</t>
    <rPh sb="8" eb="10">
      <t>キサイ</t>
    </rPh>
    <phoneticPr fontId="3"/>
  </si>
  <si>
    <t>公営3内訳１</t>
    <rPh sb="0" eb="2">
      <t>コウエイ</t>
    </rPh>
    <rPh sb="3" eb="5">
      <t>ウチワケ</t>
    </rPh>
    <phoneticPr fontId="3"/>
  </si>
  <si>
    <t>公営3内訳２</t>
    <rPh sb="0" eb="2">
      <t>コウエイ</t>
    </rPh>
    <rPh sb="3" eb="5">
      <t>ウチワケ</t>
    </rPh>
    <phoneticPr fontId="3"/>
  </si>
  <si>
    <t>公営3別紙内訳１　請求内訳書（運送契約）</t>
    <rPh sb="0" eb="2">
      <t>コウエイ</t>
    </rPh>
    <rPh sb="3" eb="5">
      <t>ベッシ</t>
    </rPh>
    <rPh sb="5" eb="7">
      <t>ウチワケ</t>
    </rPh>
    <rPh sb="9" eb="11">
      <t>セイキュウ</t>
    </rPh>
    <rPh sb="11" eb="14">
      <t>ウチワケショ</t>
    </rPh>
    <rPh sb="15" eb="17">
      <t>ウンソウ</t>
    </rPh>
    <rPh sb="17" eb="19">
      <t>ケイヤク</t>
    </rPh>
    <phoneticPr fontId="3"/>
  </si>
  <si>
    <t>公営3別紙内訳２　請求内訳書（運送契約以外の場合）</t>
    <rPh sb="0" eb="2">
      <t>コウエイ</t>
    </rPh>
    <rPh sb="3" eb="5">
      <t>ベッシ</t>
    </rPh>
    <rPh sb="5" eb="7">
      <t>ウチワケ</t>
    </rPh>
    <rPh sb="9" eb="11">
      <t>セイキュウ</t>
    </rPh>
    <rPh sb="11" eb="14">
      <t>ウチワケショ</t>
    </rPh>
    <rPh sb="15" eb="17">
      <t>ウンソウ</t>
    </rPh>
    <rPh sb="17" eb="19">
      <t>ケイヤク</t>
    </rPh>
    <rPh sb="19" eb="21">
      <t>イガイ</t>
    </rPh>
    <rPh sb="22" eb="24">
      <t>バアイ</t>
    </rPh>
    <phoneticPr fontId="3"/>
  </si>
  <si>
    <t>一般乗用旅客自動車運送事業者との運送契約による場合</t>
    <rPh sb="0" eb="2">
      <t>イッパン</t>
    </rPh>
    <rPh sb="2" eb="4">
      <t>ジョウヨウ</t>
    </rPh>
    <rPh sb="4" eb="6">
      <t>リョカク</t>
    </rPh>
    <rPh sb="6" eb="9">
      <t>ジドウシャ</t>
    </rPh>
    <rPh sb="9" eb="11">
      <t>ウンソウ</t>
    </rPh>
    <rPh sb="11" eb="13">
      <t>ジギョウ</t>
    </rPh>
    <phoneticPr fontId="3"/>
  </si>
  <si>
    <t>運送契約金額（円）</t>
    <rPh sb="0" eb="2">
      <t>ウンソウ</t>
    </rPh>
    <rPh sb="2" eb="4">
      <t>ケイヤク</t>
    </rPh>
    <rPh sb="4" eb="6">
      <t>キンガク</t>
    </rPh>
    <rPh sb="7" eb="8">
      <t>エン</t>
    </rPh>
    <phoneticPr fontId="3"/>
  </si>
  <si>
    <t>契約金額（円）</t>
    <rPh sb="0" eb="2">
      <t>ケイヤク</t>
    </rPh>
    <rPh sb="2" eb="4">
      <t>キンガク</t>
    </rPh>
    <rPh sb="5" eb="6">
      <t>エン</t>
    </rPh>
    <phoneticPr fontId="3"/>
  </si>
  <si>
    <t>黄色のセルのみ入力してください。（以下、同じ）</t>
    <rPh sb="0" eb="2">
      <t>キイロ</t>
    </rPh>
    <rPh sb="7" eb="9">
      <t>ニュウリョク</t>
    </rPh>
    <rPh sb="17" eb="19">
      <t>イカ</t>
    </rPh>
    <rPh sb="20" eb="21">
      <t>オナ</t>
    </rPh>
    <phoneticPr fontId="3"/>
  </si>
  <si>
    <t>運送事業者等の氏名又は名</t>
    <rPh sb="0" eb="2">
      <t>ウンソウ</t>
    </rPh>
    <rPh sb="2" eb="5">
      <t>ジギョウシャ</t>
    </rPh>
    <rPh sb="5" eb="6">
      <t>トウ</t>
    </rPh>
    <rPh sb="7" eb="9">
      <t>シメイ</t>
    </rPh>
    <rPh sb="9" eb="10">
      <t>マタ</t>
    </rPh>
    <rPh sb="11" eb="12">
      <t>ナ</t>
    </rPh>
    <phoneticPr fontId="3"/>
  </si>
  <si>
    <t>←　和暦で入力してください。</t>
    <rPh sb="2" eb="3">
      <t>ワ</t>
    </rPh>
    <rPh sb="3" eb="4">
      <t>コヨミ</t>
    </rPh>
    <rPh sb="5" eb="7">
      <t>ニュウリョク</t>
    </rPh>
    <phoneticPr fontId="3"/>
  </si>
  <si>
    <t>（和暦で入力してください。）</t>
    <rPh sb="1" eb="2">
      <t>ワ</t>
    </rPh>
    <rPh sb="2" eb="3">
      <t>レキ</t>
    </rPh>
    <rPh sb="4" eb="6">
      <t>ニュウリョク</t>
    </rPh>
    <phoneticPr fontId="3"/>
  </si>
  <si>
    <t>※</t>
    <phoneticPr fontId="3"/>
  </si>
  <si>
    <t>　　　動のために使用する者にあっては「車上運動員」と、専ら手話通訳のために使用する者にあっては「手</t>
    <phoneticPr fontId="3"/>
  </si>
  <si>
    <t>契約の相手方の氏名又は名称及び住所並びに法人にあってはその代表者の氏名</t>
    <phoneticPr fontId="3"/>
  </si>
  <si>
    <t xml:space="preserve">    ２　２の「契約内容」欄の「借入れ期間等」には、「自動車の借入れ」にあっては借入れ</t>
    <phoneticPr fontId="3"/>
  </si>
  <si>
    <t>　　　を記載してください。</t>
    <phoneticPr fontId="3"/>
  </si>
  <si>
    <t>１</t>
    <phoneticPr fontId="3"/>
  </si>
  <si>
    <t>○をしてください。）</t>
    <phoneticPr fontId="3"/>
  </si>
  <si>
    <t>～</t>
    <phoneticPr fontId="3"/>
  </si>
  <si>
    <t>　　　送事業者等に提出してください。</t>
    <phoneticPr fontId="3"/>
  </si>
  <si>
    <t xml:space="preserve">    ２　運送事業者等が青森県に支払を請求するときは、この証明書を請求書に添付してください。</t>
    <phoneticPr fontId="3"/>
  </si>
  <si>
    <t xml:space="preserve">    ３　この証明書を発行した候補者について供託物が没収された場合には、運送事業者等は、青</t>
    <phoneticPr fontId="3"/>
  </si>
  <si>
    <t>　　　森県に支払を請求することはできません。</t>
    <phoneticPr fontId="3"/>
  </si>
  <si>
    <t xml:space="preserve">    ５　同一の日において一般乗用旅客自動車運送事業者との運送契約（「運送等契約区分」欄の</t>
    <phoneticPr fontId="3"/>
  </si>
  <si>
    <t>　　　１）とそれ以外の契約（「運送等契約区分」欄の２）とのいずれもが締結された場合には、</t>
    <phoneticPr fontId="3"/>
  </si>
  <si>
    <t>　　　公費負担の対象となるのは候補者の指定する一の契約に限られていますので、その指定をし</t>
    <phoneticPr fontId="3"/>
  </si>
  <si>
    <t>　　　た一の契約のみについて記載してください。</t>
    <phoneticPr fontId="3"/>
  </si>
  <si>
    <t xml:space="preserve">    ６　同一の日において一般乗用旅客自動車運送事業者との運送契約又はそれ以外の契約により</t>
    <phoneticPr fontId="3"/>
  </si>
  <si>
    <t>　　　２台以上の選挙運動用自動車が使用される場合には、公費負担の対象となるのは候補者の指</t>
    <phoneticPr fontId="3"/>
  </si>
  <si>
    <t>　　　運動用自動車以外の選挙運動用自動車については、青森県に支払を請求することはできませ</t>
    <phoneticPr fontId="3"/>
  </si>
  <si>
    <t>　　　ん。</t>
    <phoneticPr fontId="3"/>
  </si>
  <si>
    <t>ふりがな</t>
    <phoneticPr fontId="3"/>
  </si>
  <si>
    <t>備考１　この請求書は、候補者から受領した選挙運動用自動車使用証明書（燃料代の請求の</t>
    <phoneticPr fontId="3"/>
  </si>
  <si>
    <t>　　　燃料の供給を受けた選挙運動用自動車の自動車登録番号のうち自動車登録規則（昭和</t>
    <phoneticPr fontId="3"/>
  </si>
  <si>
    <t>　　　４５年運輸省令第７号）第１３条第１項第４号に規定する４けた以下のアラビア数字、</t>
    <phoneticPr fontId="3"/>
  </si>
  <si>
    <t>　　　燃料供給量及び燃料供給金額が記載された書面で、燃料供給業者から給油の際に受領　</t>
    <phoneticPr fontId="3"/>
  </si>
  <si>
    <t>　　　したものをいう。）の写し）とともに選挙の期日後速やかに提出してください。　　</t>
    <phoneticPr fontId="3"/>
  </si>
  <si>
    <t>　　　　　　　　　　　　</t>
    <phoneticPr fontId="3"/>
  </si>
  <si>
    <t>備考１　この申請書は、燃料供給業者ごとに別々に候補者から青森県選挙管理委員会に提出</t>
    <phoneticPr fontId="3"/>
  </si>
  <si>
    <t>　　　してください。</t>
    <phoneticPr fontId="3"/>
  </si>
  <si>
    <t xml:space="preserve">    ２　この申請書は、選挙運動用自動車の燃料代について公費負担の対象となるものの確</t>
    <phoneticPr fontId="3"/>
  </si>
  <si>
    <t xml:space="preserve">    ４　「前回までの累積金額」には、他の燃料供給業者から購入した金額をも含めて記載</t>
    <phoneticPr fontId="3"/>
  </si>
  <si>
    <t>　　　　　　　　　　　　　　　　　　　　　</t>
    <phoneticPr fontId="3"/>
  </si>
  <si>
    <t>西目屋村</t>
    <rPh sb="0" eb="3">
      <t>ニシメヤ</t>
    </rPh>
    <rPh sb="3" eb="4">
      <t>ムラ</t>
    </rPh>
    <phoneticPr fontId="3"/>
  </si>
  <si>
    <t>㍑</t>
    <phoneticPr fontId="3"/>
  </si>
  <si>
    <t>　　　料の供給を受けた日付、燃料の供給を受けた選挙運動用自動車の自動車登録番号のうち自動</t>
    <phoneticPr fontId="3"/>
  </si>
  <si>
    <t>　　　車登録規則（昭和４５年運輸省令第７号）第１３条第１項第４号に規定する４けた以下のア</t>
    <phoneticPr fontId="3"/>
  </si>
  <si>
    <t>　　　ラビア数字、燃料供給量及び燃料供給金額が記載された書面で、燃料供給業者から給油の際</t>
    <phoneticPr fontId="3"/>
  </si>
  <si>
    <t>　　　に受領したものをいう。以下同じ。）の写しを添えて、候補者から燃料供給業者に提出して</t>
    <phoneticPr fontId="3"/>
  </si>
  <si>
    <t>　　　れた選挙運動用自動車の自動車登録番号を記載してください。</t>
    <phoneticPr fontId="3"/>
  </si>
  <si>
    <t>　　　に添付してください。</t>
    <phoneticPr fontId="3"/>
  </si>
  <si>
    <t>　　　森県に支払を請求することはできません。</t>
    <phoneticPr fontId="3"/>
  </si>
  <si>
    <t xml:space="preserve">    ６　公費負担の限度額は、候補者から燃料供給業者に提出された確認書に記載された金額まで</t>
    <phoneticPr fontId="3"/>
  </si>
  <si>
    <t>　　　です。</t>
    <phoneticPr fontId="3"/>
  </si>
  <si>
    <t xml:space="preserve">    ３　運転手が青森県に支払を請求するときは、この証明書を請求書に添付してください。</t>
    <phoneticPr fontId="3"/>
  </si>
  <si>
    <t xml:space="preserve">    ５　公費負担の限度額は、選挙運動用自動車１台につき１日を通じて12,500円までです。</t>
    <phoneticPr fontId="3"/>
  </si>
  <si>
    <t xml:space="preserve">    ７　候補者の指定した運転手以外の運転手は、青森県に支払を請求することはできません。</t>
    <phoneticPr fontId="3"/>
  </si>
  <si>
    <t>　　　　　　　　　　</t>
    <phoneticPr fontId="3"/>
  </si>
  <si>
    <t>備考１　この確認書は、ポスター作成枚数について確認を受けた候補者からポスター作成業</t>
    <phoneticPr fontId="3"/>
  </si>
  <si>
    <t>　　　者に提出してください。</t>
    <phoneticPr fontId="3"/>
  </si>
  <si>
    <t xml:space="preserve">    ２　この確認書を受領したポスター作成業者は、公費の支払の請求をする場合には、ポ</t>
    <phoneticPr fontId="3"/>
  </si>
  <si>
    <t>　　　スター作成証明書とともに当該確認書を請求書に添付してください。</t>
    <phoneticPr fontId="3"/>
  </si>
  <si>
    <t xml:space="preserve">    ３　この確認書に記載された候補者について供託物が没収された場合には、ポスター作</t>
    <phoneticPr fontId="3"/>
  </si>
  <si>
    <t>　　　成業者は、青森県に支払を請求することはできません。</t>
    <phoneticPr fontId="3"/>
  </si>
  <si>
    <t>公営3その１</t>
    <rPh sb="0" eb="2">
      <t>コウエイ</t>
    </rPh>
    <phoneticPr fontId="3"/>
  </si>
  <si>
    <t>公営3その２</t>
    <rPh sb="0" eb="2">
      <t>コウエイ</t>
    </rPh>
    <phoneticPr fontId="3"/>
  </si>
  <si>
    <t>請求書（運送契約以外の場合）</t>
    <rPh sb="0" eb="2">
      <t>セイキュウ</t>
    </rPh>
    <rPh sb="4" eb="6">
      <t>ウンソウ</t>
    </rPh>
    <rPh sb="6" eb="8">
      <t>ケイヤク</t>
    </rPh>
    <rPh sb="8" eb="10">
      <t>イガイ</t>
    </rPh>
    <rPh sb="11" eb="13">
      <t>バアイ</t>
    </rPh>
    <phoneticPr fontId="3"/>
  </si>
  <si>
    <t>車輌賃貸借契約書例（自動車の借入れ契約用）</t>
    <phoneticPr fontId="3"/>
  </si>
  <si>
    <t>選挙運動用自動車燃料供給契約書例（燃料供給の契約用）</t>
    <phoneticPr fontId="3"/>
  </si>
  <si>
    <t>自動車運転契約書例（運転手の雇用契約用）</t>
    <phoneticPr fontId="3"/>
  </si>
  <si>
    <t>様式８</t>
    <phoneticPr fontId="3"/>
  </si>
  <si>
    <t>様式７</t>
    <phoneticPr fontId="3"/>
  </si>
  <si>
    <t>様式２２</t>
    <rPh sb="0" eb="2">
      <t>ヨウシキ</t>
    </rPh>
    <phoneticPr fontId="3"/>
  </si>
  <si>
    <t>様式２０</t>
    <rPh sb="0" eb="2">
      <t>ヨウシキ</t>
    </rPh>
    <phoneticPr fontId="3"/>
  </si>
  <si>
    <t>開票立会人入力シート</t>
    <rPh sb="0" eb="2">
      <t>カイヒョウ</t>
    </rPh>
    <rPh sb="2" eb="4">
      <t>タチアイ</t>
    </rPh>
    <rPh sb="4" eb="5">
      <t>ニン</t>
    </rPh>
    <rPh sb="5" eb="7">
      <t>ニュウリョク</t>
    </rPh>
    <phoneticPr fontId="3"/>
  </si>
  <si>
    <t>様式２１</t>
    <rPh sb="0" eb="2">
      <t>ヨウシキ</t>
    </rPh>
    <phoneticPr fontId="3"/>
  </si>
  <si>
    <t>選挙運動のために頒布するビラについて（届出）</t>
    <rPh sb="0" eb="2">
      <t>センキョ</t>
    </rPh>
    <rPh sb="2" eb="4">
      <t>ウンドウ</t>
    </rPh>
    <rPh sb="8" eb="10">
      <t>ハンプ</t>
    </rPh>
    <rPh sb="19" eb="21">
      <t>トドケデ</t>
    </rPh>
    <phoneticPr fontId="3"/>
  </si>
  <si>
    <t>２　種　　　　類</t>
    <rPh sb="2" eb="3">
      <t>タネ</t>
    </rPh>
    <rPh sb="7" eb="8">
      <t>タグイ</t>
    </rPh>
    <phoneticPr fontId="3"/>
  </si>
  <si>
    <t>１　頒布するビラ</t>
    <rPh sb="2" eb="4">
      <t>ハンプ</t>
    </rPh>
    <phoneticPr fontId="3"/>
  </si>
  <si>
    <t>別添のとおり</t>
    <rPh sb="0" eb="2">
      <t>ベッテン</t>
    </rPh>
    <phoneticPr fontId="3"/>
  </si>
  <si>
    <t>　　種類</t>
    <rPh sb="2" eb="4">
      <t>シュルイ</t>
    </rPh>
    <phoneticPr fontId="3"/>
  </si>
  <si>
    <t>　　時　　分受理</t>
    <rPh sb="2" eb="3">
      <t>ジ</t>
    </rPh>
    <rPh sb="5" eb="6">
      <t>フン</t>
    </rPh>
    <rPh sb="6" eb="8">
      <t>ジュリ</t>
    </rPh>
    <phoneticPr fontId="3"/>
  </si>
  <si>
    <t>開票区名</t>
    <rPh sb="0" eb="2">
      <t>カイヒョウ</t>
    </rPh>
    <rPh sb="2" eb="3">
      <t>ク</t>
    </rPh>
    <rPh sb="3" eb="4">
      <t>ナ</t>
    </rPh>
    <phoneticPr fontId="3"/>
  </si>
  <si>
    <t>外ヶ浜町</t>
    <rPh sb="0" eb="1">
      <t>ソト</t>
    </rPh>
    <rPh sb="2" eb="3">
      <t>ハマ</t>
    </rPh>
    <rPh sb="3" eb="4">
      <t>マチ</t>
    </rPh>
    <phoneticPr fontId="3"/>
  </si>
  <si>
    <t>深浦町</t>
    <rPh sb="0" eb="3">
      <t>フカウラマチ</t>
    </rPh>
    <phoneticPr fontId="3"/>
  </si>
  <si>
    <t>佐井村</t>
    <rPh sb="0" eb="2">
      <t>サイ</t>
    </rPh>
    <rPh sb="2" eb="3">
      <t>ムラ</t>
    </rPh>
    <phoneticPr fontId="3"/>
  </si>
  <si>
    <t>南部町</t>
    <rPh sb="0" eb="2">
      <t>ナンブ</t>
    </rPh>
    <rPh sb="2" eb="3">
      <t>マチ</t>
    </rPh>
    <phoneticPr fontId="3"/>
  </si>
  <si>
    <t>開票立会人生年月日　　　元号</t>
    <rPh sb="0" eb="2">
      <t>カイヒョウ</t>
    </rPh>
    <rPh sb="2" eb="4">
      <t>タチアイ</t>
    </rPh>
    <rPh sb="4" eb="5">
      <t>ニン</t>
    </rPh>
    <rPh sb="5" eb="7">
      <t>セイネン</t>
    </rPh>
    <rPh sb="7" eb="9">
      <t>ガッピ</t>
    </rPh>
    <rPh sb="12" eb="14">
      <t>ゲンゴウ</t>
    </rPh>
    <phoneticPr fontId="3"/>
  </si>
  <si>
    <t>元号を和暦へ変換</t>
    <rPh sb="0" eb="2">
      <t>ゲンゴウ</t>
    </rPh>
    <rPh sb="3" eb="5">
      <t>ワレキ</t>
    </rPh>
    <rPh sb="6" eb="8">
      <t>ヘンカン</t>
    </rPh>
    <phoneticPr fontId="3"/>
  </si>
  <si>
    <t>西暦表示</t>
    <rPh sb="0" eb="2">
      <t>セイレキ</t>
    </rPh>
    <rPh sb="2" eb="4">
      <t>ヒョウジ</t>
    </rPh>
    <phoneticPr fontId="3"/>
  </si>
  <si>
    <t>和暦表示</t>
    <rPh sb="0" eb="2">
      <t>ワレキ</t>
    </rPh>
    <rPh sb="2" eb="4">
      <t>ヒョウジ</t>
    </rPh>
    <phoneticPr fontId="3"/>
  </si>
  <si>
    <t>届出</t>
    <rPh sb="0" eb="2">
      <t>トドケデ</t>
    </rPh>
    <phoneticPr fontId="3"/>
  </si>
  <si>
    <t>受理</t>
    <rPh sb="0" eb="2">
      <t>ジュリ</t>
    </rPh>
    <phoneticPr fontId="3"/>
  </si>
  <si>
    <t>番号</t>
    <rPh sb="0" eb="2">
      <t>バンゴウ</t>
    </rPh>
    <phoneticPr fontId="3"/>
  </si>
  <si>
    <t>選挙長</t>
    <rPh sb="0" eb="2">
      <t>センキョ</t>
    </rPh>
    <rPh sb="2" eb="3">
      <t>チョウ</t>
    </rPh>
    <phoneticPr fontId="3"/>
  </si>
  <si>
    <t>事　　務　　局</t>
    <rPh sb="0" eb="1">
      <t>コト</t>
    </rPh>
    <rPh sb="3" eb="4">
      <t>ツトム</t>
    </rPh>
    <rPh sb="6" eb="7">
      <t>キョク</t>
    </rPh>
    <phoneticPr fontId="3"/>
  </si>
  <si>
    <t>ふりがな</t>
    <phoneticPr fontId="3"/>
  </si>
  <si>
    <t>生年月日</t>
    <rPh sb="0" eb="2">
      <t>セイネン</t>
    </rPh>
    <rPh sb="2" eb="4">
      <t>ガッピ</t>
    </rPh>
    <phoneticPr fontId="3"/>
  </si>
  <si>
    <t>添付書類</t>
    <rPh sb="0" eb="2">
      <t>テンプ</t>
    </rPh>
    <rPh sb="2" eb="4">
      <t>ショルイ</t>
    </rPh>
    <phoneticPr fontId="3"/>
  </si>
  <si>
    <t>本　　籍</t>
    <rPh sb="0" eb="1">
      <t>ホン</t>
    </rPh>
    <rPh sb="3" eb="4">
      <t>セキ</t>
    </rPh>
    <phoneticPr fontId="3"/>
  </si>
  <si>
    <t>住　　所</t>
    <rPh sb="0" eb="1">
      <t>ジュウ</t>
    </rPh>
    <rPh sb="3" eb="4">
      <t>ショ</t>
    </rPh>
    <phoneticPr fontId="3"/>
  </si>
  <si>
    <t>党　　派</t>
    <rPh sb="0" eb="1">
      <t>トウ</t>
    </rPh>
    <rPh sb="3" eb="4">
      <t>ハ</t>
    </rPh>
    <phoneticPr fontId="3"/>
  </si>
  <si>
    <t>選　　挙</t>
    <rPh sb="0" eb="1">
      <t>セン</t>
    </rPh>
    <rPh sb="3" eb="4">
      <t>キョ</t>
    </rPh>
    <phoneticPr fontId="3"/>
  </si>
  <si>
    <t>候 補 者</t>
    <rPh sb="0" eb="1">
      <t>コウ</t>
    </rPh>
    <rPh sb="2" eb="3">
      <t>タスク</t>
    </rPh>
    <rPh sb="4" eb="5">
      <t>シャ</t>
    </rPh>
    <phoneticPr fontId="3"/>
  </si>
  <si>
    <t>性別</t>
    <rPh sb="0" eb="2">
      <t>セイベツ</t>
    </rPh>
    <phoneticPr fontId="3"/>
  </si>
  <si>
    <t>職業</t>
    <rPh sb="0" eb="2">
      <t>ショクギョウ</t>
    </rPh>
    <phoneticPr fontId="3"/>
  </si>
  <si>
    <t>候補者氏名</t>
    <rPh sb="0" eb="3">
      <t>コウホシャ</t>
    </rPh>
    <rPh sb="3" eb="5">
      <t>シメイ</t>
    </rPh>
    <phoneticPr fontId="3"/>
  </si>
  <si>
    <t>選挙の名前</t>
    <rPh sb="0" eb="2">
      <t>センキョ</t>
    </rPh>
    <rPh sb="3" eb="5">
      <t>ナマエ</t>
    </rPh>
    <phoneticPr fontId="3"/>
  </si>
  <si>
    <t>候補者生年月日</t>
    <rPh sb="0" eb="3">
      <t>コウホシャ</t>
    </rPh>
    <rPh sb="3" eb="5">
      <t>セイネン</t>
    </rPh>
    <rPh sb="5" eb="7">
      <t>ガッピ</t>
    </rPh>
    <phoneticPr fontId="3"/>
  </si>
  <si>
    <t>候補者本籍</t>
    <rPh sb="0" eb="3">
      <t>コウホシャ</t>
    </rPh>
    <rPh sb="3" eb="5">
      <t>ホンセキ</t>
    </rPh>
    <phoneticPr fontId="3"/>
  </si>
  <si>
    <t>候補者住所</t>
    <rPh sb="0" eb="3">
      <t>コウホシャ</t>
    </rPh>
    <rPh sb="3" eb="5">
      <t>ジュウショ</t>
    </rPh>
    <phoneticPr fontId="3"/>
  </si>
  <si>
    <t>選挙の期日</t>
    <rPh sb="0" eb="2">
      <t>センキョ</t>
    </rPh>
    <rPh sb="3" eb="5">
      <t>キジツ</t>
    </rPh>
    <phoneticPr fontId="3"/>
  </si>
  <si>
    <t>候補者職業</t>
    <rPh sb="0" eb="3">
      <t>コウホシャ</t>
    </rPh>
    <rPh sb="3" eb="5">
      <t>ショクギョウ</t>
    </rPh>
    <phoneticPr fontId="3"/>
  </si>
  <si>
    <t>候補者氏</t>
    <rPh sb="0" eb="3">
      <t>コウホシャ</t>
    </rPh>
    <rPh sb="3" eb="4">
      <t>シ</t>
    </rPh>
    <phoneticPr fontId="3"/>
  </si>
  <si>
    <t>候補者氏ふりがな</t>
    <rPh sb="0" eb="3">
      <t>コウホシャ</t>
    </rPh>
    <rPh sb="3" eb="4">
      <t>シ</t>
    </rPh>
    <phoneticPr fontId="3"/>
  </si>
  <si>
    <t>候補者名</t>
    <rPh sb="0" eb="3">
      <t>コウホシャ</t>
    </rPh>
    <rPh sb="3" eb="4">
      <t>ナ</t>
    </rPh>
    <phoneticPr fontId="3"/>
  </si>
  <si>
    <t>候補者名ふりがな</t>
    <rPh sb="0" eb="3">
      <t>コウホシャ</t>
    </rPh>
    <rPh sb="3" eb="4">
      <t>メイ</t>
    </rPh>
    <phoneticPr fontId="3"/>
  </si>
  <si>
    <t>候補者性別</t>
    <rPh sb="0" eb="3">
      <t>コウホシャ</t>
    </rPh>
    <rPh sb="3" eb="5">
      <t>セイベツ</t>
    </rPh>
    <phoneticPr fontId="3"/>
  </si>
  <si>
    <t>（満</t>
    <rPh sb="1" eb="2">
      <t>マン</t>
    </rPh>
    <phoneticPr fontId="3"/>
  </si>
  <si>
    <t>歳）</t>
    <rPh sb="0" eb="1">
      <t>サイ</t>
    </rPh>
    <phoneticPr fontId="3"/>
  </si>
  <si>
    <t>S</t>
  </si>
  <si>
    <t>　上記のとおり関係書類を添えて立候補の届出をします。</t>
  </si>
  <si>
    <t>印</t>
    <rPh sb="0" eb="1">
      <t>イン</t>
    </rPh>
    <phoneticPr fontId="3"/>
  </si>
  <si>
    <t>青森市</t>
    <rPh sb="0" eb="3">
      <t>アオモリシ</t>
    </rPh>
    <phoneticPr fontId="3"/>
  </si>
  <si>
    <t>殿</t>
    <rPh sb="0" eb="1">
      <t>ドノ</t>
    </rPh>
    <phoneticPr fontId="3"/>
  </si>
  <si>
    <t>八戸市</t>
    <rPh sb="0" eb="3">
      <t>ハチノヘシ</t>
    </rPh>
    <phoneticPr fontId="3"/>
  </si>
  <si>
    <t>弘前市</t>
    <rPh sb="0" eb="3">
      <t>ヒロサキシ</t>
    </rPh>
    <phoneticPr fontId="3"/>
  </si>
  <si>
    <t>黒石市</t>
    <rPh sb="0" eb="3">
      <t>クロイシシ</t>
    </rPh>
    <phoneticPr fontId="3"/>
  </si>
  <si>
    <t>五所川原市</t>
    <rPh sb="0" eb="5">
      <t>ゴショガワラシ</t>
    </rPh>
    <phoneticPr fontId="3"/>
  </si>
  <si>
    <t>十和田市</t>
    <rPh sb="0" eb="4">
      <t>トワダシ</t>
    </rPh>
    <phoneticPr fontId="3"/>
  </si>
  <si>
    <t>三沢市</t>
    <rPh sb="0" eb="3">
      <t>ミサワシ</t>
    </rPh>
    <phoneticPr fontId="3"/>
  </si>
  <si>
    <t>むつ市</t>
    <rPh sb="2" eb="3">
      <t>シ</t>
    </rPh>
    <phoneticPr fontId="3"/>
  </si>
  <si>
    <t>つがる市</t>
    <rPh sb="3" eb="4">
      <t>シ</t>
    </rPh>
    <phoneticPr fontId="3"/>
  </si>
  <si>
    <t>平川市</t>
    <rPh sb="0" eb="2">
      <t>ヒラカワ</t>
    </rPh>
    <rPh sb="2" eb="3">
      <t>シ</t>
    </rPh>
    <phoneticPr fontId="3"/>
  </si>
  <si>
    <t>（選択）</t>
    <rPh sb="1" eb="3">
      <t>センタク</t>
    </rPh>
    <phoneticPr fontId="3"/>
  </si>
  <si>
    <t>年（手入力）</t>
    <rPh sb="0" eb="1">
      <t>ネン</t>
    </rPh>
    <rPh sb="2" eb="3">
      <t>テ</t>
    </rPh>
    <rPh sb="3" eb="5">
      <t>ニュウリョク</t>
    </rPh>
    <phoneticPr fontId="3"/>
  </si>
  <si>
    <t>月（手入力）</t>
    <rPh sb="0" eb="1">
      <t>ツキ</t>
    </rPh>
    <rPh sb="2" eb="3">
      <t>テ</t>
    </rPh>
    <rPh sb="3" eb="5">
      <t>ニュウリョク</t>
    </rPh>
    <phoneticPr fontId="3"/>
  </si>
  <si>
    <t>日（手入力）</t>
    <rPh sb="0" eb="1">
      <t>ニチ</t>
    </rPh>
    <rPh sb="2" eb="3">
      <t>テ</t>
    </rPh>
    <rPh sb="3" eb="5">
      <t>ニュウリョク</t>
    </rPh>
    <phoneticPr fontId="3"/>
  </si>
  <si>
    <t>元号（選択）</t>
    <rPh sb="0" eb="2">
      <t>ゲンゴウ</t>
    </rPh>
    <rPh sb="3" eb="5">
      <t>センタク</t>
    </rPh>
    <phoneticPr fontId="3"/>
  </si>
  <si>
    <t>（手入力）</t>
    <rPh sb="1" eb="2">
      <t>テ</t>
    </rPh>
    <rPh sb="2" eb="4">
      <t>ニュウリョク</t>
    </rPh>
    <phoneticPr fontId="3"/>
  </si>
  <si>
    <t>様式２</t>
    <rPh sb="0" eb="2">
      <t>ヨウシキ</t>
    </rPh>
    <phoneticPr fontId="3"/>
  </si>
  <si>
    <t>宣　　誓　　書</t>
    <rPh sb="0" eb="1">
      <t>ヨロシ</t>
    </rPh>
    <rPh sb="3" eb="4">
      <t>チカイ</t>
    </rPh>
    <rPh sb="6" eb="7">
      <t>ショ</t>
    </rPh>
    <phoneticPr fontId="3"/>
  </si>
  <si>
    <t>住所</t>
    <rPh sb="0" eb="2">
      <t>ジュウショ</t>
    </rPh>
    <phoneticPr fontId="3"/>
  </si>
  <si>
    <t>氏名</t>
    <rPh sb="0" eb="2">
      <t>シメイ</t>
    </rPh>
    <phoneticPr fontId="3"/>
  </si>
  <si>
    <t>様式３</t>
    <rPh sb="0" eb="2">
      <t>ヨウシキ</t>
    </rPh>
    <phoneticPr fontId="3"/>
  </si>
  <si>
    <t>所属党派証明書</t>
    <rPh sb="0" eb="2">
      <t>ショゾク</t>
    </rPh>
    <rPh sb="2" eb="4">
      <t>トウハ</t>
    </rPh>
    <rPh sb="4" eb="7">
      <t>ショウメイショ</t>
    </rPh>
    <phoneticPr fontId="3"/>
  </si>
  <si>
    <t>　　上記の者は、本政党（政治団体）に所属する者であることを証明する。</t>
    <phoneticPr fontId="3"/>
  </si>
  <si>
    <t>政党（政治団体）名　</t>
    <rPh sb="0" eb="2">
      <t>セイトウ</t>
    </rPh>
    <rPh sb="3" eb="5">
      <t>セイジ</t>
    </rPh>
    <rPh sb="5" eb="7">
      <t>ダンタイ</t>
    </rPh>
    <rPh sb="8" eb="9">
      <t>メイ</t>
    </rPh>
    <phoneticPr fontId="3"/>
  </si>
  <si>
    <t>代表者氏名　</t>
    <rPh sb="0" eb="3">
      <t>ダイヒョウシャ</t>
    </rPh>
    <rPh sb="3" eb="5">
      <t>シメイ</t>
    </rPh>
    <phoneticPr fontId="3"/>
  </si>
  <si>
    <t>所属党派</t>
    <rPh sb="0" eb="2">
      <t>ショゾク</t>
    </rPh>
    <rPh sb="2" eb="4">
      <t>トウハ</t>
    </rPh>
    <phoneticPr fontId="3"/>
  </si>
  <si>
    <t>所属党派代表者氏</t>
    <rPh sb="0" eb="2">
      <t>ショゾク</t>
    </rPh>
    <rPh sb="2" eb="4">
      <t>トウハ</t>
    </rPh>
    <rPh sb="4" eb="7">
      <t>ダイヒョウシャ</t>
    </rPh>
    <rPh sb="7" eb="8">
      <t>シ</t>
    </rPh>
    <phoneticPr fontId="3"/>
  </si>
  <si>
    <t>所属党派代表者名</t>
    <rPh sb="0" eb="2">
      <t>ショゾク</t>
    </rPh>
    <rPh sb="2" eb="4">
      <t>トウハ</t>
    </rPh>
    <rPh sb="4" eb="7">
      <t>ダイヒョウシャ</t>
    </rPh>
    <rPh sb="7" eb="8">
      <t>ナ</t>
    </rPh>
    <phoneticPr fontId="3"/>
  </si>
  <si>
    <t>通称認定申請書</t>
    <rPh sb="0" eb="2">
      <t>ツウショウ</t>
    </rPh>
    <rPh sb="2" eb="4">
      <t>ニンテイ</t>
    </rPh>
    <rPh sb="4" eb="7">
      <t>シンセイショ</t>
    </rPh>
    <phoneticPr fontId="3"/>
  </si>
  <si>
    <t>候補者</t>
    <rPh sb="0" eb="3">
      <t>コウホシャ</t>
    </rPh>
    <phoneticPr fontId="3"/>
  </si>
  <si>
    <t>呼　　称</t>
    <rPh sb="0" eb="1">
      <t>コ</t>
    </rPh>
    <rPh sb="3" eb="4">
      <t>ショウ</t>
    </rPh>
    <phoneticPr fontId="3"/>
  </si>
  <si>
    <t>様式４</t>
    <rPh sb="0" eb="2">
      <t>ヨウシキ</t>
    </rPh>
    <phoneticPr fontId="3"/>
  </si>
  <si>
    <t>⇒西暦へ変換（自動）</t>
    <rPh sb="1" eb="3">
      <t>セイレキ</t>
    </rPh>
    <rPh sb="4" eb="6">
      <t>ヘンカン</t>
    </rPh>
    <rPh sb="7" eb="9">
      <t>ジドウ</t>
    </rPh>
    <phoneticPr fontId="3"/>
  </si>
  <si>
    <t>⇒和暦へ変換（自動）</t>
    <rPh sb="1" eb="3">
      <t>ワレキ</t>
    </rPh>
    <rPh sb="4" eb="6">
      <t>ヘンカン</t>
    </rPh>
    <rPh sb="7" eb="9">
      <t>ジドウ</t>
    </rPh>
    <phoneticPr fontId="3"/>
  </si>
  <si>
    <t>⇒元号を漢字表記（自動）</t>
    <rPh sb="1" eb="3">
      <t>ゲンゴウ</t>
    </rPh>
    <rPh sb="4" eb="6">
      <t>カンジ</t>
    </rPh>
    <rPh sb="6" eb="8">
      <t>ヒョウキ</t>
    </rPh>
    <rPh sb="9" eb="11">
      <t>ジドウ</t>
    </rPh>
    <phoneticPr fontId="3"/>
  </si>
  <si>
    <t>選挙立会人の氏ふりがな</t>
    <rPh sb="0" eb="2">
      <t>センキョ</t>
    </rPh>
    <rPh sb="2" eb="4">
      <t>タチアイ</t>
    </rPh>
    <rPh sb="4" eb="5">
      <t>ニン</t>
    </rPh>
    <rPh sb="6" eb="7">
      <t>ウジ</t>
    </rPh>
    <phoneticPr fontId="3"/>
  </si>
  <si>
    <t>選挙立会人の氏</t>
    <rPh sb="0" eb="2">
      <t>センキョ</t>
    </rPh>
    <rPh sb="2" eb="4">
      <t>タチアイ</t>
    </rPh>
    <rPh sb="4" eb="5">
      <t>ニン</t>
    </rPh>
    <rPh sb="6" eb="7">
      <t>ウジ</t>
    </rPh>
    <phoneticPr fontId="3"/>
  </si>
  <si>
    <t>選挙立会人の名</t>
    <rPh sb="0" eb="2">
      <t>センキョ</t>
    </rPh>
    <rPh sb="2" eb="4">
      <t>タチアイ</t>
    </rPh>
    <rPh sb="4" eb="5">
      <t>ニン</t>
    </rPh>
    <rPh sb="6" eb="7">
      <t>ナ</t>
    </rPh>
    <phoneticPr fontId="3"/>
  </si>
  <si>
    <t>選挙立会人の名ふりがな</t>
    <rPh sb="0" eb="2">
      <t>センキョ</t>
    </rPh>
    <rPh sb="2" eb="4">
      <t>タチアイ</t>
    </rPh>
    <rPh sb="4" eb="5">
      <t>ニン</t>
    </rPh>
    <rPh sb="6" eb="7">
      <t>ナ</t>
    </rPh>
    <phoneticPr fontId="3"/>
  </si>
  <si>
    <t>選挙立会人住所</t>
    <rPh sb="0" eb="2">
      <t>センキョ</t>
    </rPh>
    <rPh sb="2" eb="4">
      <t>タチアイ</t>
    </rPh>
    <rPh sb="4" eb="5">
      <t>ニン</t>
    </rPh>
    <rPh sb="5" eb="7">
      <t>ジュウショ</t>
    </rPh>
    <phoneticPr fontId="3"/>
  </si>
  <si>
    <t>様式５</t>
    <rPh sb="0" eb="2">
      <t>ヨウシキ</t>
    </rPh>
    <phoneticPr fontId="3"/>
  </si>
  <si>
    <t>選挙立会人となるべき者の届出書</t>
    <rPh sb="0" eb="2">
      <t>センキョ</t>
    </rPh>
    <rPh sb="2" eb="4">
      <t>タチアイ</t>
    </rPh>
    <rPh sb="4" eb="5">
      <t>ニン</t>
    </rPh>
    <rPh sb="10" eb="11">
      <t>シャ</t>
    </rPh>
    <rPh sb="12" eb="15">
      <t>トドケデショ</t>
    </rPh>
    <phoneticPr fontId="3"/>
  </si>
  <si>
    <t>立会人となるべき者</t>
    <rPh sb="0" eb="2">
      <t>タチアイ</t>
    </rPh>
    <rPh sb="2" eb="3">
      <t>ニン</t>
    </rPh>
    <rPh sb="8" eb="9">
      <t>シャ</t>
    </rPh>
    <phoneticPr fontId="3"/>
  </si>
  <si>
    <t>　選挙</t>
    <rPh sb="1" eb="3">
      <t>センキョ</t>
    </rPh>
    <phoneticPr fontId="3"/>
  </si>
  <si>
    <t>　立会いすべき選挙区</t>
    <rPh sb="1" eb="3">
      <t>タチア</t>
    </rPh>
    <rPh sb="7" eb="10">
      <t>センキョク</t>
    </rPh>
    <phoneticPr fontId="3"/>
  </si>
  <si>
    <t>生）</t>
    <rPh sb="0" eb="1">
      <t>ナマ</t>
    </rPh>
    <phoneticPr fontId="3"/>
  </si>
  <si>
    <t>（</t>
    <phoneticPr fontId="3"/>
  </si>
  <si>
    <t>　上記のとおり本人の承諾を得て届出をします。</t>
    <rPh sb="1" eb="3">
      <t>ジョウキ</t>
    </rPh>
    <rPh sb="7" eb="9">
      <t>ホンニン</t>
    </rPh>
    <rPh sb="10" eb="12">
      <t>ショウダク</t>
    </rPh>
    <rPh sb="13" eb="14">
      <t>エ</t>
    </rPh>
    <rPh sb="15" eb="17">
      <t>トドケデ</t>
    </rPh>
    <phoneticPr fontId="3"/>
  </si>
  <si>
    <t>）</t>
    <phoneticPr fontId="3"/>
  </si>
  <si>
    <t>様式６</t>
    <rPh sb="0" eb="2">
      <t>ヨウシキ</t>
    </rPh>
    <phoneticPr fontId="3"/>
  </si>
  <si>
    <t>承　　諾　　書</t>
    <rPh sb="0" eb="1">
      <t>ウケタマワ</t>
    </rPh>
    <rPh sb="3" eb="4">
      <t>ダク</t>
    </rPh>
    <rPh sb="6" eb="7">
      <t>ショ</t>
    </rPh>
    <phoneticPr fontId="3"/>
  </si>
  <si>
    <t>様式７</t>
    <rPh sb="0" eb="2">
      <t>ヨウシキ</t>
    </rPh>
    <phoneticPr fontId="3"/>
  </si>
  <si>
    <t>様式８</t>
    <rPh sb="0" eb="2">
      <t>ヨウシキ</t>
    </rPh>
    <phoneticPr fontId="3"/>
  </si>
  <si>
    <t>開票立会人となるべき者の届出書</t>
    <rPh sb="0" eb="2">
      <t>カイヒョウ</t>
    </rPh>
    <rPh sb="2" eb="4">
      <t>タチアイ</t>
    </rPh>
    <rPh sb="4" eb="5">
      <t>ニン</t>
    </rPh>
    <rPh sb="10" eb="11">
      <t>シャ</t>
    </rPh>
    <rPh sb="12" eb="15">
      <t>トドケデショ</t>
    </rPh>
    <phoneticPr fontId="3"/>
  </si>
  <si>
    <t>　立会いすべき開票区</t>
    <rPh sb="1" eb="3">
      <t>タチア</t>
    </rPh>
    <rPh sb="7" eb="9">
      <t>カイヒョウ</t>
    </rPh>
    <rPh sb="9" eb="10">
      <t>ク</t>
    </rPh>
    <phoneticPr fontId="3"/>
  </si>
  <si>
    <t>開票区</t>
    <rPh sb="0" eb="2">
      <t>カイヒョウ</t>
    </rPh>
    <rPh sb="2" eb="3">
      <t>ク</t>
    </rPh>
    <phoneticPr fontId="3"/>
  </si>
  <si>
    <t>開票立会人の氏</t>
    <rPh sb="0" eb="2">
      <t>カイヒョウ</t>
    </rPh>
    <rPh sb="2" eb="4">
      <t>タチアイ</t>
    </rPh>
    <rPh sb="4" eb="5">
      <t>ニン</t>
    </rPh>
    <rPh sb="6" eb="7">
      <t>ウジ</t>
    </rPh>
    <phoneticPr fontId="3"/>
  </si>
  <si>
    <t>開票立会人の氏ふりがな</t>
    <rPh sb="0" eb="2">
      <t>カイヒョウ</t>
    </rPh>
    <rPh sb="2" eb="4">
      <t>タチアイ</t>
    </rPh>
    <rPh sb="4" eb="5">
      <t>ニン</t>
    </rPh>
    <rPh sb="6" eb="7">
      <t>ウジ</t>
    </rPh>
    <phoneticPr fontId="3"/>
  </si>
  <si>
    <t>開票立会人の名</t>
    <rPh sb="0" eb="2">
      <t>カイヒョウ</t>
    </rPh>
    <rPh sb="2" eb="4">
      <t>タチアイ</t>
    </rPh>
    <rPh sb="4" eb="5">
      <t>ニン</t>
    </rPh>
    <rPh sb="6" eb="7">
      <t>ナ</t>
    </rPh>
    <phoneticPr fontId="3"/>
  </si>
  <si>
    <t>開票立会人の名ふりがな</t>
    <rPh sb="0" eb="2">
      <t>カイヒョウ</t>
    </rPh>
    <rPh sb="2" eb="4">
      <t>タチアイ</t>
    </rPh>
    <rPh sb="4" eb="5">
      <t>ニン</t>
    </rPh>
    <rPh sb="6" eb="7">
      <t>ナ</t>
    </rPh>
    <phoneticPr fontId="3"/>
  </si>
  <si>
    <t>開票立会人住所</t>
    <rPh sb="0" eb="2">
      <t>カイヒョウ</t>
    </rPh>
    <rPh sb="2" eb="4">
      <t>タチアイ</t>
    </rPh>
    <rPh sb="4" eb="5">
      <t>ニン</t>
    </rPh>
    <rPh sb="5" eb="7">
      <t>ジュウショ</t>
    </rPh>
    <phoneticPr fontId="3"/>
  </si>
  <si>
    <t>選挙管理委員会委員長</t>
    <rPh sb="0" eb="2">
      <t>センキョ</t>
    </rPh>
    <rPh sb="2" eb="4">
      <t>カンリ</t>
    </rPh>
    <rPh sb="4" eb="7">
      <t>イインカイ</t>
    </rPh>
    <rPh sb="7" eb="10">
      <t>イインチョウ</t>
    </rPh>
    <phoneticPr fontId="3"/>
  </si>
  <si>
    <t>選挙立会人届出日</t>
    <rPh sb="0" eb="2">
      <t>センキョ</t>
    </rPh>
    <rPh sb="2" eb="4">
      <t>タチアイ</t>
    </rPh>
    <rPh sb="4" eb="5">
      <t>ニン</t>
    </rPh>
    <rPh sb="5" eb="7">
      <t>トドケデ</t>
    </rPh>
    <rPh sb="7" eb="8">
      <t>ビ</t>
    </rPh>
    <phoneticPr fontId="3"/>
  </si>
  <si>
    <t>様式９</t>
    <rPh sb="0" eb="2">
      <t>ヨウシキ</t>
    </rPh>
    <phoneticPr fontId="3"/>
  </si>
  <si>
    <t>選挙事務所設置届出書</t>
    <rPh sb="0" eb="2">
      <t>センキョ</t>
    </rPh>
    <rPh sb="2" eb="4">
      <t>ジム</t>
    </rPh>
    <rPh sb="4" eb="5">
      <t>ショ</t>
    </rPh>
    <rPh sb="5" eb="7">
      <t>セッチ</t>
    </rPh>
    <rPh sb="7" eb="9">
      <t>トドケデ</t>
    </rPh>
    <rPh sb="9" eb="10">
      <t>ショ</t>
    </rPh>
    <phoneticPr fontId="3"/>
  </si>
  <si>
    <t>様式１０</t>
    <rPh sb="0" eb="2">
      <t>ヨウシキ</t>
    </rPh>
    <phoneticPr fontId="3"/>
  </si>
  <si>
    <t>選挙管理委員会委員長　殿</t>
    <rPh sb="0" eb="2">
      <t>センキョ</t>
    </rPh>
    <rPh sb="2" eb="4">
      <t>カンリ</t>
    </rPh>
    <rPh sb="4" eb="7">
      <t>イインカイ</t>
    </rPh>
    <rPh sb="7" eb="10">
      <t>イインチョウ</t>
    </rPh>
    <rPh sb="11" eb="12">
      <t>ドノ</t>
    </rPh>
    <phoneticPr fontId="3"/>
  </si>
  <si>
    <t>　氏名</t>
    <rPh sb="1" eb="3">
      <t>シメイ</t>
    </rPh>
    <phoneticPr fontId="3"/>
  </si>
  <si>
    <t>　住所</t>
    <rPh sb="1" eb="3">
      <t>ジュウショ</t>
    </rPh>
    <phoneticPr fontId="3"/>
  </si>
  <si>
    <t>　電話</t>
    <rPh sb="1" eb="3">
      <t>デンワ</t>
    </rPh>
    <phoneticPr fontId="3"/>
  </si>
  <si>
    <t>候補者電話番号</t>
    <rPh sb="0" eb="3">
      <t>コウホシャ</t>
    </rPh>
    <rPh sb="3" eb="5">
      <t>デンワ</t>
    </rPh>
    <rPh sb="5" eb="7">
      <t>バンゴウ</t>
    </rPh>
    <phoneticPr fontId="3"/>
  </si>
  <si>
    <t>　下記のとおり選挙事務所を設置したので届け出ます。</t>
  </si>
  <si>
    <t>記</t>
    <rPh sb="0" eb="1">
      <t>キ</t>
    </rPh>
    <phoneticPr fontId="3"/>
  </si>
  <si>
    <t>選挙事務所の所在地</t>
    <rPh sb="0" eb="2">
      <t>センキョ</t>
    </rPh>
    <rPh sb="2" eb="4">
      <t>ジム</t>
    </rPh>
    <rPh sb="4" eb="5">
      <t>ショ</t>
    </rPh>
    <rPh sb="6" eb="9">
      <t>ショザイチ</t>
    </rPh>
    <phoneticPr fontId="3"/>
  </si>
  <si>
    <t>及び建物の名称</t>
    <rPh sb="0" eb="1">
      <t>オヨ</t>
    </rPh>
    <rPh sb="2" eb="4">
      <t>タテモノ</t>
    </rPh>
    <rPh sb="5" eb="7">
      <t>メイショウ</t>
    </rPh>
    <phoneticPr fontId="3"/>
  </si>
  <si>
    <t>設置年月日</t>
    <rPh sb="0" eb="2">
      <t>セッチ</t>
    </rPh>
    <rPh sb="2" eb="5">
      <t>ネンガッピ</t>
    </rPh>
    <phoneticPr fontId="3"/>
  </si>
  <si>
    <t>候補者の氏名</t>
    <rPh sb="0" eb="3">
      <t>コウホシャ</t>
    </rPh>
    <rPh sb="4" eb="6">
      <t>シメイ</t>
    </rPh>
    <phoneticPr fontId="3"/>
  </si>
  <si>
    <t>電話</t>
    <rPh sb="0" eb="2">
      <t>デンワ</t>
    </rPh>
    <phoneticPr fontId="3"/>
  </si>
  <si>
    <t>選挙事務所住所</t>
    <rPh sb="0" eb="2">
      <t>センキョ</t>
    </rPh>
    <rPh sb="2" eb="4">
      <t>ジム</t>
    </rPh>
    <rPh sb="4" eb="5">
      <t>ショ</t>
    </rPh>
    <rPh sb="5" eb="7">
      <t>ジュウショ</t>
    </rPh>
    <phoneticPr fontId="3"/>
  </si>
  <si>
    <t>選挙事務所建物の名称</t>
    <rPh sb="0" eb="2">
      <t>センキョ</t>
    </rPh>
    <rPh sb="2" eb="4">
      <t>ジム</t>
    </rPh>
    <rPh sb="4" eb="5">
      <t>ショ</t>
    </rPh>
    <rPh sb="5" eb="7">
      <t>タテモノ</t>
    </rPh>
    <rPh sb="8" eb="10">
      <t>メイショウ</t>
    </rPh>
    <phoneticPr fontId="3"/>
  </si>
  <si>
    <t>選挙事務所電話番号</t>
    <rPh sb="0" eb="2">
      <t>センキョ</t>
    </rPh>
    <rPh sb="2" eb="4">
      <t>ジム</t>
    </rPh>
    <rPh sb="4" eb="5">
      <t>ショ</t>
    </rPh>
    <rPh sb="5" eb="7">
      <t>デンワ</t>
    </rPh>
    <rPh sb="7" eb="9">
      <t>バンゴウ</t>
    </rPh>
    <phoneticPr fontId="3"/>
  </si>
  <si>
    <t>選挙事務所設置市町村</t>
    <rPh sb="0" eb="2">
      <t>センキョ</t>
    </rPh>
    <rPh sb="2" eb="4">
      <t>ジム</t>
    </rPh>
    <rPh sb="4" eb="5">
      <t>ショ</t>
    </rPh>
    <rPh sb="5" eb="7">
      <t>セッチ</t>
    </rPh>
    <rPh sb="7" eb="10">
      <t>シチョウソン</t>
    </rPh>
    <phoneticPr fontId="3"/>
  </si>
  <si>
    <t>青森県</t>
    <rPh sb="0" eb="3">
      <t>アオモリケン</t>
    </rPh>
    <phoneticPr fontId="3"/>
  </si>
  <si>
    <t>選挙事務所異動届出書</t>
    <rPh sb="0" eb="2">
      <t>センキョ</t>
    </rPh>
    <rPh sb="2" eb="4">
      <t>ジム</t>
    </rPh>
    <rPh sb="4" eb="5">
      <t>ショ</t>
    </rPh>
    <rPh sb="5" eb="7">
      <t>イドウ</t>
    </rPh>
    <rPh sb="7" eb="9">
      <t>トドケデ</t>
    </rPh>
    <rPh sb="9" eb="10">
      <t>ショ</t>
    </rPh>
    <phoneticPr fontId="3"/>
  </si>
  <si>
    <t>　下記のとおり選挙事務所を異動したので届け出ます。</t>
    <rPh sb="13" eb="15">
      <t>イドウ</t>
    </rPh>
    <phoneticPr fontId="3"/>
  </si>
  <si>
    <t>様式１１</t>
    <rPh sb="0" eb="2">
      <t>ヨウシキ</t>
    </rPh>
    <phoneticPr fontId="3"/>
  </si>
  <si>
    <t>新選挙事務所の所在地</t>
    <rPh sb="0" eb="1">
      <t>シン</t>
    </rPh>
    <rPh sb="1" eb="3">
      <t>センキョ</t>
    </rPh>
    <rPh sb="3" eb="5">
      <t>ジム</t>
    </rPh>
    <rPh sb="5" eb="6">
      <t>ショ</t>
    </rPh>
    <rPh sb="7" eb="10">
      <t>ショザイチ</t>
    </rPh>
    <phoneticPr fontId="3"/>
  </si>
  <si>
    <t>旧選挙事務所の所在地</t>
    <rPh sb="0" eb="1">
      <t>キュウ</t>
    </rPh>
    <rPh sb="1" eb="3">
      <t>センキョ</t>
    </rPh>
    <rPh sb="3" eb="5">
      <t>ジム</t>
    </rPh>
    <rPh sb="5" eb="6">
      <t>ショ</t>
    </rPh>
    <rPh sb="7" eb="10">
      <t>ショザイチ</t>
    </rPh>
    <phoneticPr fontId="3"/>
  </si>
  <si>
    <t>異動年月日</t>
    <rPh sb="0" eb="2">
      <t>イドウ</t>
    </rPh>
    <rPh sb="2" eb="5">
      <t>ネンガッピ</t>
    </rPh>
    <phoneticPr fontId="3"/>
  </si>
  <si>
    <t>選挙事務所異動設置市町村</t>
    <rPh sb="0" eb="2">
      <t>センキョ</t>
    </rPh>
    <rPh sb="2" eb="4">
      <t>ジム</t>
    </rPh>
    <rPh sb="4" eb="5">
      <t>ショ</t>
    </rPh>
    <rPh sb="5" eb="7">
      <t>イドウ</t>
    </rPh>
    <rPh sb="7" eb="9">
      <t>セッチ</t>
    </rPh>
    <rPh sb="9" eb="12">
      <t>シチョウソン</t>
    </rPh>
    <phoneticPr fontId="3"/>
  </si>
  <si>
    <t>選挙事務所異動後住所</t>
    <rPh sb="0" eb="2">
      <t>センキョ</t>
    </rPh>
    <rPh sb="2" eb="4">
      <t>ジム</t>
    </rPh>
    <rPh sb="4" eb="5">
      <t>ショ</t>
    </rPh>
    <rPh sb="5" eb="7">
      <t>イドウ</t>
    </rPh>
    <rPh sb="7" eb="8">
      <t>ゴ</t>
    </rPh>
    <rPh sb="8" eb="10">
      <t>ジュウショ</t>
    </rPh>
    <phoneticPr fontId="3"/>
  </si>
  <si>
    <t>選挙事務所建物の名称（異動後）</t>
    <rPh sb="0" eb="2">
      <t>センキョ</t>
    </rPh>
    <rPh sb="2" eb="4">
      <t>ジム</t>
    </rPh>
    <rPh sb="4" eb="5">
      <t>ショ</t>
    </rPh>
    <rPh sb="5" eb="7">
      <t>タテモノ</t>
    </rPh>
    <rPh sb="8" eb="10">
      <t>メイショウ</t>
    </rPh>
    <rPh sb="11" eb="13">
      <t>イドウ</t>
    </rPh>
    <rPh sb="13" eb="14">
      <t>ゴ</t>
    </rPh>
    <phoneticPr fontId="3"/>
  </si>
  <si>
    <t>選挙事務所電話番号（異動後）</t>
    <rPh sb="0" eb="2">
      <t>センキョ</t>
    </rPh>
    <rPh sb="2" eb="4">
      <t>ジム</t>
    </rPh>
    <rPh sb="4" eb="5">
      <t>ショ</t>
    </rPh>
    <rPh sb="5" eb="7">
      <t>デンワ</t>
    </rPh>
    <rPh sb="7" eb="9">
      <t>バンゴウ</t>
    </rPh>
    <rPh sb="10" eb="12">
      <t>イドウ</t>
    </rPh>
    <rPh sb="12" eb="13">
      <t>ゴ</t>
    </rPh>
    <phoneticPr fontId="3"/>
  </si>
  <si>
    <t>選挙事務所異動年月日</t>
    <rPh sb="0" eb="2">
      <t>センキョ</t>
    </rPh>
    <rPh sb="2" eb="4">
      <t>ジム</t>
    </rPh>
    <rPh sb="4" eb="5">
      <t>ショ</t>
    </rPh>
    <rPh sb="5" eb="7">
      <t>イドウ</t>
    </rPh>
    <rPh sb="7" eb="10">
      <t>ネンガッピ</t>
    </rPh>
    <phoneticPr fontId="3"/>
  </si>
  <si>
    <t>様式１２</t>
    <rPh sb="0" eb="2">
      <t>ヨウシキ</t>
    </rPh>
    <phoneticPr fontId="3"/>
  </si>
  <si>
    <t>出納責任者選任届</t>
    <rPh sb="0" eb="2">
      <t>スイトウ</t>
    </rPh>
    <rPh sb="2" eb="5">
      <t>セキニンシャ</t>
    </rPh>
    <rPh sb="5" eb="7">
      <t>センニン</t>
    </rPh>
    <rPh sb="7" eb="8">
      <t>トドケ</t>
    </rPh>
    <phoneticPr fontId="3"/>
  </si>
  <si>
    <t>　青森県選挙管理委員会委員長　殿</t>
    <rPh sb="1" eb="4">
      <t>アオモリケン</t>
    </rPh>
    <rPh sb="4" eb="6">
      <t>センキョ</t>
    </rPh>
    <rPh sb="6" eb="8">
      <t>カンリ</t>
    </rPh>
    <rPh sb="8" eb="11">
      <t>イインカイ</t>
    </rPh>
    <rPh sb="11" eb="14">
      <t>イインチョウ</t>
    </rPh>
    <rPh sb="15" eb="16">
      <t>ドノ</t>
    </rPh>
    <phoneticPr fontId="3"/>
  </si>
  <si>
    <t>選任者（候補者）</t>
    <rPh sb="0" eb="2">
      <t>センニン</t>
    </rPh>
    <rPh sb="2" eb="3">
      <t>シャ</t>
    </rPh>
    <rPh sb="4" eb="7">
      <t>コウホシャ</t>
    </rPh>
    <phoneticPr fontId="3"/>
  </si>
  <si>
    <t>選任年月日</t>
    <rPh sb="0" eb="2">
      <t>センニン</t>
    </rPh>
    <rPh sb="2" eb="5">
      <t>ネンガッピ</t>
    </rPh>
    <phoneticPr fontId="3"/>
  </si>
  <si>
    <t>連絡先電話</t>
    <rPh sb="0" eb="3">
      <t>レンラクサキ</t>
    </rPh>
    <rPh sb="3" eb="5">
      <t>デンワ</t>
    </rPh>
    <phoneticPr fontId="3"/>
  </si>
  <si>
    <t>出納責任者</t>
    <rPh sb="0" eb="2">
      <t>スイトウ</t>
    </rPh>
    <rPh sb="2" eb="5">
      <t>セキニンシャ</t>
    </rPh>
    <phoneticPr fontId="3"/>
  </si>
  <si>
    <t>出納責任者の氏</t>
    <rPh sb="0" eb="2">
      <t>スイトウ</t>
    </rPh>
    <rPh sb="2" eb="5">
      <t>セキニンシャ</t>
    </rPh>
    <rPh sb="6" eb="7">
      <t>ウジ</t>
    </rPh>
    <phoneticPr fontId="3"/>
  </si>
  <si>
    <t>出納責任者の名</t>
    <rPh sb="0" eb="2">
      <t>スイトウ</t>
    </rPh>
    <rPh sb="2" eb="4">
      <t>セキニン</t>
    </rPh>
    <rPh sb="4" eb="5">
      <t>シャ</t>
    </rPh>
    <rPh sb="6" eb="7">
      <t>ナ</t>
    </rPh>
    <phoneticPr fontId="3"/>
  </si>
  <si>
    <t>出納責任者の住所</t>
    <rPh sb="0" eb="2">
      <t>スイトウ</t>
    </rPh>
    <rPh sb="2" eb="5">
      <t>セキニンシャ</t>
    </rPh>
    <rPh sb="6" eb="8">
      <t>ジュウショ</t>
    </rPh>
    <phoneticPr fontId="3"/>
  </si>
  <si>
    <t>出納責任者の連絡先電話</t>
    <rPh sb="0" eb="2">
      <t>スイトウ</t>
    </rPh>
    <rPh sb="2" eb="5">
      <t>セキニンシャ</t>
    </rPh>
    <rPh sb="6" eb="9">
      <t>レンラクサキ</t>
    </rPh>
    <rPh sb="9" eb="11">
      <t>デンワ</t>
    </rPh>
    <phoneticPr fontId="3"/>
  </si>
  <si>
    <t>出納責任者の職業</t>
    <rPh sb="0" eb="2">
      <t>スイトウ</t>
    </rPh>
    <rPh sb="2" eb="5">
      <t>セキニンシャ</t>
    </rPh>
    <rPh sb="6" eb="8">
      <t>ショクギョウ</t>
    </rPh>
    <phoneticPr fontId="3"/>
  </si>
  <si>
    <t>出納責任者の生年月日</t>
    <rPh sb="0" eb="2">
      <t>スイトウ</t>
    </rPh>
    <rPh sb="2" eb="5">
      <t>セキニンシャ</t>
    </rPh>
    <rPh sb="6" eb="8">
      <t>セイネン</t>
    </rPh>
    <rPh sb="8" eb="10">
      <t>ガッピ</t>
    </rPh>
    <phoneticPr fontId="3"/>
  </si>
  <si>
    <t>出納責任者選任年月日</t>
    <rPh sb="0" eb="2">
      <t>スイトウ</t>
    </rPh>
    <rPh sb="2" eb="5">
      <t>セキニンシャ</t>
    </rPh>
    <rPh sb="5" eb="7">
      <t>センニン</t>
    </rPh>
    <rPh sb="7" eb="10">
      <t>ネンガッピ</t>
    </rPh>
    <phoneticPr fontId="3"/>
  </si>
  <si>
    <t>出納責任者異動届</t>
    <rPh sb="0" eb="2">
      <t>スイトウ</t>
    </rPh>
    <rPh sb="2" eb="5">
      <t>セキニンシャ</t>
    </rPh>
    <rPh sb="5" eb="7">
      <t>イドウ</t>
    </rPh>
    <rPh sb="7" eb="8">
      <t>トドケ</t>
    </rPh>
    <phoneticPr fontId="3"/>
  </si>
  <si>
    <t>様式１３</t>
    <rPh sb="0" eb="2">
      <t>ヨウシキ</t>
    </rPh>
    <phoneticPr fontId="3"/>
  </si>
  <si>
    <t>旧出納責任者の氏名</t>
    <rPh sb="0" eb="1">
      <t>キュウ</t>
    </rPh>
    <rPh sb="1" eb="3">
      <t>スイトウ</t>
    </rPh>
    <rPh sb="3" eb="6">
      <t>セキニンシャ</t>
    </rPh>
    <rPh sb="7" eb="9">
      <t>シメイ</t>
    </rPh>
    <phoneticPr fontId="3"/>
  </si>
  <si>
    <t>新出納責任者</t>
    <rPh sb="0" eb="1">
      <t>シン</t>
    </rPh>
    <rPh sb="1" eb="3">
      <t>スイトウ</t>
    </rPh>
    <rPh sb="3" eb="6">
      <t>セキニンシャ</t>
    </rPh>
    <phoneticPr fontId="3"/>
  </si>
  <si>
    <t>（出納責任者に異動があった場合）</t>
    <rPh sb="1" eb="3">
      <t>スイトウ</t>
    </rPh>
    <rPh sb="3" eb="6">
      <t>セキニンシャ</t>
    </rPh>
    <rPh sb="7" eb="9">
      <t>イドウ</t>
    </rPh>
    <rPh sb="13" eb="15">
      <t>バアイ</t>
    </rPh>
    <phoneticPr fontId="3"/>
  </si>
  <si>
    <t>新出納責任者選任年月日</t>
    <rPh sb="0" eb="1">
      <t>シン</t>
    </rPh>
    <rPh sb="1" eb="3">
      <t>スイトウ</t>
    </rPh>
    <rPh sb="3" eb="6">
      <t>セキニンシャ</t>
    </rPh>
    <rPh sb="6" eb="8">
      <t>センニン</t>
    </rPh>
    <rPh sb="8" eb="11">
      <t>ネンガッピ</t>
    </rPh>
    <phoneticPr fontId="3"/>
  </si>
  <si>
    <t>新出納責任者の氏</t>
    <rPh sb="0" eb="1">
      <t>シン</t>
    </rPh>
    <rPh sb="1" eb="3">
      <t>スイトウ</t>
    </rPh>
    <rPh sb="3" eb="6">
      <t>セキニンシャ</t>
    </rPh>
    <rPh sb="7" eb="8">
      <t>ウジ</t>
    </rPh>
    <phoneticPr fontId="3"/>
  </si>
  <si>
    <t>新出納責任者の名</t>
    <rPh sb="0" eb="1">
      <t>シン</t>
    </rPh>
    <rPh sb="1" eb="3">
      <t>スイトウ</t>
    </rPh>
    <rPh sb="3" eb="5">
      <t>セキニン</t>
    </rPh>
    <rPh sb="5" eb="6">
      <t>シャ</t>
    </rPh>
    <rPh sb="7" eb="8">
      <t>ナ</t>
    </rPh>
    <phoneticPr fontId="3"/>
  </si>
  <si>
    <t>新出納責任者の生年月日</t>
    <rPh sb="0" eb="1">
      <t>シン</t>
    </rPh>
    <rPh sb="1" eb="3">
      <t>スイトウ</t>
    </rPh>
    <rPh sb="3" eb="6">
      <t>セキニンシャ</t>
    </rPh>
    <rPh sb="7" eb="9">
      <t>セイネン</t>
    </rPh>
    <rPh sb="9" eb="11">
      <t>ガッピ</t>
    </rPh>
    <phoneticPr fontId="3"/>
  </si>
  <si>
    <t>新出納責任者の住所</t>
    <rPh sb="0" eb="1">
      <t>シン</t>
    </rPh>
    <rPh sb="1" eb="3">
      <t>スイトウ</t>
    </rPh>
    <rPh sb="3" eb="6">
      <t>セキニンシャ</t>
    </rPh>
    <rPh sb="7" eb="9">
      <t>ジュウショ</t>
    </rPh>
    <phoneticPr fontId="3"/>
  </si>
  <si>
    <t>新出納責任者の連絡先電話</t>
    <rPh sb="0" eb="1">
      <t>シン</t>
    </rPh>
    <rPh sb="1" eb="3">
      <t>スイトウ</t>
    </rPh>
    <rPh sb="3" eb="6">
      <t>セキニンシャ</t>
    </rPh>
    <rPh sb="7" eb="10">
      <t>レンラクサキ</t>
    </rPh>
    <rPh sb="10" eb="12">
      <t>デンワ</t>
    </rPh>
    <phoneticPr fontId="3"/>
  </si>
  <si>
    <t>新出納責任者の職業</t>
    <rPh sb="0" eb="1">
      <t>シン</t>
    </rPh>
    <rPh sb="1" eb="3">
      <t>スイトウ</t>
    </rPh>
    <rPh sb="3" eb="6">
      <t>セキニンシャ</t>
    </rPh>
    <rPh sb="7" eb="9">
      <t>ショクギョウ</t>
    </rPh>
    <phoneticPr fontId="3"/>
  </si>
  <si>
    <t>異動の理由</t>
    <rPh sb="0" eb="2">
      <t>イドウ</t>
    </rPh>
    <rPh sb="3" eb="5">
      <t>リユウ</t>
    </rPh>
    <phoneticPr fontId="3"/>
  </si>
  <si>
    <t>出納責任者職務代行者（廃止）届</t>
    <rPh sb="0" eb="2">
      <t>スイトウ</t>
    </rPh>
    <rPh sb="2" eb="5">
      <t>セキニンシャ</t>
    </rPh>
    <rPh sb="5" eb="7">
      <t>ショクム</t>
    </rPh>
    <rPh sb="7" eb="10">
      <t>ダイコウシャ</t>
    </rPh>
    <rPh sb="11" eb="13">
      <t>ハイシ</t>
    </rPh>
    <rPh sb="14" eb="15">
      <t>トドケ</t>
    </rPh>
    <phoneticPr fontId="3"/>
  </si>
  <si>
    <t>様式１４</t>
    <rPh sb="0" eb="2">
      <t>ヨウシキ</t>
    </rPh>
    <phoneticPr fontId="3"/>
  </si>
  <si>
    <t>　下記のとおり出納責任者の職務代行を開始（廃止）したので、公職選挙法第１８３条</t>
    <phoneticPr fontId="3"/>
  </si>
  <si>
    <t>第３項の規定により届け出ます。</t>
    <phoneticPr fontId="3"/>
  </si>
  <si>
    <t>出納責任者の氏名</t>
    <rPh sb="0" eb="2">
      <t>スイトウ</t>
    </rPh>
    <rPh sb="2" eb="5">
      <t>セキニンシャ</t>
    </rPh>
    <rPh sb="6" eb="8">
      <t>シメイ</t>
    </rPh>
    <phoneticPr fontId="3"/>
  </si>
  <si>
    <t>出納責任者選任者の氏名</t>
    <rPh sb="0" eb="2">
      <t>スイトウ</t>
    </rPh>
    <rPh sb="2" eb="5">
      <t>セキニンシャ</t>
    </rPh>
    <rPh sb="5" eb="7">
      <t>センニン</t>
    </rPh>
    <rPh sb="7" eb="8">
      <t>シャ</t>
    </rPh>
    <rPh sb="9" eb="11">
      <t>シメイ</t>
    </rPh>
    <phoneticPr fontId="3"/>
  </si>
  <si>
    <t>出納責任者の事故の事実</t>
    <rPh sb="0" eb="2">
      <t>スイトウ</t>
    </rPh>
    <rPh sb="2" eb="5">
      <t>セキニンシャ</t>
    </rPh>
    <rPh sb="6" eb="8">
      <t>ジコ</t>
    </rPh>
    <rPh sb="9" eb="11">
      <t>ジジツ</t>
    </rPh>
    <phoneticPr fontId="3"/>
  </si>
  <si>
    <t>職務代行者</t>
    <rPh sb="0" eb="2">
      <t>ショクム</t>
    </rPh>
    <rPh sb="2" eb="5">
      <t>ダイコウシャ</t>
    </rPh>
    <phoneticPr fontId="3"/>
  </si>
  <si>
    <t>職務開始（廃止）年月日</t>
    <rPh sb="0" eb="2">
      <t>ショクム</t>
    </rPh>
    <rPh sb="2" eb="4">
      <t>カイシ</t>
    </rPh>
    <rPh sb="5" eb="7">
      <t>ハイシ</t>
    </rPh>
    <rPh sb="8" eb="11">
      <t>ネンガッピ</t>
    </rPh>
    <phoneticPr fontId="3"/>
  </si>
  <si>
    <t>（出納責任者の職務代行があった場合）</t>
    <rPh sb="1" eb="3">
      <t>スイトウ</t>
    </rPh>
    <rPh sb="3" eb="6">
      <t>セキニンシャ</t>
    </rPh>
    <rPh sb="7" eb="9">
      <t>ショクム</t>
    </rPh>
    <rPh sb="9" eb="11">
      <t>ダイコウ</t>
    </rPh>
    <rPh sb="15" eb="17">
      <t>バアイ</t>
    </rPh>
    <phoneticPr fontId="3"/>
  </si>
  <si>
    <t>職務代行者の氏</t>
    <rPh sb="0" eb="2">
      <t>ショクム</t>
    </rPh>
    <rPh sb="2" eb="5">
      <t>ダイコウシャ</t>
    </rPh>
    <rPh sb="6" eb="7">
      <t>ウジ</t>
    </rPh>
    <phoneticPr fontId="3"/>
  </si>
  <si>
    <t>職務代行者の名</t>
    <rPh sb="0" eb="2">
      <t>ショクム</t>
    </rPh>
    <rPh sb="2" eb="4">
      <t>ダイコウ</t>
    </rPh>
    <rPh sb="4" eb="5">
      <t>シャ</t>
    </rPh>
    <rPh sb="6" eb="7">
      <t>ナ</t>
    </rPh>
    <phoneticPr fontId="3"/>
  </si>
  <si>
    <t>職務代行者の生年月日</t>
    <rPh sb="0" eb="2">
      <t>ショクム</t>
    </rPh>
    <rPh sb="2" eb="4">
      <t>ダイコウ</t>
    </rPh>
    <rPh sb="4" eb="5">
      <t>シャ</t>
    </rPh>
    <rPh sb="6" eb="8">
      <t>セイネン</t>
    </rPh>
    <rPh sb="8" eb="10">
      <t>ガッピ</t>
    </rPh>
    <phoneticPr fontId="3"/>
  </si>
  <si>
    <t>職務代行者の住所</t>
    <rPh sb="0" eb="2">
      <t>ショクム</t>
    </rPh>
    <rPh sb="2" eb="5">
      <t>ダイコウシャ</t>
    </rPh>
    <rPh sb="6" eb="8">
      <t>ジュウショ</t>
    </rPh>
    <phoneticPr fontId="3"/>
  </si>
  <si>
    <t>職務代行者の連絡先電話</t>
    <rPh sb="0" eb="2">
      <t>ショクム</t>
    </rPh>
    <rPh sb="2" eb="4">
      <t>ダイコウ</t>
    </rPh>
    <rPh sb="4" eb="5">
      <t>シャ</t>
    </rPh>
    <rPh sb="6" eb="9">
      <t>レンラクサキ</t>
    </rPh>
    <rPh sb="9" eb="11">
      <t>デンワ</t>
    </rPh>
    <phoneticPr fontId="3"/>
  </si>
  <si>
    <t>職務代行者の職業</t>
    <rPh sb="0" eb="2">
      <t>ショクム</t>
    </rPh>
    <rPh sb="2" eb="4">
      <t>ダイコウ</t>
    </rPh>
    <rPh sb="4" eb="5">
      <t>シャ</t>
    </rPh>
    <rPh sb="6" eb="8">
      <t>ショクギョウ</t>
    </rPh>
    <phoneticPr fontId="3"/>
  </si>
  <si>
    <t>選挙公報掲載申請書</t>
    <rPh sb="0" eb="2">
      <t>センキョ</t>
    </rPh>
    <rPh sb="2" eb="4">
      <t>コウホウ</t>
    </rPh>
    <rPh sb="4" eb="6">
      <t>ケイサイ</t>
    </rPh>
    <rPh sb="6" eb="8">
      <t>シンセイ</t>
    </rPh>
    <rPh sb="8" eb="9">
      <t>ショ</t>
    </rPh>
    <phoneticPr fontId="3"/>
  </si>
  <si>
    <t>１　掲載文及び写真　                 別添のとおり</t>
  </si>
  <si>
    <t>２　連絡場所及び電話番号</t>
  </si>
  <si>
    <t>選挙公報掲載文修正申請書</t>
    <rPh sb="0" eb="2">
      <t>センキョ</t>
    </rPh>
    <rPh sb="2" eb="4">
      <t>コウホウ</t>
    </rPh>
    <rPh sb="4" eb="6">
      <t>ケイサイ</t>
    </rPh>
    <rPh sb="6" eb="7">
      <t>ブン</t>
    </rPh>
    <rPh sb="7" eb="9">
      <t>シュウセイ</t>
    </rPh>
    <rPh sb="9" eb="11">
      <t>シンセイ</t>
    </rPh>
    <rPh sb="11" eb="12">
      <t>ショ</t>
    </rPh>
    <phoneticPr fontId="3"/>
  </si>
  <si>
    <t>様式１８</t>
    <rPh sb="0" eb="2">
      <t>ヨウシキ</t>
    </rPh>
    <phoneticPr fontId="3"/>
  </si>
  <si>
    <t>選挙公報掲載文撤回申請書</t>
    <rPh sb="0" eb="2">
      <t>センキョ</t>
    </rPh>
    <rPh sb="2" eb="4">
      <t>コウホウ</t>
    </rPh>
    <rPh sb="4" eb="6">
      <t>ケイサイ</t>
    </rPh>
    <rPh sb="6" eb="7">
      <t>ブン</t>
    </rPh>
    <rPh sb="7" eb="9">
      <t>テッカイ</t>
    </rPh>
    <rPh sb="9" eb="11">
      <t>シンセイ</t>
    </rPh>
    <rPh sb="11" eb="12">
      <t>ショ</t>
    </rPh>
    <phoneticPr fontId="3"/>
  </si>
  <si>
    <t>個人演説会開催市町村名</t>
    <rPh sb="0" eb="2">
      <t>コジン</t>
    </rPh>
    <rPh sb="2" eb="4">
      <t>エンゼツ</t>
    </rPh>
    <rPh sb="4" eb="5">
      <t>カイ</t>
    </rPh>
    <rPh sb="5" eb="7">
      <t>カイサイ</t>
    </rPh>
    <rPh sb="7" eb="10">
      <t>シチョウソン</t>
    </rPh>
    <rPh sb="10" eb="11">
      <t>メイ</t>
    </rPh>
    <phoneticPr fontId="3"/>
  </si>
  <si>
    <t>様式１９</t>
    <rPh sb="0" eb="2">
      <t>ヨウシキ</t>
    </rPh>
    <phoneticPr fontId="3"/>
  </si>
  <si>
    <t>個人演説会開催申出書</t>
    <rPh sb="0" eb="2">
      <t>コジン</t>
    </rPh>
    <rPh sb="2" eb="4">
      <t>エンゼツ</t>
    </rPh>
    <rPh sb="4" eb="5">
      <t>カイ</t>
    </rPh>
    <rPh sb="5" eb="7">
      <t>カイサイ</t>
    </rPh>
    <rPh sb="7" eb="10">
      <t>モウシデショ</t>
    </rPh>
    <phoneticPr fontId="3"/>
  </si>
  <si>
    <t>選挙管理委員会委員長　殿</t>
  </si>
  <si>
    <t>住　所</t>
    <rPh sb="0" eb="1">
      <t>ジュウ</t>
    </rPh>
    <rPh sb="2" eb="3">
      <t>ショ</t>
    </rPh>
    <phoneticPr fontId="3"/>
  </si>
  <si>
    <t>電　話</t>
    <rPh sb="0" eb="1">
      <t>デン</t>
    </rPh>
    <rPh sb="2" eb="3">
      <t>ハナシ</t>
    </rPh>
    <phoneticPr fontId="3"/>
  </si>
  <si>
    <t>　公職選挙法第１６３条の規定により、下記の公営施設を使用して個人演説会を開催し</t>
    <phoneticPr fontId="3"/>
  </si>
  <si>
    <t>たいので申し出ます。</t>
  </si>
  <si>
    <t>受付</t>
    <rPh sb="0" eb="2">
      <t>ウケツケ</t>
    </rPh>
    <phoneticPr fontId="3"/>
  </si>
  <si>
    <t>午前</t>
    <rPh sb="0" eb="2">
      <t>ゴゼン</t>
    </rPh>
    <phoneticPr fontId="3"/>
  </si>
  <si>
    <t>午後</t>
    <rPh sb="0" eb="2">
      <t>ゴゴ</t>
    </rPh>
    <phoneticPr fontId="3"/>
  </si>
  <si>
    <t xml:space="preserve">   月   日   時   分</t>
    <rPh sb="3" eb="4">
      <t>ツキ</t>
    </rPh>
    <rPh sb="7" eb="8">
      <t>ヒ</t>
    </rPh>
    <rPh sb="11" eb="12">
      <t>ジ</t>
    </rPh>
    <rPh sb="15" eb="16">
      <t>フン</t>
    </rPh>
    <phoneticPr fontId="3"/>
  </si>
  <si>
    <t>無料・有料</t>
    <rPh sb="0" eb="2">
      <t>ムリョウ</t>
    </rPh>
    <rPh sb="3" eb="5">
      <t>ユウリョウ</t>
    </rPh>
    <phoneticPr fontId="3"/>
  </si>
  <si>
    <t>開催日時</t>
    <rPh sb="0" eb="2">
      <t>カイサイ</t>
    </rPh>
    <rPh sb="2" eb="4">
      <t>ニチジ</t>
    </rPh>
    <phoneticPr fontId="3"/>
  </si>
  <si>
    <t>施設</t>
    <rPh sb="0" eb="2">
      <t>シセツ</t>
    </rPh>
    <phoneticPr fontId="3"/>
  </si>
  <si>
    <t>名称</t>
    <rPh sb="0" eb="2">
      <t>メイショウ</t>
    </rPh>
    <phoneticPr fontId="3"/>
  </si>
  <si>
    <t>所在地</t>
    <rPh sb="0" eb="3">
      <t>ショザイチ</t>
    </rPh>
    <phoneticPr fontId="3"/>
  </si>
  <si>
    <t>その他の事項</t>
    <rPh sb="2" eb="3">
      <t>タ</t>
    </rPh>
    <rPh sb="4" eb="6">
      <t>ジコウ</t>
    </rPh>
    <phoneticPr fontId="3"/>
  </si>
  <si>
    <t>届　出　書</t>
    <rPh sb="0" eb="1">
      <t>トドケ</t>
    </rPh>
    <rPh sb="2" eb="3">
      <t>デ</t>
    </rPh>
    <rPh sb="4" eb="5">
      <t>ショ</t>
    </rPh>
    <phoneticPr fontId="3"/>
  </si>
  <si>
    <t>　公職選挙法第１９７条の２第２項の規定により報酬を支給する者を次のとおり届け出ます。</t>
    <phoneticPr fontId="3"/>
  </si>
  <si>
    <t>年齢</t>
    <rPh sb="0" eb="2">
      <t>ネンレイ</t>
    </rPh>
    <phoneticPr fontId="3"/>
  </si>
  <si>
    <t>使用する者の別</t>
    <rPh sb="0" eb="2">
      <t>シヨウ</t>
    </rPh>
    <rPh sb="4" eb="5">
      <t>シャ</t>
    </rPh>
    <rPh sb="6" eb="7">
      <t>ベツ</t>
    </rPh>
    <phoneticPr fontId="3"/>
  </si>
  <si>
    <t>使用する者の期間</t>
    <rPh sb="0" eb="2">
      <t>シヨウ</t>
    </rPh>
    <rPh sb="4" eb="5">
      <t>シャ</t>
    </rPh>
    <rPh sb="6" eb="8">
      <t>キカン</t>
    </rPh>
    <phoneticPr fontId="3"/>
  </si>
  <si>
    <t>備考</t>
    <rPh sb="0" eb="2">
      <t>ビコウ</t>
    </rPh>
    <phoneticPr fontId="3"/>
  </si>
  <si>
    <t>　　　選挙法第１４１条第１項の規定により選挙運動のために使用される自動車又は船舶の上における選挙運</t>
    <rPh sb="48" eb="49">
      <t>ウン</t>
    </rPh>
    <phoneticPr fontId="3"/>
  </si>
  <si>
    <t>入力シート</t>
    <rPh sb="0" eb="2">
      <t>ニュウリョク</t>
    </rPh>
    <phoneticPr fontId="3"/>
  </si>
  <si>
    <t>宣誓書</t>
    <rPh sb="0" eb="3">
      <t>センセイショ</t>
    </rPh>
    <phoneticPr fontId="3"/>
  </si>
  <si>
    <t>出納責任者異動届</t>
    <rPh sb="0" eb="2">
      <t>スイトウ</t>
    </rPh>
    <rPh sb="2" eb="5">
      <t>セキニンシャ</t>
    </rPh>
    <rPh sb="5" eb="8">
      <t>イドウトドケ</t>
    </rPh>
    <phoneticPr fontId="3"/>
  </si>
  <si>
    <t>選挙公報掲載申請書</t>
    <rPh sb="0" eb="2">
      <t>センキョ</t>
    </rPh>
    <rPh sb="2" eb="4">
      <t>コウホウ</t>
    </rPh>
    <rPh sb="4" eb="6">
      <t>ケイサイ</t>
    </rPh>
    <rPh sb="6" eb="9">
      <t>シンセイショ</t>
    </rPh>
    <phoneticPr fontId="3"/>
  </si>
  <si>
    <t>選挙公報掲載文修正申請書</t>
    <rPh sb="0" eb="2">
      <t>センキョ</t>
    </rPh>
    <rPh sb="2" eb="4">
      <t>コウホウ</t>
    </rPh>
    <rPh sb="4" eb="6">
      <t>ケイサイ</t>
    </rPh>
    <rPh sb="6" eb="7">
      <t>ブン</t>
    </rPh>
    <rPh sb="7" eb="9">
      <t>シュウセイ</t>
    </rPh>
    <rPh sb="9" eb="12">
      <t>シンセイショ</t>
    </rPh>
    <phoneticPr fontId="3"/>
  </si>
  <si>
    <t>選挙公報掲載文撤回申請書</t>
    <rPh sb="0" eb="2">
      <t>センキョ</t>
    </rPh>
    <rPh sb="2" eb="4">
      <t>コウホウ</t>
    </rPh>
    <rPh sb="4" eb="6">
      <t>ケイサイ</t>
    </rPh>
    <rPh sb="6" eb="7">
      <t>ブン</t>
    </rPh>
    <rPh sb="7" eb="9">
      <t>テッカイ</t>
    </rPh>
    <rPh sb="9" eb="12">
      <t>シンセイショ</t>
    </rPh>
    <phoneticPr fontId="3"/>
  </si>
  <si>
    <t>選挙運動用自動車の使用の契約届出書</t>
    <phoneticPr fontId="3"/>
  </si>
  <si>
    <t>選挙運動用自動車使用証明書（自動車）</t>
  </si>
  <si>
    <t>請求書（選挙運動用自動車の使用）</t>
  </si>
  <si>
    <t>自動車燃料代確認申請書</t>
  </si>
  <si>
    <t>自動車燃料代確認書</t>
  </si>
  <si>
    <t>選挙運動用自動車使用証明書（燃料）</t>
  </si>
  <si>
    <t>ポスター作成契約届出書</t>
  </si>
  <si>
    <t>ポスター作成枚数確認申請書</t>
  </si>
  <si>
    <t>様式１</t>
    <rPh sb="0" eb="2">
      <t>ヨウシキ</t>
    </rPh>
    <phoneticPr fontId="3"/>
  </si>
  <si>
    <t>公営1</t>
    <rPh sb="0" eb="2">
      <t>コウエイ</t>
    </rPh>
    <phoneticPr fontId="3"/>
  </si>
  <si>
    <t>１　一般乗用旅客自動車運送事業者との運送契約による場合</t>
  </si>
  <si>
    <t>契約年月日</t>
    <rPh sb="0" eb="2">
      <t>ケイヤク</t>
    </rPh>
    <rPh sb="2" eb="5">
      <t>ネンガッピ</t>
    </rPh>
    <phoneticPr fontId="3"/>
  </si>
  <si>
    <t>運送契約期間</t>
    <rPh sb="0" eb="2">
      <t>ウンソウ</t>
    </rPh>
    <rPh sb="2" eb="4">
      <t>ケイヤク</t>
    </rPh>
    <rPh sb="4" eb="6">
      <t>キカン</t>
    </rPh>
    <phoneticPr fontId="3"/>
  </si>
  <si>
    <t>契約内容</t>
    <rPh sb="0" eb="2">
      <t>ケイヤク</t>
    </rPh>
    <rPh sb="2" eb="4">
      <t>ナイヨウ</t>
    </rPh>
    <phoneticPr fontId="3"/>
  </si>
  <si>
    <t>２　１に掲げる場合以外の場合</t>
  </si>
  <si>
    <t>借入れ期間等</t>
    <rPh sb="0" eb="1">
      <t>カ</t>
    </rPh>
    <rPh sb="1" eb="2">
      <t>イ</t>
    </rPh>
    <rPh sb="3" eb="6">
      <t>キカントウ</t>
    </rPh>
    <phoneticPr fontId="3"/>
  </si>
  <si>
    <t>（数字を半角）</t>
    <rPh sb="1" eb="3">
      <t>スウジ</t>
    </rPh>
    <rPh sb="4" eb="6">
      <t>ハンカク</t>
    </rPh>
    <phoneticPr fontId="3"/>
  </si>
  <si>
    <t>⇒和暦中算用数字を漢数字表記へ変換（自動）</t>
    <rPh sb="1" eb="2">
      <t>ワ</t>
    </rPh>
    <rPh sb="2" eb="3">
      <t>レキ</t>
    </rPh>
    <rPh sb="3" eb="4">
      <t>チュウ</t>
    </rPh>
    <rPh sb="4" eb="6">
      <t>サンヨウ</t>
    </rPh>
    <rPh sb="6" eb="8">
      <t>スウジ</t>
    </rPh>
    <rPh sb="9" eb="12">
      <t>カンスウジ</t>
    </rPh>
    <rPh sb="12" eb="14">
      <t>ヒョウキ</t>
    </rPh>
    <rPh sb="15" eb="17">
      <t>ヘンカン</t>
    </rPh>
    <rPh sb="18" eb="20">
      <t>ジドウ</t>
    </rPh>
    <phoneticPr fontId="3"/>
  </si>
  <si>
    <t>年（漢数字自動表記）</t>
    <rPh sb="0" eb="1">
      <t>ネン</t>
    </rPh>
    <rPh sb="2" eb="5">
      <t>カンスウジ</t>
    </rPh>
    <rPh sb="5" eb="7">
      <t>ジドウ</t>
    </rPh>
    <rPh sb="7" eb="9">
      <t>ヒョウキ</t>
    </rPh>
    <phoneticPr fontId="3"/>
  </si>
  <si>
    <t>月（漢数字自動表記）</t>
    <rPh sb="0" eb="1">
      <t>ツキ</t>
    </rPh>
    <rPh sb="2" eb="5">
      <t>カンスウジ</t>
    </rPh>
    <rPh sb="5" eb="7">
      <t>ジドウ</t>
    </rPh>
    <rPh sb="7" eb="9">
      <t>ヒョウキ</t>
    </rPh>
    <phoneticPr fontId="3"/>
  </si>
  <si>
    <t>日（漢数字自動表記）</t>
    <rPh sb="0" eb="1">
      <t>ニチ</t>
    </rPh>
    <rPh sb="2" eb="5">
      <t>カンスウジ</t>
    </rPh>
    <rPh sb="5" eb="7">
      <t>ジドウ</t>
    </rPh>
    <rPh sb="7" eb="9">
      <t>ヒョウキ</t>
    </rPh>
    <phoneticPr fontId="3"/>
  </si>
  <si>
    <t>開票立会人生年月日（年）</t>
    <rPh sb="0" eb="2">
      <t>カイヒョウ</t>
    </rPh>
    <rPh sb="2" eb="4">
      <t>タチアイ</t>
    </rPh>
    <rPh sb="4" eb="5">
      <t>ニン</t>
    </rPh>
    <rPh sb="5" eb="7">
      <t>セイネン</t>
    </rPh>
    <rPh sb="7" eb="8">
      <t>ガツ</t>
    </rPh>
    <rPh sb="8" eb="9">
      <t>ニチ</t>
    </rPh>
    <rPh sb="10" eb="11">
      <t>ネン</t>
    </rPh>
    <phoneticPr fontId="3"/>
  </si>
  <si>
    <t>開票立会人生年月日（月）</t>
    <rPh sb="0" eb="2">
      <t>カイヒョウ</t>
    </rPh>
    <rPh sb="2" eb="4">
      <t>タチアイ</t>
    </rPh>
    <rPh sb="4" eb="5">
      <t>ニン</t>
    </rPh>
    <rPh sb="5" eb="7">
      <t>セイネン</t>
    </rPh>
    <rPh sb="7" eb="9">
      <t>ガッピ</t>
    </rPh>
    <rPh sb="10" eb="11">
      <t>ツキ</t>
    </rPh>
    <phoneticPr fontId="3"/>
  </si>
  <si>
    <t>開票立会人生年月日（日）</t>
    <rPh sb="0" eb="2">
      <t>カイヒョウ</t>
    </rPh>
    <rPh sb="2" eb="4">
      <t>タチアイ</t>
    </rPh>
    <rPh sb="4" eb="5">
      <t>ニン</t>
    </rPh>
    <rPh sb="5" eb="7">
      <t>セイネン</t>
    </rPh>
    <rPh sb="7" eb="9">
      <t>ガッピ</t>
    </rPh>
    <rPh sb="10" eb="11">
      <t>ヒ</t>
    </rPh>
    <phoneticPr fontId="3"/>
  </si>
  <si>
    <t>※　黄色に着色しているセルのみ入力してください。</t>
    <rPh sb="2" eb="4">
      <t>キイロ</t>
    </rPh>
    <rPh sb="5" eb="7">
      <t>チャクショク</t>
    </rPh>
    <rPh sb="15" eb="17">
      <t>ニュウリョク</t>
    </rPh>
    <phoneticPr fontId="3"/>
  </si>
  <si>
    <t>（漢数字へその１）</t>
    <rPh sb="1" eb="4">
      <t>カンスウジ</t>
    </rPh>
    <phoneticPr fontId="3"/>
  </si>
  <si>
    <t>（漢数字へその２）</t>
    <rPh sb="1" eb="4">
      <t>カンスウジ</t>
    </rPh>
    <phoneticPr fontId="3"/>
  </si>
  <si>
    <t>※　１円未満の端数は切上げ</t>
    <rPh sb="3" eb="4">
      <t>エン</t>
    </rPh>
    <rPh sb="4" eb="6">
      <t>ミマン</t>
    </rPh>
    <rPh sb="7" eb="9">
      <t>ハスウ</t>
    </rPh>
    <rPh sb="10" eb="12">
      <t>キリア</t>
    </rPh>
    <phoneticPr fontId="3"/>
  </si>
  <si>
    <t>参議院青森県選挙区選出議員選挙候補者届出書（本人届出）</t>
    <rPh sb="0" eb="3">
      <t>サンギイン</t>
    </rPh>
    <rPh sb="3" eb="6">
      <t>アオモリケン</t>
    </rPh>
    <rPh sb="6" eb="9">
      <t>センキョク</t>
    </rPh>
    <rPh sb="9" eb="11">
      <t>センシュツ</t>
    </rPh>
    <rPh sb="11" eb="13">
      <t>ギイン</t>
    </rPh>
    <phoneticPr fontId="3"/>
  </si>
  <si>
    <t>参議院青森県選挙区選出議員選挙候補者（党派</t>
    <rPh sb="0" eb="3">
      <t>サンギイン</t>
    </rPh>
    <rPh sb="3" eb="5">
      <t>アオモリ</t>
    </rPh>
    <rPh sb="5" eb="6">
      <t>ケン</t>
    </rPh>
    <rPh sb="6" eb="9">
      <t>センキョク</t>
    </rPh>
    <rPh sb="9" eb="11">
      <t>センシュツ</t>
    </rPh>
    <rPh sb="11" eb="13">
      <t>ギイン</t>
    </rPh>
    <rPh sb="13" eb="15">
      <t>センキョ</t>
    </rPh>
    <rPh sb="15" eb="18">
      <t>コウホシャ</t>
    </rPh>
    <rPh sb="19" eb="21">
      <t>トウハ</t>
    </rPh>
    <phoneticPr fontId="3"/>
  </si>
  <si>
    <t>なるべきことを承諾します。</t>
    <phoneticPr fontId="3"/>
  </si>
  <si>
    <t>青森県選挙区</t>
    <rPh sb="0" eb="3">
      <t>アオモリケン</t>
    </rPh>
    <rPh sb="3" eb="6">
      <t>センキョク</t>
    </rPh>
    <phoneticPr fontId="3"/>
  </si>
  <si>
    <t>参議院青森県選挙区選出議員選挙候補者（党派</t>
    <rPh sb="15" eb="18">
      <t>コウホシャ</t>
    </rPh>
    <rPh sb="19" eb="21">
      <t>トウハ</t>
    </rPh>
    <phoneticPr fontId="3"/>
  </si>
  <si>
    <t>べきことを承諾します。</t>
    <phoneticPr fontId="3"/>
  </si>
  <si>
    <t>参議院青森県選挙区選出議員選挙候補者</t>
    <rPh sb="15" eb="18">
      <t>コウホシャ</t>
    </rPh>
    <phoneticPr fontId="3"/>
  </si>
  <si>
    <t>参議院青森県選挙区選出議員選挙候補者</t>
    <rPh sb="0" eb="3">
      <t>サンギイン</t>
    </rPh>
    <rPh sb="3" eb="6">
      <t>アオモリケン</t>
    </rPh>
    <rPh sb="6" eb="9">
      <t>センキョク</t>
    </rPh>
    <rPh sb="9" eb="11">
      <t>センシュツ</t>
    </rPh>
    <rPh sb="11" eb="13">
      <t>ギイン</t>
    </rPh>
    <rPh sb="13" eb="15">
      <t>センキョ</t>
    </rPh>
    <rPh sb="15" eb="18">
      <t>コウホシャ</t>
    </rPh>
    <phoneticPr fontId="3"/>
  </si>
  <si>
    <t>責任者を下記のとおり選任したので届け出ます。</t>
    <phoneticPr fontId="3"/>
  </si>
  <si>
    <t>　※　写真について</t>
    <rPh sb="3" eb="5">
      <t>シャシン</t>
    </rPh>
    <phoneticPr fontId="3"/>
  </si>
  <si>
    <t>　一　写真は帽子なしのカラー写真でお願いします。</t>
    <rPh sb="1" eb="2">
      <t>１</t>
    </rPh>
    <rPh sb="3" eb="5">
      <t>シャシン</t>
    </rPh>
    <rPh sb="6" eb="8">
      <t>ボウシ</t>
    </rPh>
    <rPh sb="14" eb="16">
      <t>シャシン</t>
    </rPh>
    <rPh sb="18" eb="19">
      <t>ネガ</t>
    </rPh>
    <phoneticPr fontId="3"/>
  </si>
  <si>
    <t>　二　カラー写真がない場合は白黒写真でも受け付けます。</t>
    <rPh sb="1" eb="2">
      <t>２</t>
    </rPh>
    <rPh sb="6" eb="8">
      <t>シャシン</t>
    </rPh>
    <rPh sb="11" eb="13">
      <t>バアイ</t>
    </rPh>
    <rPh sb="14" eb="16">
      <t>シロクロ</t>
    </rPh>
    <rPh sb="16" eb="18">
      <t>シャシン</t>
    </rPh>
    <rPh sb="20" eb="21">
      <t>ウ</t>
    </rPh>
    <rPh sb="22" eb="23">
      <t>ツ</t>
    </rPh>
    <phoneticPr fontId="3"/>
  </si>
  <si>
    <t>　三　同一ネガからの写真三枚、うち一枚は写真貼付欄に貼り付けてください。</t>
    <rPh sb="1" eb="2">
      <t>３</t>
    </rPh>
    <rPh sb="3" eb="5">
      <t>ドウイツ</t>
    </rPh>
    <rPh sb="10" eb="12">
      <t>シャシン</t>
    </rPh>
    <rPh sb="12" eb="14">
      <t>３マイ</t>
    </rPh>
    <rPh sb="17" eb="19">
      <t>イチマイ</t>
    </rPh>
    <rPh sb="20" eb="22">
      <t>シャシン</t>
    </rPh>
    <rPh sb="22" eb="24">
      <t>ハリツケ</t>
    </rPh>
    <rPh sb="24" eb="25">
      <t>ラン</t>
    </rPh>
    <rPh sb="26" eb="27">
      <t>ハ</t>
    </rPh>
    <rPh sb="28" eb="29">
      <t>ツ</t>
    </rPh>
    <phoneticPr fontId="3"/>
  </si>
  <si>
    <t>　四　背景は単色で模様などがないようにしてください。</t>
    <rPh sb="1" eb="2">
      <t>４</t>
    </rPh>
    <rPh sb="3" eb="5">
      <t>ハイケイ</t>
    </rPh>
    <rPh sb="6" eb="8">
      <t>タンショク</t>
    </rPh>
    <rPh sb="9" eb="11">
      <t>モヨウ</t>
    </rPh>
    <phoneticPr fontId="3"/>
  </si>
  <si>
    <t>青森県選挙管理委員会事務局（電話：０１７－７３４－９０７６）</t>
    <rPh sb="0" eb="2">
      <t>アオモリ</t>
    </rPh>
    <rPh sb="2" eb="3">
      <t>ケン</t>
    </rPh>
    <rPh sb="3" eb="5">
      <t>センキョ</t>
    </rPh>
    <rPh sb="5" eb="7">
      <t>カンリ</t>
    </rPh>
    <rPh sb="7" eb="10">
      <t>イインカイ</t>
    </rPh>
    <rPh sb="10" eb="13">
      <t>ジムキョク</t>
    </rPh>
    <phoneticPr fontId="11"/>
  </si>
  <si>
    <t>請求書（個人演説会場用立札・看板の作成）</t>
  </si>
  <si>
    <t>公営32</t>
    <rPh sb="0" eb="2">
      <t>コウエイ</t>
    </rPh>
    <phoneticPr fontId="3"/>
  </si>
  <si>
    <t>個人演説会場用立札・看板作成証明書</t>
  </si>
  <si>
    <t>公営31</t>
    <rPh sb="0" eb="2">
      <t>コウエイ</t>
    </rPh>
    <phoneticPr fontId="3"/>
  </si>
  <si>
    <t>個人演説会場用立札・看板作成枚数確認書</t>
  </si>
  <si>
    <t>公営30</t>
    <rPh sb="0" eb="2">
      <t>コウエイ</t>
    </rPh>
    <phoneticPr fontId="3"/>
  </si>
  <si>
    <t>個人演説会場用立札・看板作成枚数確認申請書</t>
  </si>
  <si>
    <t>公営29</t>
    <rPh sb="0" eb="2">
      <t>コウエイ</t>
    </rPh>
    <phoneticPr fontId="3"/>
  </si>
  <si>
    <t>個人演説会場用立札・看板作成契約届出書</t>
  </si>
  <si>
    <t>公営28</t>
    <rPh sb="0" eb="2">
      <t>コウエイ</t>
    </rPh>
    <phoneticPr fontId="3"/>
  </si>
  <si>
    <t>請求書（自動車等取付用立札・看板の作成）</t>
  </si>
  <si>
    <t>公営27</t>
    <rPh sb="0" eb="2">
      <t>コウエイ</t>
    </rPh>
    <phoneticPr fontId="3"/>
  </si>
  <si>
    <t>公営26</t>
    <rPh sb="0" eb="2">
      <t>コウエイ</t>
    </rPh>
    <phoneticPr fontId="3"/>
  </si>
  <si>
    <t>自動車等取付用立札・看板作成枚数確認書</t>
  </si>
  <si>
    <t>公営25</t>
    <rPh sb="0" eb="2">
      <t>コウエイ</t>
    </rPh>
    <phoneticPr fontId="3"/>
  </si>
  <si>
    <t>選挙運動のために頒布するビラ届出書</t>
    <rPh sb="0" eb="2">
      <t>センキョ</t>
    </rPh>
    <rPh sb="2" eb="4">
      <t>ウンドウ</t>
    </rPh>
    <rPh sb="8" eb="10">
      <t>ハンプ</t>
    </rPh>
    <rPh sb="14" eb="17">
      <t>トドケデショ</t>
    </rPh>
    <phoneticPr fontId="3"/>
  </si>
  <si>
    <t>自動車等取付用立札・看板作成枚数確認申請書</t>
  </si>
  <si>
    <t>公営24</t>
    <rPh sb="0" eb="2">
      <t>コウエイ</t>
    </rPh>
    <phoneticPr fontId="3"/>
  </si>
  <si>
    <t>自動車等取付用立札・看板作成契約届出書</t>
  </si>
  <si>
    <t>公営23</t>
    <rPh sb="0" eb="2">
      <t>コウエイ</t>
    </rPh>
    <phoneticPr fontId="3"/>
  </si>
  <si>
    <t>請求書（選挙事務所用立札・看板の作成）</t>
  </si>
  <si>
    <t>公営22</t>
    <rPh sb="0" eb="2">
      <t>コウエイ</t>
    </rPh>
    <phoneticPr fontId="3"/>
  </si>
  <si>
    <t>選挙事務所用立札・看板作成証明書</t>
  </si>
  <si>
    <t>公営21</t>
    <rPh sb="0" eb="2">
      <t>コウエイ</t>
    </rPh>
    <phoneticPr fontId="3"/>
  </si>
  <si>
    <t>選挙事務所用立札・看板作成枚数確認書</t>
  </si>
  <si>
    <t>公営20</t>
    <rPh sb="0" eb="2">
      <t>コウエイ</t>
    </rPh>
    <phoneticPr fontId="3"/>
  </si>
  <si>
    <t>（報酬を支給する選挙運動のために使用する者の）届出書</t>
    <rPh sb="1" eb="3">
      <t>ホウシュウ</t>
    </rPh>
    <rPh sb="4" eb="6">
      <t>シキュウ</t>
    </rPh>
    <rPh sb="8" eb="10">
      <t>センキョ</t>
    </rPh>
    <rPh sb="10" eb="12">
      <t>ウンドウ</t>
    </rPh>
    <rPh sb="16" eb="18">
      <t>シヨウ</t>
    </rPh>
    <rPh sb="20" eb="21">
      <t>シャ</t>
    </rPh>
    <rPh sb="23" eb="26">
      <t>トドケデショ</t>
    </rPh>
    <phoneticPr fontId="3"/>
  </si>
  <si>
    <t>参考様式</t>
    <rPh sb="0" eb="2">
      <t>サンコウ</t>
    </rPh>
    <rPh sb="2" eb="4">
      <t>ヨウシキ</t>
    </rPh>
    <phoneticPr fontId="3"/>
  </si>
  <si>
    <t>選挙事務所用立札・看板作成枚数確認申請書</t>
  </si>
  <si>
    <t>公営19</t>
    <rPh sb="0" eb="2">
      <t>コウエイ</t>
    </rPh>
    <phoneticPr fontId="3"/>
  </si>
  <si>
    <t>出納責任者職務代行者（廃止）届</t>
    <rPh sb="0" eb="2">
      <t>スイトウ</t>
    </rPh>
    <rPh sb="2" eb="5">
      <t>セキニンシャ</t>
    </rPh>
    <rPh sb="5" eb="7">
      <t>ショクム</t>
    </rPh>
    <rPh sb="7" eb="10">
      <t>ダイコウシャ</t>
    </rPh>
    <rPh sb="11" eb="13">
      <t>ハイシ</t>
    </rPh>
    <rPh sb="14" eb="15">
      <t>トド</t>
    </rPh>
    <phoneticPr fontId="3"/>
  </si>
  <si>
    <t>様式14</t>
    <phoneticPr fontId="3"/>
  </si>
  <si>
    <t>契約10</t>
    <rPh sb="0" eb="2">
      <t>ケイヤク</t>
    </rPh>
    <phoneticPr fontId="3"/>
  </si>
  <si>
    <t>選挙事務所用立札・看板作成契約届出書</t>
  </si>
  <si>
    <t>公営18</t>
    <rPh sb="0" eb="2">
      <t>コウエイ</t>
    </rPh>
    <phoneticPr fontId="3"/>
  </si>
  <si>
    <t>様式13</t>
    <phoneticPr fontId="3"/>
  </si>
  <si>
    <t>契約9</t>
    <rPh sb="0" eb="2">
      <t>ケイヤク</t>
    </rPh>
    <phoneticPr fontId="3"/>
  </si>
  <si>
    <t>請求書（ビラの作成）</t>
  </si>
  <si>
    <t>様式12</t>
    <phoneticPr fontId="3"/>
  </si>
  <si>
    <t>契約8</t>
    <rPh sb="0" eb="2">
      <t>ケイヤク</t>
    </rPh>
    <phoneticPr fontId="3"/>
  </si>
  <si>
    <t>ビラ作成証明書</t>
  </si>
  <si>
    <t>選挙事務所異動届出書（候補者用）</t>
    <rPh sb="0" eb="2">
      <t>センキョ</t>
    </rPh>
    <rPh sb="2" eb="4">
      <t>ジム</t>
    </rPh>
    <rPh sb="4" eb="5">
      <t>ショ</t>
    </rPh>
    <rPh sb="5" eb="7">
      <t>イドウ</t>
    </rPh>
    <rPh sb="7" eb="10">
      <t>トドケデショ</t>
    </rPh>
    <rPh sb="11" eb="15">
      <t>コウホシャヨウ</t>
    </rPh>
    <phoneticPr fontId="3"/>
  </si>
  <si>
    <t>様式11</t>
    <phoneticPr fontId="3"/>
  </si>
  <si>
    <t>選挙事務所用立札・看板作成契約書例</t>
    <rPh sb="2" eb="4">
      <t>ジム</t>
    </rPh>
    <rPh sb="4" eb="5">
      <t>ショ</t>
    </rPh>
    <rPh sb="5" eb="6">
      <t>ヨウ</t>
    </rPh>
    <rPh sb="6" eb="8">
      <t>タテフダ</t>
    </rPh>
    <rPh sb="9" eb="11">
      <t>カンバン</t>
    </rPh>
    <phoneticPr fontId="3"/>
  </si>
  <si>
    <t>契約7</t>
    <rPh sb="0" eb="2">
      <t>ケイヤク</t>
    </rPh>
    <phoneticPr fontId="3"/>
  </si>
  <si>
    <t>ビラ作成枚数確認書</t>
  </si>
  <si>
    <t>選挙事務所設置届出書（候補者用）</t>
    <rPh sb="0" eb="2">
      <t>センキョ</t>
    </rPh>
    <rPh sb="2" eb="4">
      <t>ジム</t>
    </rPh>
    <rPh sb="4" eb="5">
      <t>ショ</t>
    </rPh>
    <rPh sb="5" eb="7">
      <t>セッチ</t>
    </rPh>
    <rPh sb="7" eb="10">
      <t>トドケデショ</t>
    </rPh>
    <rPh sb="11" eb="15">
      <t>コウホシャヨウ</t>
    </rPh>
    <phoneticPr fontId="3"/>
  </si>
  <si>
    <t>様式10</t>
    <phoneticPr fontId="3"/>
  </si>
  <si>
    <t>ビラ作成枚数確認申請書</t>
  </si>
  <si>
    <t>（開票立会人となるべき者の）承諾書</t>
    <rPh sb="1" eb="3">
      <t>カイヒョウ</t>
    </rPh>
    <rPh sb="3" eb="5">
      <t>タチアイ</t>
    </rPh>
    <rPh sb="5" eb="6">
      <t>ニン</t>
    </rPh>
    <rPh sb="11" eb="12">
      <t>シャ</t>
    </rPh>
    <rPh sb="14" eb="17">
      <t>ショウダクショ</t>
    </rPh>
    <phoneticPr fontId="3"/>
  </si>
  <si>
    <t>様式9</t>
    <phoneticPr fontId="3"/>
  </si>
  <si>
    <t>選挙運動用通常葉書作成契約書例</t>
    <rPh sb="5" eb="7">
      <t>ツウジョウ</t>
    </rPh>
    <rPh sb="7" eb="9">
      <t>ハガキ</t>
    </rPh>
    <phoneticPr fontId="3"/>
  </si>
  <si>
    <t>ビラ作成契約届出書</t>
  </si>
  <si>
    <t>様式8</t>
    <phoneticPr fontId="3"/>
  </si>
  <si>
    <t>請求書（通常葉書の作成）</t>
  </si>
  <si>
    <t>（選挙立会人となるべき者の）承諾書</t>
    <rPh sb="1" eb="3">
      <t>センキョ</t>
    </rPh>
    <rPh sb="3" eb="5">
      <t>タチアイ</t>
    </rPh>
    <rPh sb="5" eb="6">
      <t>ニン</t>
    </rPh>
    <rPh sb="11" eb="12">
      <t>シャ</t>
    </rPh>
    <rPh sb="14" eb="17">
      <t>ショウダクショ</t>
    </rPh>
    <phoneticPr fontId="3"/>
  </si>
  <si>
    <t>様式7</t>
    <phoneticPr fontId="3"/>
  </si>
  <si>
    <t>通常葉書作成証明書</t>
  </si>
  <si>
    <t>様式6</t>
    <phoneticPr fontId="3"/>
  </si>
  <si>
    <t>通常葉書作成枚数確認書</t>
  </si>
  <si>
    <t>様式5</t>
    <phoneticPr fontId="3"/>
  </si>
  <si>
    <t>通常葉書作成枚数確認申請書</t>
  </si>
  <si>
    <t>様式4</t>
    <phoneticPr fontId="3"/>
  </si>
  <si>
    <t>請求書（ポスターの作成）</t>
  </si>
  <si>
    <t>公営37</t>
    <rPh sb="0" eb="2">
      <t>コウエイ</t>
    </rPh>
    <phoneticPr fontId="3"/>
  </si>
  <si>
    <t>通常葉書作成契約届出書</t>
  </si>
  <si>
    <t>様式3</t>
    <phoneticPr fontId="3"/>
  </si>
  <si>
    <t>ポスター作成証明書</t>
  </si>
  <si>
    <t>公営36</t>
    <rPh sb="0" eb="2">
      <t>コウエイ</t>
    </rPh>
    <phoneticPr fontId="3"/>
  </si>
  <si>
    <t>様式2</t>
    <phoneticPr fontId="3"/>
  </si>
  <si>
    <t>ポスター作成枚数確認書</t>
  </si>
  <si>
    <t>公営35</t>
    <rPh sb="0" eb="2">
      <t>コウエイ</t>
    </rPh>
    <phoneticPr fontId="3"/>
  </si>
  <si>
    <t>候補者届出書（本人届出）</t>
    <rPh sb="0" eb="3">
      <t>コウホシャ</t>
    </rPh>
    <rPh sb="3" eb="6">
      <t>トドケデショ</t>
    </rPh>
    <rPh sb="7" eb="9">
      <t>ホンニン</t>
    </rPh>
    <rPh sb="9" eb="11">
      <t>トドケデ</t>
    </rPh>
    <phoneticPr fontId="3"/>
  </si>
  <si>
    <t>様式1</t>
    <phoneticPr fontId="3"/>
  </si>
  <si>
    <t>公営34</t>
    <rPh sb="0" eb="2">
      <t>コウエイ</t>
    </rPh>
    <phoneticPr fontId="3"/>
  </si>
  <si>
    <t>公営33</t>
    <rPh sb="0" eb="2">
      <t>コウエイ</t>
    </rPh>
    <phoneticPr fontId="3"/>
  </si>
  <si>
    <t>◎　様式に住所等がすべて表示されない場合は、様式中の文字の大きさを小さくするなどして対応くださるようお願いします。</t>
    <rPh sb="2" eb="4">
      <t>ヨウシキ</t>
    </rPh>
    <rPh sb="5" eb="8">
      <t>ジュウショトウ</t>
    </rPh>
    <rPh sb="12" eb="14">
      <t>ヒョウジ</t>
    </rPh>
    <rPh sb="18" eb="20">
      <t>バアイ</t>
    </rPh>
    <rPh sb="22" eb="24">
      <t>ヨウシキ</t>
    </rPh>
    <rPh sb="24" eb="25">
      <t>チュウ</t>
    </rPh>
    <rPh sb="26" eb="28">
      <t>モジ</t>
    </rPh>
    <rPh sb="29" eb="30">
      <t>オオ</t>
    </rPh>
    <rPh sb="33" eb="34">
      <t>チイ</t>
    </rPh>
    <rPh sb="42" eb="44">
      <t>タイオウ</t>
    </rPh>
    <phoneticPr fontId="3"/>
  </si>
  <si>
    <t>◎　本ソフトは推薦届出には対応しておりませんので、推薦届出の場合は、手書きで必要書類を作成の上、提出してください。</t>
    <rPh sb="2" eb="3">
      <t>ホン</t>
    </rPh>
    <rPh sb="7" eb="9">
      <t>スイセン</t>
    </rPh>
    <rPh sb="9" eb="10">
      <t>トドケ</t>
    </rPh>
    <rPh sb="10" eb="11">
      <t>デ</t>
    </rPh>
    <rPh sb="13" eb="15">
      <t>タイオウ</t>
    </rPh>
    <rPh sb="25" eb="27">
      <t>スイセン</t>
    </rPh>
    <rPh sb="27" eb="29">
      <t>トドケデ</t>
    </rPh>
    <rPh sb="30" eb="32">
      <t>バアイ</t>
    </rPh>
    <rPh sb="34" eb="36">
      <t>テガ</t>
    </rPh>
    <rPh sb="38" eb="40">
      <t>ヒツヨウ</t>
    </rPh>
    <phoneticPr fontId="3"/>
  </si>
  <si>
    <t>◎　様式中に黄色で塗りつぶしているセルがある場合は、当該様式に入力後印刷するか、印刷後に手書き等により必要事項を御記入ください。</t>
    <rPh sb="9" eb="10">
      <t>ヌ</t>
    </rPh>
    <rPh sb="22" eb="24">
      <t>バアイ</t>
    </rPh>
    <rPh sb="26" eb="28">
      <t>トウガイ</t>
    </rPh>
    <rPh sb="28" eb="30">
      <t>ヨウシキ</t>
    </rPh>
    <rPh sb="31" eb="34">
      <t>ニュウリョクゴ</t>
    </rPh>
    <rPh sb="34" eb="36">
      <t>インサツ</t>
    </rPh>
    <phoneticPr fontId="3"/>
  </si>
  <si>
    <t>　（使用は任意です。）各候補者の届出内容により、提出する様式のみ作成・印刷し、提出してくださるようお願いします。</t>
    <rPh sb="2" eb="4">
      <t>シヨウ</t>
    </rPh>
    <rPh sb="5" eb="7">
      <t>ニンイ</t>
    </rPh>
    <rPh sb="11" eb="12">
      <t>カク</t>
    </rPh>
    <rPh sb="12" eb="15">
      <t>コウホシャ</t>
    </rPh>
    <rPh sb="16" eb="18">
      <t>トドケデ</t>
    </rPh>
    <rPh sb="18" eb="20">
      <t>ナイヨウ</t>
    </rPh>
    <rPh sb="24" eb="26">
      <t>テイシュツ</t>
    </rPh>
    <rPh sb="28" eb="30">
      <t>ヨウシキ</t>
    </rPh>
    <rPh sb="32" eb="34">
      <t>サクセイ</t>
    </rPh>
    <rPh sb="35" eb="37">
      <t>インサツ</t>
    </rPh>
    <rPh sb="39" eb="41">
      <t>テイシュツ</t>
    </rPh>
    <rPh sb="50" eb="51">
      <t>ネガ</t>
    </rPh>
    <phoneticPr fontId="3"/>
  </si>
  <si>
    <t>◎　入力シート中、黄色で塗りつぶしているセルに候補者の氏名、住所等のデータを入力すると、各様式に入力した事項が自動表示・自動計算されるソフトです。</t>
    <rPh sb="2" eb="4">
      <t>ニュウリョク</t>
    </rPh>
    <rPh sb="7" eb="8">
      <t>チュウ</t>
    </rPh>
    <rPh sb="9" eb="11">
      <t>キイロ</t>
    </rPh>
    <rPh sb="12" eb="13">
      <t>ヌ</t>
    </rPh>
    <rPh sb="23" eb="26">
      <t>コウホシャ</t>
    </rPh>
    <rPh sb="27" eb="29">
      <t>シメイ</t>
    </rPh>
    <rPh sb="30" eb="32">
      <t>ジュウショ</t>
    </rPh>
    <rPh sb="32" eb="33">
      <t>トウ</t>
    </rPh>
    <rPh sb="38" eb="40">
      <t>ニュウリョク</t>
    </rPh>
    <phoneticPr fontId="11"/>
  </si>
  <si>
    <t>一のウェブサイト等のアドレス</t>
    <rPh sb="0" eb="1">
      <t>イチ</t>
    </rPh>
    <rPh sb="8" eb="9">
      <t>トウ</t>
    </rPh>
    <phoneticPr fontId="3"/>
  </si>
  <si>
    <t>一のｳｪﾌﾞｻｲﾄ等のｱﾄﾞﾚｽ</t>
    <rPh sb="0" eb="1">
      <t>イチ</t>
    </rPh>
    <rPh sb="9" eb="10">
      <t>トウ</t>
    </rPh>
    <phoneticPr fontId="3"/>
  </si>
  <si>
    <t>３　公職選挙法施行令第８９条第４項の場合（党派の名称が２０字を超える場合）に</t>
    <phoneticPr fontId="3"/>
  </si>
  <si>
    <t>　おいては、「党派」欄に当該政党その他の政治団体の名称のほか、その略称を「（</t>
    <phoneticPr fontId="3"/>
  </si>
  <si>
    <t>　略称）何々」と記載しなければなりません。</t>
    <phoneticPr fontId="3"/>
  </si>
  <si>
    <t>５　「一のウェブサイト等のアドレス」欄には、選挙運動のために使用する文書図画</t>
    <rPh sb="3" eb="4">
      <t>イチ</t>
    </rPh>
    <rPh sb="11" eb="12">
      <t>トウ</t>
    </rPh>
    <rPh sb="18" eb="19">
      <t>ラン</t>
    </rPh>
    <rPh sb="22" eb="24">
      <t>センキョ</t>
    </rPh>
    <rPh sb="24" eb="26">
      <t>ウンドウ</t>
    </rPh>
    <rPh sb="30" eb="32">
      <t>シヨウ</t>
    </rPh>
    <rPh sb="34" eb="36">
      <t>ブンショ</t>
    </rPh>
    <rPh sb="36" eb="38">
      <t>ズガ</t>
    </rPh>
    <phoneticPr fontId="3"/>
  </si>
  <si>
    <t>　を頒布するために利用する一のウェブサイト等のアドレスを記載することができま</t>
    <rPh sb="2" eb="4">
      <t>ハンプ</t>
    </rPh>
    <rPh sb="9" eb="11">
      <t>リヨウ</t>
    </rPh>
    <rPh sb="13" eb="14">
      <t>イチ</t>
    </rPh>
    <rPh sb="21" eb="22">
      <t>トウ</t>
    </rPh>
    <rPh sb="28" eb="30">
      <t>キサイ</t>
    </rPh>
    <phoneticPr fontId="3"/>
  </si>
  <si>
    <t>　す。</t>
    <phoneticPr fontId="3"/>
  </si>
  <si>
    <t>（設置市町村選管提出用）</t>
    <rPh sb="1" eb="3">
      <t>セッチ</t>
    </rPh>
    <rPh sb="3" eb="6">
      <t>シチョウソン</t>
    </rPh>
    <rPh sb="6" eb="8">
      <t>センカン</t>
    </rPh>
    <rPh sb="8" eb="11">
      <t>テイシュツヨウ</t>
    </rPh>
    <phoneticPr fontId="3"/>
  </si>
  <si>
    <t>（県選管提出用）</t>
    <rPh sb="1" eb="2">
      <t>ケン</t>
    </rPh>
    <rPh sb="2" eb="4">
      <t>センカン</t>
    </rPh>
    <rPh sb="4" eb="7">
      <t>テイシュツヨウ</t>
    </rPh>
    <phoneticPr fontId="3"/>
  </si>
  <si>
    <t>　公職選挙法施行令第１０９条の４第２項の規定により、次の金額の支払を請求します。</t>
    <rPh sb="1" eb="3">
      <t>コウショク</t>
    </rPh>
    <rPh sb="3" eb="6">
      <t>センキョホウ</t>
    </rPh>
    <rPh sb="6" eb="9">
      <t>セコウレイ</t>
    </rPh>
    <rPh sb="9" eb="10">
      <t>ダイ</t>
    </rPh>
    <rPh sb="13" eb="14">
      <t>ジョウ</t>
    </rPh>
    <rPh sb="16" eb="17">
      <t>ダイ</t>
    </rPh>
    <rPh sb="18" eb="19">
      <t>コウ</t>
    </rPh>
    <rPh sb="20" eb="22">
      <t>キテイ</t>
    </rPh>
    <rPh sb="26" eb="27">
      <t>ジ</t>
    </rPh>
    <rPh sb="28" eb="30">
      <t>キンガク</t>
    </rPh>
    <rPh sb="31" eb="33">
      <t>シハライ</t>
    </rPh>
    <rPh sb="34" eb="36">
      <t>セイキュウ</t>
    </rPh>
    <phoneticPr fontId="3"/>
  </si>
  <si>
    <t>　次の自動車燃料代につき、公職選挙法施行令第１０９条の４第２項第２号ロの規定による確</t>
    <rPh sb="13" eb="15">
      <t>コウショク</t>
    </rPh>
    <rPh sb="15" eb="18">
      <t>センキョホウ</t>
    </rPh>
    <rPh sb="18" eb="21">
      <t>セコウレイ</t>
    </rPh>
    <rPh sb="21" eb="22">
      <t>ダイ</t>
    </rPh>
    <rPh sb="25" eb="26">
      <t>ジョウ</t>
    </rPh>
    <rPh sb="28" eb="29">
      <t>ダイ</t>
    </rPh>
    <rPh sb="30" eb="31">
      <t>コウ</t>
    </rPh>
    <rPh sb="31" eb="32">
      <t>ダイ</t>
    </rPh>
    <rPh sb="33" eb="34">
      <t>ゴウ</t>
    </rPh>
    <phoneticPr fontId="3"/>
  </si>
  <si>
    <t>認を受けたいので申請します。</t>
    <rPh sb="8" eb="10">
      <t>シンセイ</t>
    </rPh>
    <phoneticPr fontId="3"/>
  </si>
  <si>
    <t>　公職選挙法施行令第１０９条の４第２項第２号ロの規定に基づき、次の自動車燃料代は、</t>
    <rPh sb="1" eb="3">
      <t>コウショク</t>
    </rPh>
    <rPh sb="3" eb="6">
      <t>センキョホウ</t>
    </rPh>
    <rPh sb="6" eb="9">
      <t>セコウレイ</t>
    </rPh>
    <rPh sb="9" eb="10">
      <t>ダイ</t>
    </rPh>
    <rPh sb="13" eb="14">
      <t>ジョウ</t>
    </rPh>
    <rPh sb="16" eb="17">
      <t>ダイ</t>
    </rPh>
    <rPh sb="18" eb="19">
      <t>コウ</t>
    </rPh>
    <rPh sb="19" eb="20">
      <t>ダイ</t>
    </rPh>
    <rPh sb="21" eb="22">
      <t>ゴウ</t>
    </rPh>
    <rPh sb="24" eb="26">
      <t>キテイ</t>
    </rPh>
    <rPh sb="27" eb="28">
      <t>モト</t>
    </rPh>
    <rPh sb="31" eb="32">
      <t>ジ</t>
    </rPh>
    <rPh sb="33" eb="36">
      <t>ジドウシャ</t>
    </rPh>
    <rPh sb="36" eb="39">
      <t>ネンリョウダイ</t>
    </rPh>
    <phoneticPr fontId="3"/>
  </si>
  <si>
    <t>同号ロに定める金額の範囲内のものであることを確認する。</t>
    <rPh sb="7" eb="9">
      <t>キンガク</t>
    </rPh>
    <rPh sb="10" eb="13">
      <t>ハンイナイ</t>
    </rPh>
    <rPh sb="22" eb="24">
      <t>カクニン</t>
    </rPh>
    <phoneticPr fontId="3"/>
  </si>
  <si>
    <t>１　</t>
    <phoneticPr fontId="3"/>
  </si>
  <si>
    <r>
      <t>　次のとおり燃料を使用した</t>
    </r>
    <r>
      <rPr>
        <sz val="12"/>
        <color indexed="8"/>
        <rFont val="ＭＳ ゴシック"/>
        <family val="3"/>
        <charset val="128"/>
      </rPr>
      <t>ものであることを証明します。</t>
    </r>
    <rPh sb="1" eb="2">
      <t>ツギ</t>
    </rPh>
    <rPh sb="6" eb="8">
      <t>ネンリョウ</t>
    </rPh>
    <phoneticPr fontId="3"/>
  </si>
  <si>
    <t>　次のポスター作成枚数につき、公職選挙法施行令第１１０条の４第２項の規定による確認</t>
    <rPh sb="15" eb="17">
      <t>コウショク</t>
    </rPh>
    <rPh sb="17" eb="20">
      <t>センキョホウ</t>
    </rPh>
    <rPh sb="20" eb="23">
      <t>セコウレイ</t>
    </rPh>
    <rPh sb="23" eb="24">
      <t>ダイ</t>
    </rPh>
    <rPh sb="27" eb="28">
      <t>ジョウ</t>
    </rPh>
    <rPh sb="30" eb="31">
      <t>ダイ</t>
    </rPh>
    <rPh sb="32" eb="33">
      <t>コウ</t>
    </rPh>
    <rPh sb="34" eb="36">
      <t>キテイ</t>
    </rPh>
    <rPh sb="39" eb="41">
      <t>カクニン</t>
    </rPh>
    <phoneticPr fontId="3"/>
  </si>
  <si>
    <t>を受けたいので申請します。</t>
    <rPh sb="7" eb="9">
      <t>シンセイ</t>
    </rPh>
    <phoneticPr fontId="3"/>
  </si>
  <si>
    <t>　公職選挙法施行令第１１０条の４第２項の規定に基づき、次のポスター作成枚数は、同項</t>
    <rPh sb="1" eb="3">
      <t>コウショク</t>
    </rPh>
    <rPh sb="3" eb="6">
      <t>センキョホウ</t>
    </rPh>
    <rPh sb="6" eb="9">
      <t>セコウレイ</t>
    </rPh>
    <rPh sb="9" eb="10">
      <t>ダイ</t>
    </rPh>
    <rPh sb="13" eb="14">
      <t>ジョウ</t>
    </rPh>
    <rPh sb="16" eb="17">
      <t>ダイ</t>
    </rPh>
    <rPh sb="18" eb="19">
      <t>コウ</t>
    </rPh>
    <rPh sb="20" eb="22">
      <t>キテイ</t>
    </rPh>
    <rPh sb="23" eb="24">
      <t>モト</t>
    </rPh>
    <rPh sb="27" eb="28">
      <t>ジ</t>
    </rPh>
    <rPh sb="33" eb="35">
      <t>サクセイ</t>
    </rPh>
    <rPh sb="35" eb="37">
      <t>マイスウ</t>
    </rPh>
    <rPh sb="39" eb="41">
      <t>ドウコウ</t>
    </rPh>
    <phoneticPr fontId="3"/>
  </si>
  <si>
    <t>に定める枚数の範囲内のものであることを確認する。</t>
    <rPh sb="4" eb="6">
      <t>マイスウ</t>
    </rPh>
    <rPh sb="7" eb="10">
      <t>ハンイナイ</t>
    </rPh>
    <rPh sb="19" eb="21">
      <t>カクニン</t>
    </rPh>
    <phoneticPr fontId="3"/>
  </si>
  <si>
    <t>　公職選挙法施行令第１１０条の４第２項の規定により、次の金額の支払を請求します。</t>
    <rPh sb="1" eb="3">
      <t>コウショク</t>
    </rPh>
    <rPh sb="3" eb="6">
      <t>センキョホウ</t>
    </rPh>
    <rPh sb="6" eb="9">
      <t>セコウレイ</t>
    </rPh>
    <rPh sb="9" eb="10">
      <t>ダイ</t>
    </rPh>
    <rPh sb="13" eb="14">
      <t>ジョウ</t>
    </rPh>
    <rPh sb="16" eb="17">
      <t>ダイ</t>
    </rPh>
    <rPh sb="18" eb="19">
      <t>コウ</t>
    </rPh>
    <rPh sb="20" eb="22">
      <t>キテイ</t>
    </rPh>
    <rPh sb="26" eb="27">
      <t>ジ</t>
    </rPh>
    <rPh sb="28" eb="30">
      <t>キンガク</t>
    </rPh>
    <rPh sb="31" eb="33">
      <t>シハライ</t>
    </rPh>
    <rPh sb="34" eb="36">
      <t>セイキュウ</t>
    </rPh>
    <phoneticPr fontId="3"/>
  </si>
  <si>
    <t>　次のビラ作成枚数につき、公職選挙法施行令第１０９条の８において準用する第１０９</t>
    <rPh sb="13" eb="15">
      <t>コウショク</t>
    </rPh>
    <rPh sb="15" eb="18">
      <t>センキョホウ</t>
    </rPh>
    <rPh sb="18" eb="21">
      <t>セコウレイ</t>
    </rPh>
    <rPh sb="21" eb="22">
      <t>ダイ</t>
    </rPh>
    <rPh sb="25" eb="26">
      <t>ジョウ</t>
    </rPh>
    <rPh sb="32" eb="34">
      <t>ジュンヨウ</t>
    </rPh>
    <rPh sb="36" eb="37">
      <t>ダイ</t>
    </rPh>
    <phoneticPr fontId="3"/>
  </si>
  <si>
    <t>条の７第２項の規定による確認を受けたいので申請します。</t>
    <rPh sb="0" eb="1">
      <t>ジョウ</t>
    </rPh>
    <rPh sb="3" eb="4">
      <t>ダイ</t>
    </rPh>
    <rPh sb="5" eb="6">
      <t>コウ</t>
    </rPh>
    <rPh sb="21" eb="23">
      <t>シンセイ</t>
    </rPh>
    <phoneticPr fontId="3"/>
  </si>
  <si>
    <t>　公職選挙法施行令第１０９条の８において準用する第１０９条の７第２項の規定に基づ</t>
    <rPh sb="1" eb="3">
      <t>コウショク</t>
    </rPh>
    <rPh sb="3" eb="6">
      <t>センキョホウ</t>
    </rPh>
    <rPh sb="6" eb="9">
      <t>セコウレイ</t>
    </rPh>
    <rPh sb="9" eb="10">
      <t>ダイ</t>
    </rPh>
    <rPh sb="13" eb="14">
      <t>ジョウ</t>
    </rPh>
    <rPh sb="20" eb="22">
      <t>ジュンヨウ</t>
    </rPh>
    <rPh sb="24" eb="25">
      <t>ダイ</t>
    </rPh>
    <rPh sb="28" eb="29">
      <t>ジョウ</t>
    </rPh>
    <rPh sb="31" eb="32">
      <t>ダイ</t>
    </rPh>
    <rPh sb="33" eb="34">
      <t>コウ</t>
    </rPh>
    <rPh sb="35" eb="37">
      <t>キテイ</t>
    </rPh>
    <rPh sb="38" eb="39">
      <t>モト</t>
    </rPh>
    <phoneticPr fontId="3"/>
  </si>
  <si>
    <t>き、次のビラ作成枚数は、公職選挙法第１４２条第１項に定める枚数の範囲内のものであ</t>
    <rPh sb="6" eb="8">
      <t>サクセイ</t>
    </rPh>
    <rPh sb="8" eb="10">
      <t>マイスウ</t>
    </rPh>
    <rPh sb="12" eb="14">
      <t>コウショク</t>
    </rPh>
    <rPh sb="14" eb="17">
      <t>センキョホウ</t>
    </rPh>
    <rPh sb="17" eb="18">
      <t>ダイ</t>
    </rPh>
    <rPh sb="21" eb="22">
      <t>ジョウ</t>
    </rPh>
    <rPh sb="22" eb="23">
      <t>ダイ</t>
    </rPh>
    <rPh sb="24" eb="25">
      <t>コウ</t>
    </rPh>
    <rPh sb="29" eb="30">
      <t>マイ</t>
    </rPh>
    <rPh sb="30" eb="31">
      <t>カズ</t>
    </rPh>
    <rPh sb="32" eb="35">
      <t>ハンイナイ</t>
    </rPh>
    <phoneticPr fontId="3"/>
  </si>
  <si>
    <t>ることを確認する。</t>
    <phoneticPr fontId="3"/>
  </si>
  <si>
    <t>　公職選挙法施行令第１０９条の８において準用する第１０９条の７第２項の規定により、</t>
    <rPh sb="1" eb="3">
      <t>コウショク</t>
    </rPh>
    <rPh sb="3" eb="6">
      <t>センキョホウ</t>
    </rPh>
    <rPh sb="6" eb="9">
      <t>セコウレイ</t>
    </rPh>
    <rPh sb="9" eb="10">
      <t>ダイ</t>
    </rPh>
    <rPh sb="13" eb="14">
      <t>ジョウ</t>
    </rPh>
    <rPh sb="20" eb="22">
      <t>ジュンヨウ</t>
    </rPh>
    <rPh sb="24" eb="25">
      <t>ダイ</t>
    </rPh>
    <rPh sb="28" eb="29">
      <t>ジョウ</t>
    </rPh>
    <rPh sb="31" eb="32">
      <t>ダイ</t>
    </rPh>
    <rPh sb="33" eb="34">
      <t>コウ</t>
    </rPh>
    <rPh sb="35" eb="37">
      <t>キテイ</t>
    </rPh>
    <phoneticPr fontId="3"/>
  </si>
  <si>
    <t>次の金額の支払を請求します。</t>
    <rPh sb="0" eb="1">
      <t>ツギ</t>
    </rPh>
    <phoneticPr fontId="3"/>
  </si>
  <si>
    <t>通常葉書作成契約届出書</t>
    <rPh sb="0" eb="2">
      <t>ツウジョウ</t>
    </rPh>
    <rPh sb="2" eb="4">
      <t>ハガキ</t>
    </rPh>
    <rPh sb="4" eb="6">
      <t>サクセイ</t>
    </rPh>
    <phoneticPr fontId="3"/>
  </si>
  <si>
    <t>　次のとおり通常葉書の作成契約を締結したので届け出ます。</t>
    <rPh sb="1" eb="2">
      <t>ツギ</t>
    </rPh>
    <rPh sb="6" eb="8">
      <t>ツウジョウ</t>
    </rPh>
    <rPh sb="8" eb="10">
      <t>ハガキ</t>
    </rPh>
    <rPh sb="11" eb="13">
      <t>サクセイ</t>
    </rPh>
    <phoneticPr fontId="3"/>
  </si>
  <si>
    <t>契約の相手方の氏名又は名称及び住所並びに法人にあってはその代表者の氏名</t>
    <phoneticPr fontId="3"/>
  </si>
  <si>
    <t>通常葉書作成枚数確認申請書</t>
    <rPh sb="0" eb="2">
      <t>ツウジョウ</t>
    </rPh>
    <rPh sb="2" eb="4">
      <t>ハガキ</t>
    </rPh>
    <rPh sb="4" eb="6">
      <t>サクセイ</t>
    </rPh>
    <rPh sb="6" eb="8">
      <t>マイスウ</t>
    </rPh>
    <rPh sb="8" eb="10">
      <t>カクニン</t>
    </rPh>
    <rPh sb="10" eb="13">
      <t>シンセイショ</t>
    </rPh>
    <phoneticPr fontId="3"/>
  </si>
  <si>
    <t>　次の通常葉書作成枚数につき、公職選挙法施行令第１０９条の７第２項の規定による確認</t>
    <rPh sb="3" eb="5">
      <t>ツウジョウ</t>
    </rPh>
    <rPh sb="5" eb="7">
      <t>ハガキ</t>
    </rPh>
    <rPh sb="15" eb="17">
      <t>コウショク</t>
    </rPh>
    <rPh sb="17" eb="20">
      <t>センキョホウ</t>
    </rPh>
    <rPh sb="20" eb="23">
      <t>セコウレイ</t>
    </rPh>
    <rPh sb="23" eb="24">
      <t>ダイ</t>
    </rPh>
    <rPh sb="27" eb="28">
      <t>ジョウ</t>
    </rPh>
    <rPh sb="30" eb="31">
      <t>ダイ</t>
    </rPh>
    <rPh sb="32" eb="33">
      <t>コウ</t>
    </rPh>
    <rPh sb="34" eb="36">
      <t>キテイ</t>
    </rPh>
    <rPh sb="39" eb="41">
      <t>カクニン</t>
    </rPh>
    <phoneticPr fontId="3"/>
  </si>
  <si>
    <t>　　　　　　　　　　　　</t>
    <phoneticPr fontId="3"/>
  </si>
  <si>
    <t>通常葉書作成枚数確認書</t>
    <rPh sb="0" eb="2">
      <t>ツウジョウ</t>
    </rPh>
    <rPh sb="2" eb="4">
      <t>ハガキ</t>
    </rPh>
    <rPh sb="4" eb="6">
      <t>サクセイ</t>
    </rPh>
    <rPh sb="6" eb="8">
      <t>マイスウ</t>
    </rPh>
    <rPh sb="8" eb="11">
      <t>カクニンショ</t>
    </rPh>
    <phoneticPr fontId="3"/>
  </si>
  <si>
    <t>１</t>
    <phoneticPr fontId="3"/>
  </si>
  <si>
    <t>２　</t>
    <phoneticPr fontId="3"/>
  </si>
  <si>
    <t>２　</t>
    <phoneticPr fontId="3"/>
  </si>
  <si>
    <t>候補者の氏名</t>
  </si>
  <si>
    <t>３</t>
    <phoneticPr fontId="3"/>
  </si>
  <si>
    <t>確認枚数</t>
    <phoneticPr fontId="3"/>
  </si>
  <si>
    <t>　　　　　　　　　　</t>
    <phoneticPr fontId="3"/>
  </si>
  <si>
    <t>通常葉書作成証明書</t>
    <rPh sb="0" eb="2">
      <t>ツウジョウ</t>
    </rPh>
    <rPh sb="2" eb="4">
      <t>ハガキ</t>
    </rPh>
    <rPh sb="4" eb="6">
      <t>サクセイ</t>
    </rPh>
    <rPh sb="6" eb="9">
      <t>ショウメイショ</t>
    </rPh>
    <phoneticPr fontId="3"/>
  </si>
  <si>
    <t>　次のとおり通常葉書を作成したものであることを証明します。</t>
    <rPh sb="1" eb="2">
      <t>ツギ</t>
    </rPh>
    <rPh sb="6" eb="8">
      <t>ツウジョウ</t>
    </rPh>
    <rPh sb="8" eb="10">
      <t>ハガキ</t>
    </rPh>
    <rPh sb="11" eb="13">
      <t>サクセイ</t>
    </rPh>
    <phoneticPr fontId="3"/>
  </si>
  <si>
    <t>通常葉書作成業者の氏名又は</t>
    <rPh sb="0" eb="2">
      <t>ツウジョウ</t>
    </rPh>
    <rPh sb="2" eb="4">
      <t>ハガキ</t>
    </rPh>
    <rPh sb="4" eb="6">
      <t>サクセイ</t>
    </rPh>
    <rPh sb="6" eb="8">
      <t>ギョウシャ</t>
    </rPh>
    <rPh sb="9" eb="11">
      <t>シメイ</t>
    </rPh>
    <rPh sb="11" eb="12">
      <t>マタ</t>
    </rPh>
    <phoneticPr fontId="3"/>
  </si>
  <si>
    <t>　　　ください。</t>
    <phoneticPr fontId="3"/>
  </si>
  <si>
    <t xml:space="preserve">      (1) 枚　数</t>
    <phoneticPr fontId="3"/>
  </si>
  <si>
    <t>（通常葉書の作成）</t>
    <rPh sb="1" eb="3">
      <t>ツウジョウ</t>
    </rPh>
    <rPh sb="3" eb="5">
      <t>ハガキ</t>
    </rPh>
    <rPh sb="6" eb="8">
      <t>サクセイ</t>
    </rPh>
    <phoneticPr fontId="3"/>
  </si>
  <si>
    <t>並びに法人にあっては</t>
    <phoneticPr fontId="3"/>
  </si>
  <si>
    <t>その代表者の氏名</t>
    <phoneticPr fontId="3"/>
  </si>
  <si>
    <t>　公職選挙法施行令第１０９条の７第２項の規定により、次の金額の支払を請求します。</t>
    <rPh sb="1" eb="3">
      <t>コウショク</t>
    </rPh>
    <rPh sb="3" eb="6">
      <t>センキョホウ</t>
    </rPh>
    <rPh sb="6" eb="9">
      <t>セコウレイ</t>
    </rPh>
    <rPh sb="9" eb="10">
      <t>ダイ</t>
    </rPh>
    <rPh sb="13" eb="14">
      <t>ジョウ</t>
    </rPh>
    <rPh sb="16" eb="17">
      <t>ダイ</t>
    </rPh>
    <rPh sb="18" eb="19">
      <t>コウ</t>
    </rPh>
    <rPh sb="20" eb="22">
      <t>キテイ</t>
    </rPh>
    <rPh sb="26" eb="27">
      <t>ツギ</t>
    </rPh>
    <rPh sb="28" eb="30">
      <t>キンガク</t>
    </rPh>
    <rPh sb="31" eb="33">
      <t>シハライ</t>
    </rPh>
    <rPh sb="34" eb="36">
      <t>セイキュウ</t>
    </rPh>
    <phoneticPr fontId="3"/>
  </si>
  <si>
    <t>　　別記請求内訳書のとおり</t>
    <rPh sb="2" eb="4">
      <t>ベッキ</t>
    </rPh>
    <rPh sb="4" eb="6">
      <t>セイキュウ</t>
    </rPh>
    <rPh sb="6" eb="9">
      <t>ウチワケショ</t>
    </rPh>
    <phoneticPr fontId="3"/>
  </si>
  <si>
    <t>３</t>
    <phoneticPr fontId="3"/>
  </si>
  <si>
    <t>ふりがな</t>
    <phoneticPr fontId="3"/>
  </si>
  <si>
    <t>別記請求内訳書</t>
    <rPh sb="0" eb="2">
      <t>ベッキ</t>
    </rPh>
    <rPh sb="2" eb="4">
      <t>セイキュウ</t>
    </rPh>
    <rPh sb="4" eb="7">
      <t>ウチワケショ</t>
    </rPh>
    <phoneticPr fontId="3"/>
  </si>
  <si>
    <t>(A)</t>
    <phoneticPr fontId="3"/>
  </si>
  <si>
    <t>(B)</t>
    <phoneticPr fontId="3"/>
  </si>
  <si>
    <t>(A)×(B)=</t>
    <phoneticPr fontId="3"/>
  </si>
  <si>
    <t>(D)</t>
    <phoneticPr fontId="3"/>
  </si>
  <si>
    <t>(E)</t>
    <phoneticPr fontId="3"/>
  </si>
  <si>
    <t>(D)×(E)=</t>
    <phoneticPr fontId="3"/>
  </si>
  <si>
    <t>(G)</t>
    <phoneticPr fontId="3"/>
  </si>
  <si>
    <t>(H)</t>
    <phoneticPr fontId="3"/>
  </si>
  <si>
    <t>(G)×(H)=</t>
    <phoneticPr fontId="3"/>
  </si>
  <si>
    <t>(C)</t>
    <phoneticPr fontId="3"/>
  </si>
  <si>
    <t>(F)</t>
    <phoneticPr fontId="3"/>
  </si>
  <si>
    <t>(I)</t>
    <phoneticPr fontId="3"/>
  </si>
  <si>
    <t>　　３　 (G)欄には、(A)欄と(D)欄とを比較して少ない方の額を記載してください。</t>
    <phoneticPr fontId="3"/>
  </si>
  <si>
    <t xml:space="preserve">    ５　候補者が供託物を没収された場合には、青森県に支払を請求することはできません。</t>
    <phoneticPr fontId="3"/>
  </si>
  <si>
    <t>選挙事務所用立札・看板作成契約届出書</t>
    <rPh sb="0" eb="2">
      <t>センキョ</t>
    </rPh>
    <rPh sb="2" eb="4">
      <t>ジム</t>
    </rPh>
    <rPh sb="4" eb="6">
      <t>ショヨウ</t>
    </rPh>
    <rPh sb="6" eb="8">
      <t>タテフダ</t>
    </rPh>
    <rPh sb="9" eb="11">
      <t>カンバン</t>
    </rPh>
    <rPh sb="11" eb="13">
      <t>サクセイ</t>
    </rPh>
    <phoneticPr fontId="3"/>
  </si>
  <si>
    <t>　次のとおり選挙事務所用立札・看板の作成契約を締結したので届け出ます。</t>
    <rPh sb="1" eb="2">
      <t>ツギ</t>
    </rPh>
    <rPh sb="6" eb="8">
      <t>センキョ</t>
    </rPh>
    <rPh sb="8" eb="10">
      <t>ジム</t>
    </rPh>
    <rPh sb="10" eb="11">
      <t>ショ</t>
    </rPh>
    <rPh sb="11" eb="12">
      <t>ヨウ</t>
    </rPh>
    <rPh sb="12" eb="14">
      <t>タテフダ</t>
    </rPh>
    <rPh sb="15" eb="17">
      <t>カンバン</t>
    </rPh>
    <rPh sb="18" eb="20">
      <t>サクセイ</t>
    </rPh>
    <phoneticPr fontId="3"/>
  </si>
  <si>
    <t>作成契約数</t>
    <rPh sb="0" eb="2">
      <t>サクセイ</t>
    </rPh>
    <rPh sb="2" eb="4">
      <t>ケイヤク</t>
    </rPh>
    <rPh sb="4" eb="5">
      <t>スウ</t>
    </rPh>
    <phoneticPr fontId="3"/>
  </si>
  <si>
    <t>選挙事務所用立札・看板作成数確認申請書</t>
    <rPh sb="0" eb="2">
      <t>センキョ</t>
    </rPh>
    <rPh sb="2" eb="4">
      <t>ジム</t>
    </rPh>
    <rPh sb="4" eb="5">
      <t>ショ</t>
    </rPh>
    <rPh sb="5" eb="6">
      <t>ヨウ</t>
    </rPh>
    <rPh sb="6" eb="8">
      <t>タテフダ</t>
    </rPh>
    <rPh sb="9" eb="11">
      <t>カンバン</t>
    </rPh>
    <rPh sb="11" eb="13">
      <t>サクセイ</t>
    </rPh>
    <rPh sb="13" eb="14">
      <t>スウ</t>
    </rPh>
    <rPh sb="14" eb="16">
      <t>カクニン</t>
    </rPh>
    <rPh sb="16" eb="19">
      <t>シンセイショ</t>
    </rPh>
    <phoneticPr fontId="3"/>
  </si>
  <si>
    <t>３　確認申請数</t>
    <rPh sb="2" eb="4">
      <t>カクニン</t>
    </rPh>
    <rPh sb="4" eb="6">
      <t>シンセイ</t>
    </rPh>
    <rPh sb="6" eb="7">
      <t>スウ</t>
    </rPh>
    <phoneticPr fontId="3"/>
  </si>
  <si>
    <t>作成数</t>
    <rPh sb="0" eb="2">
      <t>サクセイ</t>
    </rPh>
    <rPh sb="2" eb="3">
      <t>スウ</t>
    </rPh>
    <phoneticPr fontId="3"/>
  </si>
  <si>
    <t>左のうち確認済又は確認申請数</t>
    <rPh sb="0" eb="1">
      <t>ヒダリ</t>
    </rPh>
    <rPh sb="4" eb="6">
      <t>カクニン</t>
    </rPh>
    <rPh sb="6" eb="7">
      <t>ズ</t>
    </rPh>
    <rPh sb="7" eb="8">
      <t>マタ</t>
    </rPh>
    <rPh sb="9" eb="11">
      <t>カクニン</t>
    </rPh>
    <rPh sb="11" eb="13">
      <t>シンセイ</t>
    </rPh>
    <rPh sb="13" eb="14">
      <t>スウ</t>
    </rPh>
    <phoneticPr fontId="3"/>
  </si>
  <si>
    <t>　　　めて記載してください。</t>
    <phoneticPr fontId="3"/>
  </si>
  <si>
    <t>選挙事務所用立札・看板作成数確認書</t>
    <rPh sb="0" eb="2">
      <t>センキョ</t>
    </rPh>
    <rPh sb="2" eb="4">
      <t>ジム</t>
    </rPh>
    <rPh sb="4" eb="5">
      <t>ショ</t>
    </rPh>
    <rPh sb="5" eb="6">
      <t>ヨウ</t>
    </rPh>
    <rPh sb="6" eb="8">
      <t>タテフダ</t>
    </rPh>
    <rPh sb="9" eb="11">
      <t>カンバン</t>
    </rPh>
    <rPh sb="11" eb="13">
      <t>サクセイ</t>
    </rPh>
    <rPh sb="13" eb="14">
      <t>スウ</t>
    </rPh>
    <rPh sb="14" eb="17">
      <t>カクニンショ</t>
    </rPh>
    <phoneticPr fontId="3"/>
  </si>
  <si>
    <t>　公職選挙法施行令第１１０条の２第２項の規定に基づき、次の選挙事務所用立札・看板作</t>
    <rPh sb="1" eb="3">
      <t>コウショク</t>
    </rPh>
    <rPh sb="3" eb="6">
      <t>センキョホウ</t>
    </rPh>
    <rPh sb="6" eb="9">
      <t>セコウレイ</t>
    </rPh>
    <rPh sb="9" eb="10">
      <t>ダイ</t>
    </rPh>
    <rPh sb="13" eb="14">
      <t>ジョウ</t>
    </rPh>
    <rPh sb="16" eb="17">
      <t>ダイ</t>
    </rPh>
    <rPh sb="18" eb="19">
      <t>コウ</t>
    </rPh>
    <rPh sb="20" eb="22">
      <t>キテイ</t>
    </rPh>
    <rPh sb="23" eb="24">
      <t>モト</t>
    </rPh>
    <rPh sb="27" eb="28">
      <t>ツギ</t>
    </rPh>
    <rPh sb="29" eb="31">
      <t>センキョ</t>
    </rPh>
    <rPh sb="31" eb="33">
      <t>ジム</t>
    </rPh>
    <rPh sb="33" eb="34">
      <t>ショ</t>
    </rPh>
    <rPh sb="34" eb="35">
      <t>ヨウ</t>
    </rPh>
    <rPh sb="35" eb="37">
      <t>タテフダ</t>
    </rPh>
    <rPh sb="38" eb="40">
      <t>カンバン</t>
    </rPh>
    <rPh sb="40" eb="41">
      <t>サク</t>
    </rPh>
    <phoneticPr fontId="3"/>
  </si>
  <si>
    <t>成数は、同項に定める数の範囲内のものであることを確認する。</t>
    <rPh sb="0" eb="1">
      <t>ナリ</t>
    </rPh>
    <rPh sb="1" eb="2">
      <t>スウ</t>
    </rPh>
    <rPh sb="4" eb="5">
      <t>ドウ</t>
    </rPh>
    <rPh sb="5" eb="6">
      <t>コウ</t>
    </rPh>
    <rPh sb="24" eb="26">
      <t>カクニン</t>
    </rPh>
    <phoneticPr fontId="3"/>
  </si>
  <si>
    <t>２　</t>
    <phoneticPr fontId="3"/>
  </si>
  <si>
    <t>３</t>
    <phoneticPr fontId="3"/>
  </si>
  <si>
    <t>確 　認　 数</t>
    <phoneticPr fontId="3"/>
  </si>
  <si>
    <t>確 　認　 数</t>
    <phoneticPr fontId="3"/>
  </si>
  <si>
    <t>　　　　　　　　　　</t>
    <phoneticPr fontId="3"/>
  </si>
  <si>
    <t xml:space="preserve">    ２　この確認書を受領した立札・看板作成業者は、公費の支払の請求をする場合には、</t>
    <rPh sb="16" eb="18">
      <t>タテフダ</t>
    </rPh>
    <rPh sb="19" eb="21">
      <t>カンバン</t>
    </rPh>
    <rPh sb="21" eb="23">
      <t>サクセイ</t>
    </rPh>
    <phoneticPr fontId="3"/>
  </si>
  <si>
    <t>選挙事務所用立札・看板作成証明書</t>
    <rPh sb="0" eb="2">
      <t>センキョ</t>
    </rPh>
    <rPh sb="2" eb="4">
      <t>ジム</t>
    </rPh>
    <rPh sb="4" eb="5">
      <t>ショ</t>
    </rPh>
    <rPh sb="5" eb="6">
      <t>ヨウ</t>
    </rPh>
    <rPh sb="6" eb="8">
      <t>タテフダ</t>
    </rPh>
    <rPh sb="9" eb="11">
      <t>カンバン</t>
    </rPh>
    <rPh sb="11" eb="13">
      <t>サクセイ</t>
    </rPh>
    <rPh sb="13" eb="16">
      <t>ショウメイショ</t>
    </rPh>
    <phoneticPr fontId="3"/>
  </si>
  <si>
    <t>　次のとおり選挙事務所用立札・看板を作成したものであることを証明します。</t>
    <rPh sb="1" eb="2">
      <t>ツギ</t>
    </rPh>
    <rPh sb="6" eb="8">
      <t>センキョ</t>
    </rPh>
    <rPh sb="8" eb="10">
      <t>ジム</t>
    </rPh>
    <rPh sb="10" eb="11">
      <t>ショ</t>
    </rPh>
    <rPh sb="11" eb="12">
      <t>ヨウ</t>
    </rPh>
    <rPh sb="12" eb="14">
      <t>タテフダ</t>
    </rPh>
    <rPh sb="15" eb="17">
      <t>カンバン</t>
    </rPh>
    <rPh sb="18" eb="20">
      <t>サクセイ</t>
    </rPh>
    <phoneticPr fontId="3"/>
  </si>
  <si>
    <t>立札・看板作成業者の氏名又</t>
    <rPh sb="0" eb="2">
      <t>タテフダ</t>
    </rPh>
    <rPh sb="3" eb="5">
      <t>カンバン</t>
    </rPh>
    <rPh sb="5" eb="7">
      <t>サクセイ</t>
    </rPh>
    <rPh sb="7" eb="9">
      <t>ギョウシャ</t>
    </rPh>
    <rPh sb="10" eb="12">
      <t>シメイ</t>
    </rPh>
    <rPh sb="12" eb="13">
      <t>マタ</t>
    </rPh>
    <phoneticPr fontId="3"/>
  </si>
  <si>
    <t>は名称及び住所並びに法人に</t>
    <rPh sb="2" eb="3">
      <t>ショウ</t>
    </rPh>
    <rPh sb="3" eb="4">
      <t>オヨ</t>
    </rPh>
    <rPh sb="5" eb="7">
      <t>ジュウショ</t>
    </rPh>
    <rPh sb="7" eb="8">
      <t>ナラ</t>
    </rPh>
    <rPh sb="10" eb="12">
      <t>ホウジン</t>
    </rPh>
    <phoneticPr fontId="3"/>
  </si>
  <si>
    <t>あっては代表者の氏名　　　　</t>
    <rPh sb="4" eb="7">
      <t>ダイヒョウシャ</t>
    </rPh>
    <rPh sb="8" eb="10">
      <t>シメイ</t>
    </rPh>
    <phoneticPr fontId="3"/>
  </si>
  <si>
    <t>備考１　この証明書は、作成の実績に基づいて、立札・看板作成業者ごとに別々に作成し、候</t>
    <rPh sb="11" eb="13">
      <t>サクセイ</t>
    </rPh>
    <rPh sb="14" eb="16">
      <t>ジッセキ</t>
    </rPh>
    <rPh sb="17" eb="18">
      <t>モト</t>
    </rPh>
    <rPh sb="22" eb="24">
      <t>タテフダ</t>
    </rPh>
    <rPh sb="25" eb="27">
      <t>カンバン</t>
    </rPh>
    <phoneticPr fontId="3"/>
  </si>
  <si>
    <t>　　　補者から立札・看板作成業者に提出してください。</t>
    <rPh sb="3" eb="4">
      <t>ホ</t>
    </rPh>
    <rPh sb="4" eb="5">
      <t>シャ</t>
    </rPh>
    <rPh sb="7" eb="9">
      <t>タテフダ</t>
    </rPh>
    <rPh sb="10" eb="12">
      <t>カンバン</t>
    </rPh>
    <phoneticPr fontId="3"/>
  </si>
  <si>
    <t xml:space="preserve">    ２　立札・看板作成業者が青森県に支払を請求するときは、この証明書を請求書に添付し</t>
    <rPh sb="6" eb="8">
      <t>タテフダ</t>
    </rPh>
    <rPh sb="9" eb="11">
      <t>カンバン</t>
    </rPh>
    <phoneticPr fontId="3"/>
  </si>
  <si>
    <t>　　　てください。</t>
    <phoneticPr fontId="3"/>
  </si>
  <si>
    <t xml:space="preserve">    ３　この証明書を発行した候補者について供託物が没収された場合には、立札・看板作成</t>
    <rPh sb="37" eb="39">
      <t>タテフダ</t>
    </rPh>
    <rPh sb="40" eb="42">
      <t>カンバン</t>
    </rPh>
    <phoneticPr fontId="3"/>
  </si>
  <si>
    <t>　　　業者は、青森県に支払を請求することはできません。</t>
    <rPh sb="3" eb="4">
      <t>ギョウ</t>
    </rPh>
    <rPh sb="4" eb="5">
      <t>シャ</t>
    </rPh>
    <phoneticPr fontId="3"/>
  </si>
  <si>
    <t xml:space="preserve">    ４　１人の候補者を通じて公費負担の対象となる数及びそれぞれの契約に基づく公費負担</t>
    <phoneticPr fontId="3"/>
  </si>
  <si>
    <t>　　　の限度額は、次のとおりです。</t>
    <phoneticPr fontId="3"/>
  </si>
  <si>
    <t xml:space="preserve">      (1) 数　　　３</t>
    <phoneticPr fontId="3"/>
  </si>
  <si>
    <t>（選挙事務所用立札・看板の作成）</t>
    <rPh sb="1" eb="3">
      <t>センキョ</t>
    </rPh>
    <rPh sb="3" eb="5">
      <t>ジム</t>
    </rPh>
    <rPh sb="5" eb="6">
      <t>ショ</t>
    </rPh>
    <rPh sb="6" eb="7">
      <t>ヨウ</t>
    </rPh>
    <rPh sb="7" eb="9">
      <t>タテフダ</t>
    </rPh>
    <rPh sb="10" eb="12">
      <t>カンバン</t>
    </rPh>
    <rPh sb="13" eb="15">
      <t>サクセイ</t>
    </rPh>
    <phoneticPr fontId="3"/>
  </si>
  <si>
    <t>並びに法人にあっては</t>
    <phoneticPr fontId="3"/>
  </si>
  <si>
    <t>その代表者の氏名</t>
    <phoneticPr fontId="3"/>
  </si>
  <si>
    <t>　公職選挙法施行令第１１０条の２第２項の規定により、次の金額の支払を請求します。</t>
    <rPh sb="1" eb="3">
      <t>コウショク</t>
    </rPh>
    <rPh sb="3" eb="6">
      <t>センキョホウ</t>
    </rPh>
    <rPh sb="6" eb="9">
      <t>セコウレイ</t>
    </rPh>
    <rPh sb="9" eb="10">
      <t>ダイ</t>
    </rPh>
    <rPh sb="13" eb="14">
      <t>ジョウ</t>
    </rPh>
    <rPh sb="16" eb="17">
      <t>ダイ</t>
    </rPh>
    <rPh sb="18" eb="19">
      <t>コウ</t>
    </rPh>
    <rPh sb="20" eb="22">
      <t>キテイ</t>
    </rPh>
    <rPh sb="26" eb="27">
      <t>ツギ</t>
    </rPh>
    <rPh sb="28" eb="30">
      <t>キンガク</t>
    </rPh>
    <rPh sb="31" eb="33">
      <t>シハライ</t>
    </rPh>
    <rPh sb="34" eb="36">
      <t>セイキュウ</t>
    </rPh>
    <phoneticPr fontId="3"/>
  </si>
  <si>
    <t>数</t>
    <rPh sb="0" eb="1">
      <t>スウ</t>
    </rPh>
    <phoneticPr fontId="3"/>
  </si>
  <si>
    <t>(A)</t>
    <phoneticPr fontId="3"/>
  </si>
  <si>
    <t>(B)</t>
    <phoneticPr fontId="3"/>
  </si>
  <si>
    <t>(A)×(B)=</t>
    <phoneticPr fontId="3"/>
  </si>
  <si>
    <t>(D)</t>
    <phoneticPr fontId="3"/>
  </si>
  <si>
    <t>(E)</t>
    <phoneticPr fontId="3"/>
  </si>
  <si>
    <t>(D)×(E)=</t>
    <phoneticPr fontId="3"/>
  </si>
  <si>
    <t>(G)</t>
    <phoneticPr fontId="3"/>
  </si>
  <si>
    <t>(H)</t>
    <phoneticPr fontId="3"/>
  </si>
  <si>
    <t>(G)×(H)=</t>
    <phoneticPr fontId="3"/>
  </si>
  <si>
    <t>(C)</t>
    <phoneticPr fontId="3"/>
  </si>
  <si>
    <t>(F)</t>
    <phoneticPr fontId="3"/>
  </si>
  <si>
    <t>(I)</t>
    <phoneticPr fontId="3"/>
  </si>
  <si>
    <t xml:space="preserve">    ２　 (E)欄には、確認書により確認された作成数を記載してください。</t>
    <phoneticPr fontId="3"/>
  </si>
  <si>
    <t xml:space="preserve">    ４　 (H)欄には、(B)欄と(E)欄とを比較して少ない方の数を記載してください。</t>
    <phoneticPr fontId="3"/>
  </si>
  <si>
    <t>様式２３</t>
    <rPh sb="0" eb="2">
      <t>ヨウシキ</t>
    </rPh>
    <phoneticPr fontId="3"/>
  </si>
  <si>
    <t>自動車等取付用立札・看板作成契約届出書</t>
    <rPh sb="0" eb="4">
      <t>ジドウシャトウ</t>
    </rPh>
    <rPh sb="4" eb="6">
      <t>トリツケ</t>
    </rPh>
    <rPh sb="6" eb="7">
      <t>ヨウ</t>
    </rPh>
    <rPh sb="7" eb="9">
      <t>タテフダ</t>
    </rPh>
    <rPh sb="10" eb="12">
      <t>カンバン</t>
    </rPh>
    <rPh sb="12" eb="14">
      <t>サクセイ</t>
    </rPh>
    <phoneticPr fontId="3"/>
  </si>
  <si>
    <t>　次のとおり自動車等取付用立札・看板の作成契約を締結したので届け出ます。</t>
    <rPh sb="1" eb="2">
      <t>ツギ</t>
    </rPh>
    <rPh sb="6" eb="10">
      <t>ジドウシャトウ</t>
    </rPh>
    <rPh sb="10" eb="12">
      <t>トリツケ</t>
    </rPh>
    <rPh sb="12" eb="13">
      <t>ヨウ</t>
    </rPh>
    <rPh sb="13" eb="15">
      <t>タテフダ</t>
    </rPh>
    <rPh sb="16" eb="18">
      <t>カンバン</t>
    </rPh>
    <rPh sb="19" eb="21">
      <t>サクセイ</t>
    </rPh>
    <phoneticPr fontId="3"/>
  </si>
  <si>
    <t>様式２４</t>
    <rPh sb="0" eb="2">
      <t>ヨウシキ</t>
    </rPh>
    <phoneticPr fontId="3"/>
  </si>
  <si>
    <t>自動車等取付用立札・看板作成数確認申請書</t>
    <rPh sb="0" eb="4">
      <t>ジドウシャトウ</t>
    </rPh>
    <rPh sb="4" eb="6">
      <t>トリツケ</t>
    </rPh>
    <rPh sb="6" eb="7">
      <t>ヨウ</t>
    </rPh>
    <rPh sb="7" eb="9">
      <t>タテフダ</t>
    </rPh>
    <rPh sb="10" eb="12">
      <t>カンバン</t>
    </rPh>
    <rPh sb="12" eb="14">
      <t>サクセイ</t>
    </rPh>
    <rPh sb="14" eb="15">
      <t>スウ</t>
    </rPh>
    <rPh sb="15" eb="17">
      <t>カクニン</t>
    </rPh>
    <rPh sb="17" eb="20">
      <t>シンセイショ</t>
    </rPh>
    <phoneticPr fontId="3"/>
  </si>
  <si>
    <t>　次の自動車等取付用立札・看板作成数につき、公職選挙法施行令第１１０条の３において</t>
    <rPh sb="3" eb="7">
      <t>ジドウシャトウ</t>
    </rPh>
    <rPh sb="7" eb="9">
      <t>トリツケ</t>
    </rPh>
    <rPh sb="9" eb="10">
      <t>ヨウ</t>
    </rPh>
    <rPh sb="10" eb="12">
      <t>タテフダ</t>
    </rPh>
    <rPh sb="13" eb="15">
      <t>カンバン</t>
    </rPh>
    <rPh sb="22" eb="24">
      <t>コウショク</t>
    </rPh>
    <rPh sb="24" eb="27">
      <t>センキョホウ</t>
    </rPh>
    <rPh sb="27" eb="30">
      <t>セコウレイ</t>
    </rPh>
    <rPh sb="30" eb="31">
      <t>ダイ</t>
    </rPh>
    <rPh sb="34" eb="35">
      <t>ジョウ</t>
    </rPh>
    <phoneticPr fontId="3"/>
  </si>
  <si>
    <t>準用する第１１０条の２第２項の規定による確認を受けたいので申請します。</t>
    <rPh sb="0" eb="2">
      <t>ジュンヨウ</t>
    </rPh>
    <rPh sb="4" eb="5">
      <t>ダイ</t>
    </rPh>
    <rPh sb="8" eb="9">
      <t>ジョウ</t>
    </rPh>
    <rPh sb="11" eb="12">
      <t>ダイ</t>
    </rPh>
    <rPh sb="13" eb="14">
      <t>コウ</t>
    </rPh>
    <rPh sb="15" eb="17">
      <t>キテイ</t>
    </rPh>
    <rPh sb="29" eb="31">
      <t>シンセイ</t>
    </rPh>
    <phoneticPr fontId="3"/>
  </si>
  <si>
    <t>　　　のの確認を受けるためのものです。</t>
    <rPh sb="5" eb="7">
      <t>カクニン</t>
    </rPh>
    <rPh sb="8" eb="9">
      <t>ウ</t>
    </rPh>
    <phoneticPr fontId="3"/>
  </si>
  <si>
    <t>様式２５</t>
    <rPh sb="0" eb="2">
      <t>ヨウシキ</t>
    </rPh>
    <phoneticPr fontId="3"/>
  </si>
  <si>
    <t>自動車等取付用立札・看板作成数確認書</t>
    <rPh sb="0" eb="4">
      <t>ジドウシャトウ</t>
    </rPh>
    <rPh sb="4" eb="6">
      <t>トリツケ</t>
    </rPh>
    <rPh sb="6" eb="7">
      <t>ヨウ</t>
    </rPh>
    <rPh sb="7" eb="9">
      <t>タテフダ</t>
    </rPh>
    <rPh sb="10" eb="12">
      <t>カンバン</t>
    </rPh>
    <rPh sb="12" eb="14">
      <t>サクセイ</t>
    </rPh>
    <rPh sb="14" eb="15">
      <t>スウ</t>
    </rPh>
    <rPh sb="15" eb="18">
      <t>カクニンショ</t>
    </rPh>
    <phoneticPr fontId="3"/>
  </si>
  <si>
    <t>する。</t>
    <phoneticPr fontId="3"/>
  </si>
  <si>
    <t>様式２６</t>
    <rPh sb="0" eb="2">
      <t>ヨウシキ</t>
    </rPh>
    <phoneticPr fontId="3"/>
  </si>
  <si>
    <t>自動車等取付用立札・看板作成証明書</t>
    <rPh sb="0" eb="4">
      <t>ジドウシャトウ</t>
    </rPh>
    <rPh sb="4" eb="6">
      <t>トリツケ</t>
    </rPh>
    <rPh sb="6" eb="7">
      <t>ヨウ</t>
    </rPh>
    <rPh sb="7" eb="9">
      <t>タテフダ</t>
    </rPh>
    <rPh sb="10" eb="12">
      <t>カンバン</t>
    </rPh>
    <rPh sb="12" eb="14">
      <t>サクセイ</t>
    </rPh>
    <rPh sb="14" eb="17">
      <t>ショウメイショ</t>
    </rPh>
    <phoneticPr fontId="3"/>
  </si>
  <si>
    <t>　次のとおり自動車等取付選挙事務所用立札・看板を作成したものであることを証明します。</t>
    <rPh sb="1" eb="2">
      <t>ツギ</t>
    </rPh>
    <rPh sb="6" eb="10">
      <t>ジドウシャトウ</t>
    </rPh>
    <rPh sb="10" eb="12">
      <t>トリツケ</t>
    </rPh>
    <rPh sb="12" eb="14">
      <t>センキョ</t>
    </rPh>
    <rPh sb="14" eb="16">
      <t>ジム</t>
    </rPh>
    <rPh sb="16" eb="17">
      <t>ショ</t>
    </rPh>
    <rPh sb="17" eb="18">
      <t>ヨウ</t>
    </rPh>
    <rPh sb="18" eb="20">
      <t>タテフダ</t>
    </rPh>
    <rPh sb="21" eb="23">
      <t>カンバン</t>
    </rPh>
    <rPh sb="24" eb="26">
      <t>サクセイ</t>
    </rPh>
    <phoneticPr fontId="3"/>
  </si>
  <si>
    <t xml:space="preserve">      (1) 数　　　４</t>
    <phoneticPr fontId="3"/>
  </si>
  <si>
    <t>様式２７</t>
    <rPh sb="0" eb="2">
      <t>ヨウシキ</t>
    </rPh>
    <phoneticPr fontId="3"/>
  </si>
  <si>
    <t>（自動車等取付用立札・看板の作成）</t>
    <rPh sb="1" eb="5">
      <t>ジドウシャトウ</t>
    </rPh>
    <rPh sb="5" eb="7">
      <t>トリツケ</t>
    </rPh>
    <rPh sb="7" eb="8">
      <t>ヨウ</t>
    </rPh>
    <rPh sb="8" eb="10">
      <t>タテフダ</t>
    </rPh>
    <rPh sb="11" eb="13">
      <t>カンバン</t>
    </rPh>
    <rPh sb="14" eb="16">
      <t>サクセイ</t>
    </rPh>
    <phoneticPr fontId="3"/>
  </si>
  <si>
    <t>の金額の支払を請求します。</t>
  </si>
  <si>
    <t>様式２８</t>
    <rPh sb="0" eb="2">
      <t>ヨウシキ</t>
    </rPh>
    <phoneticPr fontId="3"/>
  </si>
  <si>
    <t>個人演説会場用立札・看板作成契約届出書</t>
    <rPh sb="0" eb="2">
      <t>コジン</t>
    </rPh>
    <rPh sb="2" eb="4">
      <t>エンゼツ</t>
    </rPh>
    <rPh sb="4" eb="5">
      <t>カイ</t>
    </rPh>
    <rPh sb="5" eb="6">
      <t>バ</t>
    </rPh>
    <rPh sb="6" eb="7">
      <t>ヨウ</t>
    </rPh>
    <rPh sb="7" eb="9">
      <t>タテフダ</t>
    </rPh>
    <rPh sb="10" eb="12">
      <t>カンバン</t>
    </rPh>
    <rPh sb="12" eb="14">
      <t>サクセイ</t>
    </rPh>
    <phoneticPr fontId="3"/>
  </si>
  <si>
    <t>　次のとおり個人演説会場用立札・看板の作成契約を締結したので届け出ます。</t>
    <rPh sb="1" eb="2">
      <t>ツギ</t>
    </rPh>
    <rPh sb="6" eb="8">
      <t>コジン</t>
    </rPh>
    <rPh sb="8" eb="10">
      <t>エンゼツ</t>
    </rPh>
    <rPh sb="10" eb="11">
      <t>カイ</t>
    </rPh>
    <rPh sb="11" eb="12">
      <t>バ</t>
    </rPh>
    <rPh sb="12" eb="13">
      <t>ヨウ</t>
    </rPh>
    <rPh sb="13" eb="15">
      <t>タテフダ</t>
    </rPh>
    <rPh sb="16" eb="18">
      <t>カンバン</t>
    </rPh>
    <rPh sb="19" eb="21">
      <t>サクセイ</t>
    </rPh>
    <phoneticPr fontId="3"/>
  </si>
  <si>
    <t>作成契約数</t>
    <rPh sb="0" eb="2">
      <t>サクセイ</t>
    </rPh>
    <rPh sb="2" eb="4">
      <t>ケイヤク</t>
    </rPh>
    <rPh sb="4" eb="5">
      <t>カズ</t>
    </rPh>
    <phoneticPr fontId="3"/>
  </si>
  <si>
    <t>様式２９</t>
    <rPh sb="0" eb="2">
      <t>ヨウシキ</t>
    </rPh>
    <phoneticPr fontId="3"/>
  </si>
  <si>
    <t>個人演説会場用立札・看板作成数確認申請書</t>
    <rPh sb="0" eb="2">
      <t>コジン</t>
    </rPh>
    <rPh sb="2" eb="4">
      <t>エンゼツ</t>
    </rPh>
    <rPh sb="4" eb="5">
      <t>カイ</t>
    </rPh>
    <rPh sb="5" eb="6">
      <t>バ</t>
    </rPh>
    <rPh sb="6" eb="7">
      <t>ヨウ</t>
    </rPh>
    <rPh sb="7" eb="9">
      <t>タテフダ</t>
    </rPh>
    <rPh sb="10" eb="12">
      <t>カンバン</t>
    </rPh>
    <rPh sb="12" eb="14">
      <t>サクセイ</t>
    </rPh>
    <rPh sb="14" eb="15">
      <t>スウ</t>
    </rPh>
    <rPh sb="15" eb="17">
      <t>カクニン</t>
    </rPh>
    <rPh sb="17" eb="20">
      <t>シンセイショ</t>
    </rPh>
    <phoneticPr fontId="3"/>
  </si>
  <si>
    <t>　次の個人演説会場用立札・看板作成数につき、公職選挙法施行令第１２５条の３において</t>
    <rPh sb="3" eb="5">
      <t>コジン</t>
    </rPh>
    <rPh sb="5" eb="7">
      <t>エンゼツ</t>
    </rPh>
    <rPh sb="7" eb="8">
      <t>カイ</t>
    </rPh>
    <rPh sb="8" eb="9">
      <t>バ</t>
    </rPh>
    <rPh sb="9" eb="10">
      <t>ヨウ</t>
    </rPh>
    <rPh sb="10" eb="12">
      <t>タテフダ</t>
    </rPh>
    <rPh sb="13" eb="15">
      <t>カンバン</t>
    </rPh>
    <rPh sb="22" eb="24">
      <t>コウショク</t>
    </rPh>
    <rPh sb="24" eb="27">
      <t>センキョホウ</t>
    </rPh>
    <rPh sb="27" eb="30">
      <t>セコウレイ</t>
    </rPh>
    <rPh sb="30" eb="31">
      <t>ダイ</t>
    </rPh>
    <rPh sb="34" eb="35">
      <t>ジョウ</t>
    </rPh>
    <phoneticPr fontId="3"/>
  </si>
  <si>
    <t>様式３０</t>
    <rPh sb="0" eb="2">
      <t>ヨウシキ</t>
    </rPh>
    <phoneticPr fontId="3"/>
  </si>
  <si>
    <t>個人演説会場用立札・看板作成数確認書</t>
    <rPh sb="0" eb="2">
      <t>コジン</t>
    </rPh>
    <rPh sb="2" eb="4">
      <t>エンゼツ</t>
    </rPh>
    <rPh sb="4" eb="6">
      <t>カイジョウ</t>
    </rPh>
    <rPh sb="6" eb="7">
      <t>ヨウ</t>
    </rPh>
    <rPh sb="7" eb="9">
      <t>タテフダ</t>
    </rPh>
    <rPh sb="10" eb="12">
      <t>カンバン</t>
    </rPh>
    <rPh sb="12" eb="14">
      <t>サクセイ</t>
    </rPh>
    <rPh sb="14" eb="15">
      <t>スウ</t>
    </rPh>
    <rPh sb="15" eb="18">
      <t>カクニンショ</t>
    </rPh>
    <phoneticPr fontId="3"/>
  </si>
  <si>
    <t>　公職選挙法施行令第１２５条の３において準用する第１１０条の２第２項の規定に基づき、</t>
    <rPh sb="1" eb="3">
      <t>コウショク</t>
    </rPh>
    <rPh sb="3" eb="6">
      <t>センキョホウ</t>
    </rPh>
    <rPh sb="6" eb="9">
      <t>セコウレイ</t>
    </rPh>
    <rPh sb="9" eb="10">
      <t>ダイ</t>
    </rPh>
    <rPh sb="13" eb="14">
      <t>ジョウ</t>
    </rPh>
    <rPh sb="20" eb="22">
      <t>ジュンヨウ</t>
    </rPh>
    <rPh sb="24" eb="25">
      <t>ダイ</t>
    </rPh>
    <rPh sb="28" eb="29">
      <t>ジョウ</t>
    </rPh>
    <rPh sb="31" eb="32">
      <t>ダイ</t>
    </rPh>
    <rPh sb="33" eb="34">
      <t>コウ</t>
    </rPh>
    <rPh sb="35" eb="37">
      <t>キテイ</t>
    </rPh>
    <rPh sb="38" eb="39">
      <t>モト</t>
    </rPh>
    <phoneticPr fontId="3"/>
  </si>
  <si>
    <t>次の個人演説会場用立札・看板作成数は、同項に定める数の範囲内のものであることを確認</t>
    <rPh sb="2" eb="4">
      <t>コジン</t>
    </rPh>
    <rPh sb="4" eb="6">
      <t>エンゼツ</t>
    </rPh>
    <rPh sb="6" eb="8">
      <t>カイジョウ</t>
    </rPh>
    <rPh sb="8" eb="9">
      <t>ヨウ</t>
    </rPh>
    <rPh sb="15" eb="16">
      <t>ナリ</t>
    </rPh>
    <rPh sb="16" eb="17">
      <t>スウ</t>
    </rPh>
    <rPh sb="19" eb="20">
      <t>ドウ</t>
    </rPh>
    <rPh sb="20" eb="21">
      <t>コウ</t>
    </rPh>
    <rPh sb="39" eb="41">
      <t>カクニン</t>
    </rPh>
    <phoneticPr fontId="3"/>
  </si>
  <si>
    <t>様式３１</t>
    <rPh sb="0" eb="2">
      <t>ヨウシキ</t>
    </rPh>
    <phoneticPr fontId="3"/>
  </si>
  <si>
    <t>個人演説会場用立札・看板作成証明書</t>
    <rPh sb="0" eb="2">
      <t>コジン</t>
    </rPh>
    <rPh sb="2" eb="4">
      <t>エンゼツ</t>
    </rPh>
    <rPh sb="4" eb="6">
      <t>カイジョウ</t>
    </rPh>
    <rPh sb="6" eb="7">
      <t>ヨウ</t>
    </rPh>
    <rPh sb="7" eb="9">
      <t>タテフダ</t>
    </rPh>
    <rPh sb="10" eb="12">
      <t>カンバン</t>
    </rPh>
    <rPh sb="12" eb="14">
      <t>サクセイ</t>
    </rPh>
    <rPh sb="14" eb="17">
      <t>ショウメイショ</t>
    </rPh>
    <phoneticPr fontId="3"/>
  </si>
  <si>
    <t>　次のとおり個人演説会場用立札・看板を作成したものであることを証明します。</t>
    <rPh sb="1" eb="2">
      <t>ツギ</t>
    </rPh>
    <rPh sb="6" eb="8">
      <t>コジン</t>
    </rPh>
    <rPh sb="8" eb="10">
      <t>エンゼツ</t>
    </rPh>
    <rPh sb="10" eb="12">
      <t>カイジョウ</t>
    </rPh>
    <rPh sb="12" eb="13">
      <t>ヨウ</t>
    </rPh>
    <rPh sb="13" eb="15">
      <t>タテフダ</t>
    </rPh>
    <rPh sb="16" eb="18">
      <t>カンバン</t>
    </rPh>
    <rPh sb="19" eb="21">
      <t>サクセイ</t>
    </rPh>
    <phoneticPr fontId="3"/>
  </si>
  <si>
    <t xml:space="preserve">      (1) 数　　　５</t>
    <phoneticPr fontId="3"/>
  </si>
  <si>
    <t>様式３２</t>
    <rPh sb="0" eb="2">
      <t>ヨウシキ</t>
    </rPh>
    <phoneticPr fontId="3"/>
  </si>
  <si>
    <t>（個人演説会場用立札・看板の作成）</t>
    <rPh sb="1" eb="3">
      <t>コジン</t>
    </rPh>
    <rPh sb="3" eb="5">
      <t>エンゼツ</t>
    </rPh>
    <rPh sb="5" eb="7">
      <t>カイジョウ</t>
    </rPh>
    <rPh sb="7" eb="8">
      <t>ヨウ</t>
    </rPh>
    <rPh sb="8" eb="10">
      <t>タテフダ</t>
    </rPh>
    <rPh sb="11" eb="13">
      <t>カンバン</t>
    </rPh>
    <rPh sb="14" eb="16">
      <t>サクセイ</t>
    </rPh>
    <phoneticPr fontId="3"/>
  </si>
  <si>
    <t>　公職選挙法施行令第１２５条の３において準用する第１１０条の２第２項の規定により、次</t>
    <rPh sb="1" eb="3">
      <t>コウショク</t>
    </rPh>
    <rPh sb="3" eb="6">
      <t>センキョホウ</t>
    </rPh>
    <rPh sb="6" eb="9">
      <t>セコウレイ</t>
    </rPh>
    <rPh sb="9" eb="10">
      <t>ダイ</t>
    </rPh>
    <rPh sb="13" eb="14">
      <t>ジョウ</t>
    </rPh>
    <rPh sb="20" eb="22">
      <t>ジュンヨウ</t>
    </rPh>
    <rPh sb="24" eb="25">
      <t>ダイ</t>
    </rPh>
    <rPh sb="28" eb="29">
      <t>ジョウ</t>
    </rPh>
    <rPh sb="31" eb="32">
      <t>ダイ</t>
    </rPh>
    <rPh sb="33" eb="34">
      <t>コウ</t>
    </rPh>
    <rPh sb="35" eb="37">
      <t>キテイ</t>
    </rPh>
    <rPh sb="41" eb="42">
      <t>ツギ</t>
    </rPh>
    <phoneticPr fontId="3"/>
  </si>
  <si>
    <t>選挙運動用通常葉書作成契約書</t>
    <rPh sb="0" eb="2">
      <t>センキョ</t>
    </rPh>
    <rPh sb="2" eb="5">
      <t>ウンドウヨウ</t>
    </rPh>
    <rPh sb="5" eb="7">
      <t>ツウジョウ</t>
    </rPh>
    <rPh sb="7" eb="9">
      <t>ハガキ</t>
    </rPh>
    <rPh sb="9" eb="11">
      <t>サクセイ</t>
    </rPh>
    <rPh sb="11" eb="14">
      <t>ケイヤクショ</t>
    </rPh>
    <phoneticPr fontId="3"/>
  </si>
  <si>
    <t xml:space="preserve">    公職選挙法第１４２条に定める選挙運動用通常葉書</t>
    <rPh sb="23" eb="25">
      <t>ツウジョウ</t>
    </rPh>
    <rPh sb="25" eb="27">
      <t>ハガキ</t>
    </rPh>
    <phoneticPr fontId="3"/>
  </si>
  <si>
    <t>４　請求及び支払</t>
    <phoneticPr fontId="3"/>
  </si>
  <si>
    <t xml:space="preserve">    ただし、甲が公職選挙法第９３条（供託物の没収）の規定に該当した場合は、乙は青森県に</t>
    <phoneticPr fontId="3"/>
  </si>
  <si>
    <t>　は請求できない。</t>
    <phoneticPr fontId="3"/>
  </si>
  <si>
    <t>別紙７</t>
    <rPh sb="0" eb="2">
      <t>ベッシ</t>
    </rPh>
    <phoneticPr fontId="3"/>
  </si>
  <si>
    <t>選挙事務所用立札・看板作成契約書</t>
    <rPh sb="0" eb="2">
      <t>センキョ</t>
    </rPh>
    <rPh sb="2" eb="4">
      <t>ジム</t>
    </rPh>
    <rPh sb="4" eb="5">
      <t>ショ</t>
    </rPh>
    <rPh sb="5" eb="6">
      <t>ヨウ</t>
    </rPh>
    <rPh sb="6" eb="8">
      <t>タテフダ</t>
    </rPh>
    <rPh sb="9" eb="11">
      <t>カンバン</t>
    </rPh>
    <rPh sb="11" eb="13">
      <t>サクセイ</t>
    </rPh>
    <rPh sb="13" eb="16">
      <t>ケイヤクショ</t>
    </rPh>
    <phoneticPr fontId="3"/>
  </si>
  <si>
    <t xml:space="preserve">    公職選挙法第１４３条に定める選挙事務所用立札・看板</t>
    <rPh sb="20" eb="22">
      <t>ジム</t>
    </rPh>
    <rPh sb="22" eb="23">
      <t>ショ</t>
    </rPh>
    <rPh sb="24" eb="26">
      <t>タテフダ</t>
    </rPh>
    <rPh sb="27" eb="29">
      <t>カンバン</t>
    </rPh>
    <phoneticPr fontId="3"/>
  </si>
  <si>
    <t xml:space="preserve">    （単価　　　円　　　銭×数量　　　　）</t>
    <phoneticPr fontId="3"/>
  </si>
  <si>
    <t>別紙８</t>
    <rPh sb="0" eb="2">
      <t>ベッシ</t>
    </rPh>
    <phoneticPr fontId="3"/>
  </si>
  <si>
    <t>選挙運動用自動車等取付用立札・看板作成契約書</t>
    <rPh sb="0" eb="2">
      <t>センキョ</t>
    </rPh>
    <rPh sb="2" eb="5">
      <t>ウンドウヨウ</t>
    </rPh>
    <rPh sb="5" eb="9">
      <t>ジドウシャトウ</t>
    </rPh>
    <rPh sb="9" eb="11">
      <t>トリツケ</t>
    </rPh>
    <rPh sb="11" eb="12">
      <t>ヨウ</t>
    </rPh>
    <rPh sb="12" eb="14">
      <t>タテフダ</t>
    </rPh>
    <rPh sb="15" eb="17">
      <t>カンバン</t>
    </rPh>
    <rPh sb="17" eb="19">
      <t>サクセイ</t>
    </rPh>
    <rPh sb="19" eb="22">
      <t>ケイヤクショ</t>
    </rPh>
    <phoneticPr fontId="3"/>
  </si>
  <si>
    <t xml:space="preserve">    公職選挙法第１４３条に定める選挙運動用自動車等取付用立札・看板</t>
    <rPh sb="20" eb="23">
      <t>ウンドウヨウ</t>
    </rPh>
    <rPh sb="23" eb="27">
      <t>ジドウシャトウ</t>
    </rPh>
    <rPh sb="27" eb="29">
      <t>トリツケ</t>
    </rPh>
    <rPh sb="30" eb="32">
      <t>タテフダ</t>
    </rPh>
    <rPh sb="33" eb="35">
      <t>カンバン</t>
    </rPh>
    <phoneticPr fontId="3"/>
  </si>
  <si>
    <t xml:space="preserve">    （単価　　　円　　　銭×数量　　　　）</t>
    <phoneticPr fontId="3"/>
  </si>
  <si>
    <t>４　請求及び支払</t>
    <phoneticPr fontId="3"/>
  </si>
  <si>
    <t>別紙９</t>
    <rPh sb="0" eb="2">
      <t>ベッシ</t>
    </rPh>
    <phoneticPr fontId="3"/>
  </si>
  <si>
    <t>個人演説会場用立札・看板作成契約書</t>
    <rPh sb="0" eb="2">
      <t>コジン</t>
    </rPh>
    <rPh sb="2" eb="4">
      <t>エンゼツ</t>
    </rPh>
    <rPh sb="4" eb="6">
      <t>カイジョウ</t>
    </rPh>
    <rPh sb="6" eb="7">
      <t>ヨウ</t>
    </rPh>
    <rPh sb="7" eb="9">
      <t>タテフダ</t>
    </rPh>
    <rPh sb="10" eb="12">
      <t>カンバン</t>
    </rPh>
    <rPh sb="12" eb="14">
      <t>サクセイ</t>
    </rPh>
    <rPh sb="14" eb="17">
      <t>ケイヤクショ</t>
    </rPh>
    <phoneticPr fontId="3"/>
  </si>
  <si>
    <t xml:space="preserve">    公職選挙法第１６４条の２に定める個人演説会場用立札・看板</t>
    <rPh sb="20" eb="22">
      <t>コジン</t>
    </rPh>
    <rPh sb="22" eb="24">
      <t>エンゼツ</t>
    </rPh>
    <rPh sb="24" eb="26">
      <t>カイジョウ</t>
    </rPh>
    <rPh sb="27" eb="29">
      <t>タテフダ</t>
    </rPh>
    <rPh sb="30" eb="32">
      <t>カンバン</t>
    </rPh>
    <phoneticPr fontId="3"/>
  </si>
  <si>
    <t>別紙１０</t>
    <rPh sb="0" eb="2">
      <t>ベッシ</t>
    </rPh>
    <phoneticPr fontId="3"/>
  </si>
  <si>
    <t>候補者届出事項の異動届出書</t>
    <rPh sb="0" eb="3">
      <t>コウホシャ</t>
    </rPh>
    <rPh sb="3" eb="4">
      <t>トド</t>
    </rPh>
    <rPh sb="4" eb="5">
      <t>デ</t>
    </rPh>
    <rPh sb="5" eb="7">
      <t>ジコウ</t>
    </rPh>
    <rPh sb="8" eb="10">
      <t>イドウ</t>
    </rPh>
    <rPh sb="10" eb="13">
      <t>トドケデショ</t>
    </rPh>
    <phoneticPr fontId="3"/>
  </si>
  <si>
    <t>　住　所</t>
    <rPh sb="1" eb="2">
      <t>ジュウ</t>
    </rPh>
    <rPh sb="3" eb="4">
      <t>ショ</t>
    </rPh>
    <phoneticPr fontId="3"/>
  </si>
  <si>
    <t>　氏　名</t>
    <rPh sb="1" eb="2">
      <t>ウジ</t>
    </rPh>
    <rPh sb="3" eb="4">
      <t>メイ</t>
    </rPh>
    <phoneticPr fontId="3"/>
  </si>
  <si>
    <t>異動の内容</t>
    <rPh sb="0" eb="2">
      <t>イドウ</t>
    </rPh>
    <rPh sb="3" eb="5">
      <t>ナイヨウ</t>
    </rPh>
    <phoneticPr fontId="3"/>
  </si>
  <si>
    <t>新</t>
    <rPh sb="0" eb="1">
      <t>シン</t>
    </rPh>
    <phoneticPr fontId="3"/>
  </si>
  <si>
    <t>旧</t>
    <rPh sb="0" eb="1">
      <t>キュウ</t>
    </rPh>
    <phoneticPr fontId="3"/>
  </si>
  <si>
    <t>様式３３</t>
    <rPh sb="0" eb="2">
      <t>ヨウシキ</t>
    </rPh>
    <phoneticPr fontId="3"/>
  </si>
  <si>
    <t>様式３４</t>
    <rPh sb="0" eb="2">
      <t>ヨウシキ</t>
    </rPh>
    <phoneticPr fontId="3"/>
  </si>
  <si>
    <t>様式３５</t>
    <rPh sb="0" eb="2">
      <t>ヨウシキ</t>
    </rPh>
    <phoneticPr fontId="3"/>
  </si>
  <si>
    <t>様式３６</t>
    <rPh sb="0" eb="2">
      <t>ヨウシキ</t>
    </rPh>
    <phoneticPr fontId="3"/>
  </si>
  <si>
    <t>様式３７</t>
    <rPh sb="0" eb="2">
      <t>ヨウシキ</t>
    </rPh>
    <phoneticPr fontId="3"/>
  </si>
  <si>
    <t>様式３７の別紙</t>
    <rPh sb="0" eb="2">
      <t>ヨウシキ</t>
    </rPh>
    <rPh sb="5" eb="7">
      <t>ベッシ</t>
    </rPh>
    <phoneticPr fontId="3"/>
  </si>
  <si>
    <t>という。）と、　　　　　　　　　　　　　　　　　　　　　　　　　（以下「乙」という。）</t>
    <rPh sb="33" eb="35">
      <t>イカ</t>
    </rPh>
    <rPh sb="36" eb="37">
      <t>オツ</t>
    </rPh>
    <phoneticPr fontId="3"/>
  </si>
  <si>
    <t>は、選挙運動のための自動車の運送について次のとおり契約を締結する。</t>
    <phoneticPr fontId="3"/>
  </si>
  <si>
    <t>参議院青森県選挙区選出議員選挙候補者</t>
    <rPh sb="0" eb="3">
      <t>サンギイン</t>
    </rPh>
    <rPh sb="3" eb="6">
      <t>アオモリケン</t>
    </rPh>
    <rPh sb="6" eb="9">
      <t>センキョク</t>
    </rPh>
    <rPh sb="9" eb="11">
      <t>センシュツ</t>
    </rPh>
    <rPh sb="11" eb="13">
      <t>ギイン</t>
    </rPh>
    <rPh sb="13" eb="14">
      <t>セン</t>
    </rPh>
    <rPh sb="15" eb="18">
      <t>コウホシャ</t>
    </rPh>
    <phoneticPr fontId="3"/>
  </si>
  <si>
    <t>は、選挙運動用自動車の燃料の供給について次のとおり契約を締結する。</t>
    <rPh sb="2" eb="4">
      <t>センキョ</t>
    </rPh>
    <rPh sb="4" eb="7">
      <t>ウンドウヨウ</t>
    </rPh>
    <rPh sb="7" eb="10">
      <t>ジドウシャ</t>
    </rPh>
    <rPh sb="11" eb="13">
      <t>ネンリョウ</t>
    </rPh>
    <rPh sb="14" eb="16">
      <t>キョウキュウ</t>
    </rPh>
    <phoneticPr fontId="3"/>
  </si>
  <si>
    <t>は、甲が使用する公職選挙法第１４１条に定める選挙運動用自動車の運転について次のとおり契</t>
    <rPh sb="2" eb="3">
      <t>コウ</t>
    </rPh>
    <rPh sb="4" eb="6">
      <t>シヨウ</t>
    </rPh>
    <rPh sb="8" eb="10">
      <t>コウショク</t>
    </rPh>
    <rPh sb="10" eb="13">
      <t>センキョホウ</t>
    </rPh>
    <rPh sb="13" eb="14">
      <t>ダイ</t>
    </rPh>
    <rPh sb="17" eb="18">
      <t>ジョウ</t>
    </rPh>
    <rPh sb="19" eb="20">
      <t>サダ</t>
    </rPh>
    <rPh sb="22" eb="24">
      <t>センキョ</t>
    </rPh>
    <rPh sb="24" eb="27">
      <t>ウンドウヨウ</t>
    </rPh>
    <rPh sb="27" eb="30">
      <t>ジドウシャ</t>
    </rPh>
    <rPh sb="31" eb="33">
      <t>ウンテン</t>
    </rPh>
    <phoneticPr fontId="3"/>
  </si>
  <si>
    <t>約を締結する。</t>
    <phoneticPr fontId="3"/>
  </si>
  <si>
    <t>は、印刷物の作成について次のとおり契約を締結する。</t>
    <rPh sb="2" eb="5">
      <t>インサツブツ</t>
    </rPh>
    <rPh sb="6" eb="8">
      <t>サクセイ</t>
    </rPh>
    <phoneticPr fontId="3"/>
  </si>
  <si>
    <t>は、次の立札・看板の作成について次のとおり契約を締結する。</t>
    <rPh sb="2" eb="3">
      <t>ツギ</t>
    </rPh>
    <rPh sb="4" eb="6">
      <t>タテフダ</t>
    </rPh>
    <rPh sb="7" eb="9">
      <t>カンバン</t>
    </rPh>
    <rPh sb="10" eb="12">
      <t>サクセイ</t>
    </rPh>
    <phoneticPr fontId="3"/>
  </si>
  <si>
    <t>⇒氏名結合</t>
    <rPh sb="1" eb="3">
      <t>シメイ</t>
    </rPh>
    <rPh sb="3" eb="5">
      <t>ケツゴウ</t>
    </rPh>
    <phoneticPr fontId="3"/>
  </si>
  <si>
    <t>　参議院青森県選挙区選出議員選挙候補者</t>
    <rPh sb="1" eb="4">
      <t>サンギイン</t>
    </rPh>
    <rPh sb="4" eb="7">
      <t>アオモリケン</t>
    </rPh>
    <rPh sb="7" eb="10">
      <t>センキョク</t>
    </rPh>
    <rPh sb="10" eb="12">
      <t>センシュツ</t>
    </rPh>
    <rPh sb="12" eb="14">
      <t>ギイン</t>
    </rPh>
    <rPh sb="14" eb="16">
      <t>センキョ</t>
    </rPh>
    <phoneticPr fontId="3"/>
  </si>
  <si>
    <t>　　         （以下「甲」</t>
    <phoneticPr fontId="3"/>
  </si>
  <si>
    <t>事項について、下記のとおり異動があったので届け出ます。</t>
    <rPh sb="7" eb="9">
      <t>カキ</t>
    </rPh>
    <rPh sb="13" eb="15">
      <t>イドウ</t>
    </rPh>
    <rPh sb="21" eb="22">
      <t>トド</t>
    </rPh>
    <rPh sb="23" eb="24">
      <t>デ</t>
    </rPh>
    <phoneticPr fontId="3"/>
  </si>
  <si>
    <t>公営17請求内訳</t>
    <rPh sb="0" eb="2">
      <t>コウエイ</t>
    </rPh>
    <rPh sb="4" eb="6">
      <t>セイキュウ</t>
    </rPh>
    <rPh sb="6" eb="8">
      <t>ウチワケ</t>
    </rPh>
    <phoneticPr fontId="3"/>
  </si>
  <si>
    <t>自動車等取付用立札・看板作成証明書</t>
    <rPh sb="0" eb="3">
      <t>ジドウシャ</t>
    </rPh>
    <rPh sb="3" eb="4">
      <t>トウ</t>
    </rPh>
    <rPh sb="4" eb="7">
      <t>トリツケヨウ</t>
    </rPh>
    <rPh sb="7" eb="9">
      <t>タテフダ</t>
    </rPh>
    <rPh sb="10" eb="12">
      <t>カンバン</t>
    </rPh>
    <rPh sb="12" eb="14">
      <t>サクセイ</t>
    </rPh>
    <rPh sb="14" eb="17">
      <t>ショウメイショ</t>
    </rPh>
    <phoneticPr fontId="3"/>
  </si>
  <si>
    <t xml:space="preserve">        イ　確認された作成枚数が35,000枚以下の場合</t>
    <rPh sb="10" eb="12">
      <t>カクニン</t>
    </rPh>
    <rPh sb="15" eb="17">
      <t>サクセイ</t>
    </rPh>
    <rPh sb="17" eb="19">
      <t>マイスウ</t>
    </rPh>
    <rPh sb="26" eb="27">
      <t>マイ</t>
    </rPh>
    <rPh sb="27" eb="29">
      <t>イカ</t>
    </rPh>
    <rPh sb="30" eb="32">
      <t>バアイ</t>
    </rPh>
    <phoneticPr fontId="3"/>
  </si>
  <si>
    <t>　ロ　確認された作成枚数が35,000枚を超える場合</t>
    <rPh sb="3" eb="5">
      <t>カクニン</t>
    </rPh>
    <rPh sb="8" eb="10">
      <t>サクセイ</t>
    </rPh>
    <rPh sb="10" eb="12">
      <t>マイスウ</t>
    </rPh>
    <rPh sb="19" eb="20">
      <t>マイ</t>
    </rPh>
    <rPh sb="21" eb="22">
      <t>コ</t>
    </rPh>
    <rPh sb="24" eb="26">
      <t>バアイ</t>
    </rPh>
    <phoneticPr fontId="3"/>
  </si>
  <si>
    <t>職務代行開始（廃止）年月日</t>
    <rPh sb="0" eb="2">
      <t>ショクム</t>
    </rPh>
    <rPh sb="2" eb="4">
      <t>ダイコウ</t>
    </rPh>
    <rPh sb="4" eb="6">
      <t>カイシ</t>
    </rPh>
    <rPh sb="7" eb="9">
      <t>ハイシ</t>
    </rPh>
    <rPh sb="10" eb="13">
      <t>ネンガッピ</t>
    </rPh>
    <phoneticPr fontId="3"/>
  </si>
  <si>
    <t>　　　話通訳者」と、専ら要約筆記（同法第１９７条の２第２項に規定する要約筆記をいう。）のために使用</t>
    <rPh sb="10" eb="11">
      <t>モッパ</t>
    </rPh>
    <rPh sb="12" eb="14">
      <t>ヨウヤク</t>
    </rPh>
    <rPh sb="14" eb="16">
      <t>ヒッキ</t>
    </rPh>
    <rPh sb="17" eb="19">
      <t>ドウホウ</t>
    </rPh>
    <rPh sb="19" eb="20">
      <t>ダイ</t>
    </rPh>
    <rPh sb="23" eb="24">
      <t>ジョウ</t>
    </rPh>
    <rPh sb="26" eb="27">
      <t>ダイ</t>
    </rPh>
    <rPh sb="28" eb="29">
      <t>コウ</t>
    </rPh>
    <rPh sb="30" eb="32">
      <t>キテイ</t>
    </rPh>
    <rPh sb="34" eb="36">
      <t>ヨウヤク</t>
    </rPh>
    <rPh sb="36" eb="38">
      <t>ヒッキ</t>
    </rPh>
    <rPh sb="47" eb="49">
      <t>シヨウ</t>
    </rPh>
    <phoneticPr fontId="3"/>
  </si>
  <si>
    <t>　　　する者にあっては「要約筆記者」と記載してください。</t>
    <phoneticPr fontId="3"/>
  </si>
  <si>
    <t>　上記のとおり政見放送の申込みをします。</t>
    <rPh sb="1" eb="3">
      <t>ジョウキ</t>
    </rPh>
    <rPh sb="7" eb="9">
      <t>セイケン</t>
    </rPh>
    <rPh sb="9" eb="11">
      <t>ホウソウ</t>
    </rPh>
    <rPh sb="12" eb="14">
      <t>モウシコ</t>
    </rPh>
    <phoneticPr fontId="3"/>
  </si>
  <si>
    <t>　　８　上記の表中、記載欄に不足を生じる場合は、備考欄に「別紙のとおり」と記入の上、別紙</t>
    <rPh sb="4" eb="6">
      <t>ジョウキ</t>
    </rPh>
    <rPh sb="7" eb="9">
      <t>ヒョウチュウ</t>
    </rPh>
    <rPh sb="10" eb="12">
      <t>キサイ</t>
    </rPh>
    <rPh sb="12" eb="13">
      <t>ラン</t>
    </rPh>
    <rPh sb="14" eb="16">
      <t>フソク</t>
    </rPh>
    <rPh sb="17" eb="18">
      <t>ショウ</t>
    </rPh>
    <rPh sb="20" eb="22">
      <t>バアイ</t>
    </rPh>
    <rPh sb="24" eb="26">
      <t>ビコウ</t>
    </rPh>
    <rPh sb="26" eb="27">
      <t>ラン</t>
    </rPh>
    <rPh sb="29" eb="31">
      <t>ベッシ</t>
    </rPh>
    <rPh sb="37" eb="39">
      <t>キニュウ</t>
    </rPh>
    <rPh sb="40" eb="41">
      <t>ウエ</t>
    </rPh>
    <rPh sb="42" eb="44">
      <t>ベッシ</t>
    </rPh>
    <phoneticPr fontId="3"/>
  </si>
  <si>
    <t>　　　に記載し、この証明書を添付してください。</t>
    <rPh sb="4" eb="6">
      <t>キサイ</t>
    </rPh>
    <rPh sb="10" eb="13">
      <t>ショウメイショ</t>
    </rPh>
    <rPh sb="14" eb="16">
      <t>テンプ</t>
    </rPh>
    <phoneticPr fontId="3"/>
  </si>
  <si>
    <t>　　７　上記の表中、記載欄に不足を生じる場合には、備考欄に「別紙のとおり」と記入のうえ、</t>
    <rPh sb="4" eb="6">
      <t>ジョウキ</t>
    </rPh>
    <rPh sb="7" eb="9">
      <t>ヒョウチュウ</t>
    </rPh>
    <rPh sb="10" eb="12">
      <t>キサイ</t>
    </rPh>
    <rPh sb="12" eb="13">
      <t>ラン</t>
    </rPh>
    <rPh sb="14" eb="16">
      <t>フソク</t>
    </rPh>
    <rPh sb="17" eb="18">
      <t>ショウ</t>
    </rPh>
    <rPh sb="20" eb="22">
      <t>バアイ</t>
    </rPh>
    <rPh sb="25" eb="27">
      <t>ビコウ</t>
    </rPh>
    <rPh sb="27" eb="28">
      <t>ラン</t>
    </rPh>
    <rPh sb="30" eb="32">
      <t>ベッシ</t>
    </rPh>
    <rPh sb="38" eb="40">
      <t>キニュウ</t>
    </rPh>
    <phoneticPr fontId="3"/>
  </si>
  <si>
    <t>　　　別紙に記載し、この証明書に添付してください。</t>
    <rPh sb="3" eb="5">
      <t>ベッシ</t>
    </rPh>
    <rPh sb="6" eb="8">
      <t>キサイ</t>
    </rPh>
    <rPh sb="12" eb="15">
      <t>ショウメイショ</t>
    </rPh>
    <rPh sb="16" eb="18">
      <t>テンプ</t>
    </rPh>
    <phoneticPr fontId="3"/>
  </si>
  <si>
    <t>　　８　上記の表中、記載欄に不足を生じる場合には、備考欄に「別紙のとおり」と記入のうえ、</t>
    <rPh sb="4" eb="6">
      <t>ジョウキ</t>
    </rPh>
    <rPh sb="7" eb="9">
      <t>ヒョウチュウ</t>
    </rPh>
    <rPh sb="10" eb="12">
      <t>キサイ</t>
    </rPh>
    <rPh sb="12" eb="13">
      <t>ラン</t>
    </rPh>
    <rPh sb="14" eb="16">
      <t>フソク</t>
    </rPh>
    <rPh sb="17" eb="18">
      <t>ショウ</t>
    </rPh>
    <rPh sb="20" eb="22">
      <t>バアイ</t>
    </rPh>
    <rPh sb="25" eb="27">
      <t>ビコウ</t>
    </rPh>
    <rPh sb="27" eb="28">
      <t>ラン</t>
    </rPh>
    <rPh sb="30" eb="32">
      <t>ベッシ</t>
    </rPh>
    <rPh sb="38" eb="40">
      <t>キニュウ</t>
    </rPh>
    <phoneticPr fontId="3"/>
  </si>
  <si>
    <t>　　２ 　(D)欄には、次により算出した額を記載してください。</t>
    <rPh sb="8" eb="9">
      <t>ラン</t>
    </rPh>
    <rPh sb="12" eb="13">
      <t>ツギ</t>
    </rPh>
    <rPh sb="16" eb="18">
      <t>サンシュツ</t>
    </rPh>
    <rPh sb="20" eb="21">
      <t>ガク</t>
    </rPh>
    <rPh sb="22" eb="24">
      <t>キサイ</t>
    </rPh>
    <phoneticPr fontId="3"/>
  </si>
  <si>
    <t xml:space="preserve">     (1)  確認書により確認された作成枚数が35,000枚以下の場合</t>
    <rPh sb="10" eb="13">
      <t>カクニンショ</t>
    </rPh>
    <rPh sb="16" eb="18">
      <t>カクニン</t>
    </rPh>
    <rPh sb="21" eb="23">
      <t>サクセイ</t>
    </rPh>
    <rPh sb="23" eb="25">
      <t>マイスウ</t>
    </rPh>
    <rPh sb="32" eb="35">
      <t>マイイカ</t>
    </rPh>
    <phoneticPr fontId="3"/>
  </si>
  <si>
    <t xml:space="preserve">     (2)  確認書により確認された作成枚数が35,000枚を超える場合</t>
    <rPh sb="10" eb="13">
      <t>カクニンショ</t>
    </rPh>
    <rPh sb="16" eb="18">
      <t>カクニン</t>
    </rPh>
    <rPh sb="21" eb="23">
      <t>サクセイ</t>
    </rPh>
    <rPh sb="23" eb="25">
      <t>マイスウ</t>
    </rPh>
    <rPh sb="32" eb="33">
      <t>マイ</t>
    </rPh>
    <rPh sb="34" eb="35">
      <t>コ</t>
    </rPh>
    <phoneticPr fontId="3"/>
  </si>
  <si>
    <t xml:space="preserve">    ３　 (E)欄には、確認書により確認された作成枚数を記載してください。</t>
    <phoneticPr fontId="3"/>
  </si>
  <si>
    <t>　　４　 (G)欄には、(A)欄と(D)欄とを比較して少ない方の額を記載してください。</t>
    <phoneticPr fontId="3"/>
  </si>
  <si>
    <t xml:space="preserve">    ５　 (H)欄には、(B)欄と(E)欄とを比較して少ない方の枚数を記載してください。</t>
    <phoneticPr fontId="3"/>
  </si>
  <si>
    <t xml:space="preserve">    ６　候補者が供託物を没収された場合には、青森県に支払を請求することはできません。</t>
    <phoneticPr fontId="3"/>
  </si>
  <si>
    <t>　　２　「選挙区におけるポスター掲示場数」の欄には、ポスター作成証明書の「当該選挙区におけるポ</t>
    <rPh sb="5" eb="8">
      <t>センキョク</t>
    </rPh>
    <phoneticPr fontId="3"/>
  </si>
  <si>
    <t>　　　スター掲示場数」欄に記載されたポスター掲示場数を記載してください。</t>
    <phoneticPr fontId="3"/>
  </si>
  <si>
    <t>備考１　この請求書は、候補者から受領したポスター作成枚数確認書及びポスター作成証明書とともに選</t>
    <rPh sb="24" eb="26">
      <t>サクセイ</t>
    </rPh>
    <rPh sb="26" eb="28">
      <t>マイスウ</t>
    </rPh>
    <rPh sb="37" eb="39">
      <t>サクセイ</t>
    </rPh>
    <phoneticPr fontId="3"/>
  </si>
  <si>
    <t>　　　挙の期日後速やかに提出してください。</t>
    <phoneticPr fontId="3"/>
  </si>
  <si>
    <t>　　４　 (E)欄には、確認書により確認された作成枚数を記載してください。</t>
    <phoneticPr fontId="3"/>
  </si>
  <si>
    <t xml:space="preserve">    ５　 (G)欄には、(A)欄と(D)欄とを比較して少ない方の額を記載してください。</t>
    <phoneticPr fontId="3"/>
  </si>
  <si>
    <t xml:space="preserve">    ６　 (H)欄には、(B)欄と(E)欄とを比較して少ない方の枚数を記載してください。</t>
    <phoneticPr fontId="3"/>
  </si>
  <si>
    <t xml:space="preserve">    ７　候補者が供託物を没収された場合には、青森県に支払を請求することはできません。</t>
    <phoneticPr fontId="3"/>
  </si>
  <si>
    <t>選挙の公示日</t>
    <rPh sb="0" eb="2">
      <t>センキョ</t>
    </rPh>
    <rPh sb="3" eb="5">
      <t>コウジ</t>
    </rPh>
    <rPh sb="5" eb="6">
      <t>ビ</t>
    </rPh>
    <phoneticPr fontId="3"/>
  </si>
  <si>
    <t>R</t>
    <phoneticPr fontId="3"/>
  </si>
  <si>
    <t>選挙の公示日（西暦入力）</t>
    <rPh sb="0" eb="2">
      <t>センキョ</t>
    </rPh>
    <rPh sb="3" eb="5">
      <t>コウジ</t>
    </rPh>
    <rPh sb="5" eb="6">
      <t>ビ</t>
    </rPh>
    <rPh sb="7" eb="9">
      <t>セイレキ</t>
    </rPh>
    <rPh sb="9" eb="11">
      <t>ニュウリョク</t>
    </rPh>
    <phoneticPr fontId="3"/>
  </si>
  <si>
    <t>⇒西暦</t>
    <rPh sb="1" eb="3">
      <t>セイレキ</t>
    </rPh>
    <phoneticPr fontId="3"/>
  </si>
  <si>
    <t>（西暦で入力してください。）⇒和暦表示</t>
    <rPh sb="1" eb="2">
      <t>ニシ</t>
    </rPh>
    <rPh sb="2" eb="3">
      <t>レキ</t>
    </rPh>
    <rPh sb="4" eb="6">
      <t>ニュウリョク</t>
    </rPh>
    <rPh sb="15" eb="17">
      <t>ワレキ</t>
    </rPh>
    <rPh sb="17" eb="19">
      <t>ヒョウジ</t>
    </rPh>
    <phoneticPr fontId="3"/>
  </si>
  <si>
    <t>開票立会人就任承諾年月日（西暦）</t>
    <rPh sb="0" eb="2">
      <t>カイヒョウ</t>
    </rPh>
    <rPh sb="2" eb="4">
      <t>タチアイ</t>
    </rPh>
    <rPh sb="4" eb="5">
      <t>ニン</t>
    </rPh>
    <rPh sb="5" eb="7">
      <t>シュウニン</t>
    </rPh>
    <rPh sb="7" eb="9">
      <t>ショウダク</t>
    </rPh>
    <rPh sb="9" eb="10">
      <t>ネン</t>
    </rPh>
    <rPh sb="10" eb="11">
      <t>ツキ</t>
    </rPh>
    <rPh sb="11" eb="12">
      <t>ビ</t>
    </rPh>
    <rPh sb="13" eb="15">
      <t>セイレキ</t>
    </rPh>
    <phoneticPr fontId="3"/>
  </si>
  <si>
    <t>開票立会人届出年月日（西暦入力）</t>
    <rPh sb="0" eb="2">
      <t>カイヒョウ</t>
    </rPh>
    <rPh sb="2" eb="4">
      <t>タチアイ</t>
    </rPh>
    <rPh sb="4" eb="5">
      <t>ニン</t>
    </rPh>
    <rPh sb="5" eb="7">
      <t>トドケデ</t>
    </rPh>
    <rPh sb="7" eb="10">
      <t>ネンガッピ</t>
    </rPh>
    <rPh sb="11" eb="13">
      <t>セイレキ</t>
    </rPh>
    <rPh sb="13" eb="15">
      <t>ニュウリョク</t>
    </rPh>
    <phoneticPr fontId="3"/>
  </si>
  <si>
    <t>⇒令和元年表示</t>
    <rPh sb="1" eb="3">
      <t>レイワ</t>
    </rPh>
    <rPh sb="3" eb="5">
      <t>ガンネン</t>
    </rPh>
    <rPh sb="5" eb="7">
      <t>ヒョウジ</t>
    </rPh>
    <phoneticPr fontId="3"/>
  </si>
  <si>
    <t>　　２　公職選挙法第１５０条第１項第２号イ又はロに掲げる者が同条第２項の政見の放送のための録画をす</t>
    <phoneticPr fontId="3"/>
  </si>
  <si>
    <t>　　　る場合において、その者が同法第１９７条の２第２項の規定により専ら手話通訳のために使用する者に</t>
    <phoneticPr fontId="3"/>
  </si>
  <si>
    <t>　　　対して報酬を支給するときは、「使用する期間」の欄に、同法第８６条の４第１項、第２項、第５項の</t>
    <phoneticPr fontId="3"/>
  </si>
  <si>
    <t>　　　規定による届出のあつた日から当該選挙の期日の前日までの間のいずれかの日（その日に使用する者が</t>
    <phoneticPr fontId="3"/>
  </si>
  <si>
    <t>　　　当該専ら手話通訳のために使用する者を含め５０人を超えない日に限る。）を記載し、「備考」の欄に</t>
    <phoneticPr fontId="3"/>
  </si>
  <si>
    <t>　　　「公職選挙法施行令第１２９条第７項に規定する場合である」と記載してください。</t>
    <phoneticPr fontId="3"/>
  </si>
  <si>
    <t>します。</t>
    <phoneticPr fontId="3"/>
  </si>
  <si>
    <t>様式15</t>
    <phoneticPr fontId="3"/>
  </si>
  <si>
    <t>様式16</t>
  </si>
  <si>
    <t>様式17</t>
  </si>
  <si>
    <t>様式18</t>
  </si>
  <si>
    <t>様式19</t>
    <phoneticPr fontId="3"/>
  </si>
  <si>
    <t>候補者届出事項の異動届出書</t>
    <rPh sb="0" eb="3">
      <t>コウホシャ</t>
    </rPh>
    <rPh sb="3" eb="5">
      <t>トドケデ</t>
    </rPh>
    <rPh sb="5" eb="7">
      <t>ジコウ</t>
    </rPh>
    <rPh sb="8" eb="10">
      <t>イドウ</t>
    </rPh>
    <rPh sb="10" eb="13">
      <t>トドケデショ</t>
    </rPh>
    <phoneticPr fontId="3"/>
  </si>
  <si>
    <t>政見様式１</t>
    <rPh sb="0" eb="2">
      <t>セイケン</t>
    </rPh>
    <rPh sb="2" eb="4">
      <t>ヨウシキ</t>
    </rPh>
    <phoneticPr fontId="3"/>
  </si>
  <si>
    <t>氏　　名
連絡場所</t>
    <rPh sb="0" eb="1">
      <t>ウジ</t>
    </rPh>
    <rPh sb="3" eb="4">
      <t>ナ</t>
    </rPh>
    <rPh sb="5" eb="7">
      <t>レンラク</t>
    </rPh>
    <rPh sb="7" eb="9">
      <t>バショ</t>
    </rPh>
    <phoneticPr fontId="3"/>
  </si>
  <si>
    <t>持込み</t>
    <rPh sb="0" eb="2">
      <t>モチコ</t>
    </rPh>
    <phoneticPr fontId="3"/>
  </si>
  <si>
    <t>（ラジオ使用　　有　・　無）</t>
    <rPh sb="4" eb="6">
      <t>シヨウ</t>
    </rPh>
    <rPh sb="8" eb="9">
      <t>ユウ</t>
    </rPh>
    <rPh sb="12" eb="13">
      <t>ム</t>
    </rPh>
    <phoneticPr fontId="3"/>
  </si>
  <si>
    <t>推薦団体の名称、本部の所在地及び代表者の氏名</t>
    <rPh sb="0" eb="2">
      <t>スイセン</t>
    </rPh>
    <rPh sb="2" eb="4">
      <t>ダンタイ</t>
    </rPh>
    <rPh sb="5" eb="7">
      <t>メイショウ</t>
    </rPh>
    <rPh sb="8" eb="10">
      <t>ホンブ</t>
    </rPh>
    <rPh sb="11" eb="14">
      <t>ショザイチ</t>
    </rPh>
    <rPh sb="14" eb="15">
      <t>オヨ</t>
    </rPh>
    <rPh sb="16" eb="19">
      <t>ダイヒョウシャ</t>
    </rPh>
    <rPh sb="20" eb="22">
      <t>シメイ</t>
    </rPh>
    <phoneticPr fontId="3"/>
  </si>
  <si>
    <t>ふりがな
名　　称</t>
    <rPh sb="5" eb="6">
      <t>メイ</t>
    </rPh>
    <rPh sb="8" eb="9">
      <t>ショウ</t>
    </rPh>
    <phoneticPr fontId="3"/>
  </si>
  <si>
    <t>本部の所在地</t>
    <rPh sb="0" eb="2">
      <t>ホンブ</t>
    </rPh>
    <rPh sb="3" eb="6">
      <t>ショザイチ</t>
    </rPh>
    <phoneticPr fontId="3"/>
  </si>
  <si>
    <t>代表者の氏名</t>
    <rPh sb="0" eb="3">
      <t>ダイヒョウシャ</t>
    </rPh>
    <rPh sb="4" eb="6">
      <t>シメイ</t>
    </rPh>
    <phoneticPr fontId="3"/>
  </si>
  <si>
    <t>局収録</t>
    <rPh sb="0" eb="1">
      <t>キョク</t>
    </rPh>
    <rPh sb="1" eb="3">
      <t>シュウロク</t>
    </rPh>
    <phoneticPr fontId="3"/>
  </si>
  <si>
    <t>日本放送協会においてのみ収録</t>
    <rPh sb="0" eb="2">
      <t>ニホン</t>
    </rPh>
    <rPh sb="2" eb="4">
      <t>ホウソウ</t>
    </rPh>
    <rPh sb="4" eb="6">
      <t>キョウカイ</t>
    </rPh>
    <rPh sb="12" eb="14">
      <t>シュウロク</t>
    </rPh>
    <phoneticPr fontId="3"/>
  </si>
  <si>
    <t>手話通訳を
付す場合の
手話通訳士</t>
    <rPh sb="0" eb="2">
      <t>シュワ</t>
    </rPh>
    <rPh sb="2" eb="4">
      <t>ツウヤク</t>
    </rPh>
    <rPh sb="6" eb="7">
      <t>フ</t>
    </rPh>
    <rPh sb="8" eb="10">
      <t>バアイ</t>
    </rPh>
    <rPh sb="12" eb="14">
      <t>シュワ</t>
    </rPh>
    <rPh sb="14" eb="16">
      <t>ツウヤク</t>
    </rPh>
    <rPh sb="16" eb="17">
      <t>シ</t>
    </rPh>
    <phoneticPr fontId="3"/>
  </si>
  <si>
    <t>ふりがな
氏　　名</t>
    <rPh sb="5" eb="6">
      <t>ウジ</t>
    </rPh>
    <rPh sb="8" eb="9">
      <t>メイ</t>
    </rPh>
    <phoneticPr fontId="3"/>
  </si>
  <si>
    <t>選　　　　　択</t>
    <rPh sb="0" eb="1">
      <t>セン</t>
    </rPh>
    <rPh sb="6" eb="7">
      <t>タク</t>
    </rPh>
    <phoneticPr fontId="3"/>
  </si>
  <si>
    <t>　ラジオ</t>
    <phoneticPr fontId="3"/>
  </si>
  <si>
    <t>電話（　　　　　　　　　　　　　　　）</t>
    <rPh sb="0" eb="2">
      <t>デンワ</t>
    </rPh>
    <phoneticPr fontId="3"/>
  </si>
  <si>
    <t>（実施放送局）</t>
    <rPh sb="1" eb="3">
      <t>ジッシ</t>
    </rPh>
    <rPh sb="3" eb="6">
      <t>ホウソウキョク</t>
    </rPh>
    <phoneticPr fontId="3"/>
  </si>
  <si>
    <t>備考１　「候補者名」の欄には当該選挙長が認定した通称を使用する場合は通称を記載し</t>
    <phoneticPr fontId="3"/>
  </si>
  <si>
    <t>　　２　「所属党派名」の欄には、所属党派証明書に記載された党派を記載してください。</t>
    <phoneticPr fontId="3"/>
  </si>
  <si>
    <t>　　　所属党派証明書のない候補者は「無所属」と記載してください。</t>
    <phoneticPr fontId="3"/>
  </si>
  <si>
    <t>　　３　「選択」の欄中「持込み」の欄又は「局収録」の欄には、選択する方式に該当す</t>
    <phoneticPr fontId="3"/>
  </si>
  <si>
    <t>　　　る箇所に「○」を記入してください。なお、事前の申込みを行う場合において、持</t>
    <phoneticPr fontId="3"/>
  </si>
  <si>
    <t>　　　込みを選択し、公職選挙法第１５０条第１項第２号イに掲げる者に該当するときは、</t>
    <phoneticPr fontId="3"/>
  </si>
  <si>
    <t>政見様式６－１</t>
    <rPh sb="0" eb="2">
      <t>セイケン</t>
    </rPh>
    <rPh sb="2" eb="4">
      <t>ヨウシキ</t>
    </rPh>
    <phoneticPr fontId="3"/>
  </si>
  <si>
    <t>政見様式２</t>
    <rPh sb="0" eb="2">
      <t>セイケン</t>
    </rPh>
    <rPh sb="2" eb="4">
      <t>ヨウシキ</t>
    </rPh>
    <phoneticPr fontId="3"/>
  </si>
  <si>
    <t>　本政党（政治団体）は、所属する衆議院議員又は参議院議員を、下記のとおり５人以上有しており、</t>
    <rPh sb="1" eb="2">
      <t>ホン</t>
    </rPh>
    <rPh sb="2" eb="4">
      <t>セイトウ</t>
    </rPh>
    <rPh sb="5" eb="7">
      <t>セイジ</t>
    </rPh>
    <rPh sb="7" eb="9">
      <t>ダンタイ</t>
    </rPh>
    <rPh sb="12" eb="14">
      <t>ショゾク</t>
    </rPh>
    <rPh sb="16" eb="19">
      <t>シュウギイン</t>
    </rPh>
    <rPh sb="19" eb="21">
      <t>ギイン</t>
    </rPh>
    <rPh sb="21" eb="22">
      <t>マタ</t>
    </rPh>
    <rPh sb="23" eb="26">
      <t>サンギイン</t>
    </rPh>
    <rPh sb="26" eb="28">
      <t>ギイン</t>
    </rPh>
    <rPh sb="30" eb="32">
      <t>カキ</t>
    </rPh>
    <rPh sb="37" eb="38">
      <t>ヒト</t>
    </rPh>
    <rPh sb="38" eb="40">
      <t>イジョウ</t>
    </rPh>
    <rPh sb="40" eb="41">
      <t>ユウ</t>
    </rPh>
    <phoneticPr fontId="3"/>
  </si>
  <si>
    <t>政党その他の政治団体の名称</t>
    <rPh sb="0" eb="2">
      <t>セイトウ</t>
    </rPh>
    <rPh sb="4" eb="5">
      <t>タ</t>
    </rPh>
    <rPh sb="6" eb="8">
      <t>セイジ</t>
    </rPh>
    <rPh sb="8" eb="10">
      <t>ダンタイ</t>
    </rPh>
    <rPh sb="11" eb="13">
      <t>メイショウ</t>
    </rPh>
    <phoneticPr fontId="3"/>
  </si>
  <si>
    <t>　　本部の所在地　</t>
    <rPh sb="2" eb="4">
      <t>ホンブ</t>
    </rPh>
    <rPh sb="5" eb="8">
      <t>ショザイチ</t>
    </rPh>
    <phoneticPr fontId="3"/>
  </si>
  <si>
    <t>　代 　表　 者　</t>
    <rPh sb="1" eb="2">
      <t>ダイ</t>
    </rPh>
    <rPh sb="4" eb="5">
      <t>ヒョウ</t>
    </rPh>
    <rPh sb="7" eb="8">
      <t>シャ</t>
    </rPh>
    <phoneticPr fontId="3"/>
  </si>
  <si>
    <t>衆議院議員又は　参議院議員の別</t>
    <rPh sb="0" eb="3">
      <t>シュウギイン</t>
    </rPh>
    <rPh sb="3" eb="5">
      <t>ギイン</t>
    </rPh>
    <rPh sb="5" eb="6">
      <t>マタ</t>
    </rPh>
    <rPh sb="8" eb="11">
      <t>サンギイン</t>
    </rPh>
    <rPh sb="11" eb="13">
      <t>ギイン</t>
    </rPh>
    <rPh sb="14" eb="15">
      <t>ベツ</t>
    </rPh>
    <phoneticPr fontId="3"/>
  </si>
  <si>
    <t>氏　　　　名</t>
    <rPh sb="0" eb="1">
      <t>ウジ</t>
    </rPh>
    <rPh sb="5" eb="6">
      <t>メイ</t>
    </rPh>
    <phoneticPr fontId="3"/>
  </si>
  <si>
    <t>選挙執行年月日</t>
    <rPh sb="0" eb="2">
      <t>センキョ</t>
    </rPh>
    <rPh sb="2" eb="4">
      <t>シッコウ</t>
    </rPh>
    <rPh sb="4" eb="7">
      <t>ネンガッピ</t>
    </rPh>
    <phoneticPr fontId="3"/>
  </si>
  <si>
    <t>１　「選挙区」欄は、参議院比例代表選出議員については、「比例代表」と記載しなければなりませ</t>
    <rPh sb="3" eb="6">
      <t>センキョク</t>
    </rPh>
    <rPh sb="7" eb="8">
      <t>ラン</t>
    </rPh>
    <rPh sb="10" eb="13">
      <t>サンギイン</t>
    </rPh>
    <rPh sb="13" eb="15">
      <t>ヒレイ</t>
    </rPh>
    <rPh sb="15" eb="17">
      <t>ダイヒョウ</t>
    </rPh>
    <rPh sb="17" eb="19">
      <t>センシュツ</t>
    </rPh>
    <rPh sb="19" eb="21">
      <t>ギイン</t>
    </rPh>
    <rPh sb="28" eb="30">
      <t>ヒレイ</t>
    </rPh>
    <rPh sb="30" eb="32">
      <t>ダイヒョウ</t>
    </rPh>
    <rPh sb="34" eb="36">
      <t>キサイ</t>
    </rPh>
    <phoneticPr fontId="3"/>
  </si>
  <si>
    <t>　ん。</t>
    <phoneticPr fontId="3"/>
  </si>
  <si>
    <t>（添付書類１）</t>
    <rPh sb="1" eb="3">
      <t>テンプ</t>
    </rPh>
    <rPh sb="3" eb="5">
      <t>ショルイ</t>
    </rPh>
    <phoneticPr fontId="3"/>
  </si>
  <si>
    <t>に所属する</t>
    <rPh sb="1" eb="3">
      <t>ショゾク</t>
    </rPh>
    <phoneticPr fontId="3"/>
  </si>
  <si>
    <t>代表者氏名</t>
    <rPh sb="0" eb="3">
      <t>ダイヒョウシャ</t>
    </rPh>
    <rPh sb="3" eb="5">
      <t>シメイ</t>
    </rPh>
    <phoneticPr fontId="3"/>
  </si>
  <si>
    <t>（添付書類２）</t>
    <rPh sb="1" eb="3">
      <t>テンプ</t>
    </rPh>
    <rPh sb="3" eb="5">
      <t>ショルイ</t>
    </rPh>
    <phoneticPr fontId="3"/>
  </si>
  <si>
    <t>　　政党その他の政治団体の名称</t>
    <rPh sb="2" eb="4">
      <t>セイトウ</t>
    </rPh>
    <rPh sb="6" eb="7">
      <t>タ</t>
    </rPh>
    <rPh sb="8" eb="10">
      <t>セイジ</t>
    </rPh>
    <rPh sb="10" eb="12">
      <t>ダンタイ</t>
    </rPh>
    <rPh sb="13" eb="15">
      <t>メイショウ</t>
    </rPh>
    <phoneticPr fontId="3"/>
  </si>
  <si>
    <t>党（政治団体）の得票総数は　　　　　　　　　　　票であり、本政党（政治団体）は、公職選挙法</t>
    <rPh sb="0" eb="1">
      <t>トウ</t>
    </rPh>
    <rPh sb="24" eb="25">
      <t>ヒョウ</t>
    </rPh>
    <rPh sb="29" eb="30">
      <t>ホン</t>
    </rPh>
    <rPh sb="30" eb="32">
      <t>セイトウ</t>
    </rPh>
    <rPh sb="33" eb="35">
      <t>セイジ</t>
    </rPh>
    <rPh sb="35" eb="37">
      <t>ダンタイ</t>
    </rPh>
    <rPh sb="40" eb="42">
      <t>コウショク</t>
    </rPh>
    <rPh sb="42" eb="45">
      <t>センキョホウ</t>
    </rPh>
    <phoneticPr fontId="3"/>
  </si>
  <si>
    <t>（内訳）</t>
    <rPh sb="1" eb="3">
      <t>ウチワケ</t>
    </rPh>
    <phoneticPr fontId="3"/>
  </si>
  <si>
    <t>公職の候補者の氏名</t>
    <rPh sb="0" eb="2">
      <t>コウショク</t>
    </rPh>
    <rPh sb="3" eb="6">
      <t>コウホシャ</t>
    </rPh>
    <rPh sb="7" eb="9">
      <t>シメイ</t>
    </rPh>
    <phoneticPr fontId="3"/>
  </si>
  <si>
    <t>得　　票　　数</t>
    <rPh sb="0" eb="1">
      <t>エ</t>
    </rPh>
    <rPh sb="3" eb="4">
      <t>ヒョウ</t>
    </rPh>
    <rPh sb="6" eb="7">
      <t>スウ</t>
    </rPh>
    <phoneticPr fontId="3"/>
  </si>
  <si>
    <t>（その１）</t>
    <phoneticPr fontId="3"/>
  </si>
  <si>
    <t>政見放送の録音・録画に録音物を使用とする場合における録音用原稿用紙</t>
    <rPh sb="0" eb="2">
      <t>セイケン</t>
    </rPh>
    <rPh sb="2" eb="4">
      <t>ホウソウ</t>
    </rPh>
    <rPh sb="5" eb="7">
      <t>ロクオン</t>
    </rPh>
    <rPh sb="8" eb="10">
      <t>ロクガ</t>
    </rPh>
    <rPh sb="11" eb="13">
      <t>ロクオン</t>
    </rPh>
    <rPh sb="13" eb="14">
      <t>ブツ</t>
    </rPh>
    <rPh sb="15" eb="17">
      <t>シヨウ</t>
    </rPh>
    <rPh sb="20" eb="22">
      <t>バアイ</t>
    </rPh>
    <rPh sb="26" eb="29">
      <t>ロクオンヨウ</t>
    </rPh>
    <rPh sb="29" eb="31">
      <t>ゲンコウ</t>
    </rPh>
    <rPh sb="31" eb="33">
      <t>ヨウシ</t>
    </rPh>
    <phoneticPr fontId="3"/>
  </si>
  <si>
    <t>録音物使用申請者氏名</t>
    <rPh sb="0" eb="2">
      <t>ロクオン</t>
    </rPh>
    <rPh sb="2" eb="3">
      <t>ブツ</t>
    </rPh>
    <rPh sb="3" eb="5">
      <t>シヨウ</t>
    </rPh>
    <rPh sb="5" eb="7">
      <t>シンセイ</t>
    </rPh>
    <rPh sb="7" eb="8">
      <t>シャ</t>
    </rPh>
    <rPh sb="8" eb="10">
      <t>シメイ</t>
    </rPh>
    <phoneticPr fontId="3"/>
  </si>
  <si>
    <t>（その２）</t>
    <phoneticPr fontId="3"/>
  </si>
  <si>
    <t>（その３）</t>
    <phoneticPr fontId="3"/>
  </si>
  <si>
    <t>（その６）</t>
    <phoneticPr fontId="3"/>
  </si>
  <si>
    <t>　右のとおり提出します。</t>
    <rPh sb="1" eb="2">
      <t>ミギ</t>
    </rPh>
    <rPh sb="6" eb="8">
      <t>テイシュツ</t>
    </rPh>
    <phoneticPr fontId="3"/>
  </si>
  <si>
    <t>録音物使用申請者の住所</t>
    <rPh sb="0" eb="2">
      <t>ロクオン</t>
    </rPh>
    <rPh sb="2" eb="3">
      <t>ブツ</t>
    </rPh>
    <rPh sb="3" eb="5">
      <t>シヨウ</t>
    </rPh>
    <rPh sb="5" eb="7">
      <t>シンセイ</t>
    </rPh>
    <rPh sb="7" eb="8">
      <t>シャ</t>
    </rPh>
    <rPh sb="9" eb="11">
      <t>ジュウショ</t>
    </rPh>
    <phoneticPr fontId="3"/>
  </si>
  <si>
    <t>氏　　名</t>
    <rPh sb="0" eb="1">
      <t>シ</t>
    </rPh>
    <rPh sb="3" eb="4">
      <t>メイ</t>
    </rPh>
    <phoneticPr fontId="3"/>
  </si>
  <si>
    <t>政見放送用の録音・録画の契約届出書</t>
    <rPh sb="0" eb="2">
      <t>セイケン</t>
    </rPh>
    <rPh sb="2" eb="5">
      <t>ホウソウヨウ</t>
    </rPh>
    <rPh sb="6" eb="8">
      <t>ロクオン</t>
    </rPh>
    <rPh sb="9" eb="11">
      <t>ロクガ</t>
    </rPh>
    <rPh sb="12" eb="14">
      <t>ケイヤク</t>
    </rPh>
    <rPh sb="14" eb="17">
      <t>トドケデショ</t>
    </rPh>
    <phoneticPr fontId="3"/>
  </si>
  <si>
    <t>　次のとおり政見放送用の録音・録画の契約を締結したので届け出ます。</t>
    <rPh sb="1" eb="2">
      <t>ツギ</t>
    </rPh>
    <rPh sb="6" eb="8">
      <t>セイケン</t>
    </rPh>
    <rPh sb="8" eb="11">
      <t>ホウソウヨウ</t>
    </rPh>
    <rPh sb="12" eb="14">
      <t>ロクオン</t>
    </rPh>
    <rPh sb="15" eb="17">
      <t>ロクガ</t>
    </rPh>
    <rPh sb="18" eb="20">
      <t>ケイヤク</t>
    </rPh>
    <rPh sb="21" eb="23">
      <t>テイケツ</t>
    </rPh>
    <rPh sb="27" eb="28">
      <t>トド</t>
    </rPh>
    <rPh sb="29" eb="30">
      <t>デ</t>
    </rPh>
    <phoneticPr fontId="3"/>
  </si>
  <si>
    <t>（青森県）</t>
    <rPh sb="1" eb="4">
      <t>アオモリケン</t>
    </rPh>
    <phoneticPr fontId="3"/>
  </si>
  <si>
    <t>契約の相手方の氏名又は名称及び住所並びに法人にあってはその代表者の氏名</t>
    <rPh sb="0" eb="2">
      <t>ケイヤク</t>
    </rPh>
    <rPh sb="3" eb="6">
      <t>アイテガタ</t>
    </rPh>
    <rPh sb="7" eb="9">
      <t>シメイ</t>
    </rPh>
    <rPh sb="9" eb="10">
      <t>マタ</t>
    </rPh>
    <rPh sb="11" eb="13">
      <t>メイショウ</t>
    </rPh>
    <rPh sb="13" eb="14">
      <t>オヨ</t>
    </rPh>
    <rPh sb="15" eb="17">
      <t>ジュウショ</t>
    </rPh>
    <rPh sb="17" eb="18">
      <t>ナラ</t>
    </rPh>
    <rPh sb="20" eb="22">
      <t>ホウジン</t>
    </rPh>
    <rPh sb="29" eb="32">
      <t>ダイヒョウシャ</t>
    </rPh>
    <rPh sb="33" eb="35">
      <t>シメイ</t>
    </rPh>
    <phoneticPr fontId="3"/>
  </si>
  <si>
    <t>契　約　内　容</t>
    <rPh sb="0" eb="1">
      <t>チギリ</t>
    </rPh>
    <rPh sb="2" eb="3">
      <t>ヤク</t>
    </rPh>
    <rPh sb="4" eb="5">
      <t>ウチ</t>
    </rPh>
    <rPh sb="6" eb="7">
      <t>カタチ</t>
    </rPh>
    <phoneticPr fontId="3"/>
  </si>
  <si>
    <t>複製数</t>
    <rPh sb="0" eb="2">
      <t>フクセイ</t>
    </rPh>
    <rPh sb="2" eb="3">
      <t>スウ</t>
    </rPh>
    <phoneticPr fontId="3"/>
  </si>
  <si>
    <t>政見放送用の録音</t>
    <rPh sb="0" eb="2">
      <t>セイケン</t>
    </rPh>
    <rPh sb="2" eb="5">
      <t>ホウソウヨウ</t>
    </rPh>
    <rPh sb="6" eb="8">
      <t>ロクオン</t>
    </rPh>
    <phoneticPr fontId="3"/>
  </si>
  <si>
    <t>　年　月　日</t>
    <rPh sb="1" eb="2">
      <t>ネン</t>
    </rPh>
    <rPh sb="3" eb="4">
      <t>ツキ</t>
    </rPh>
    <rPh sb="5" eb="6">
      <t>ニチ</t>
    </rPh>
    <phoneticPr fontId="3"/>
  </si>
  <si>
    <t>政見放送用の録画</t>
    <rPh sb="0" eb="2">
      <t>セイケン</t>
    </rPh>
    <rPh sb="2" eb="5">
      <t>ホウソウヨウ</t>
    </rPh>
    <rPh sb="6" eb="8">
      <t>ロクガ</t>
    </rPh>
    <phoneticPr fontId="3"/>
  </si>
  <si>
    <t>政見放送用録音・録画証明書</t>
    <rPh sb="0" eb="2">
      <t>セイケン</t>
    </rPh>
    <rPh sb="2" eb="5">
      <t>ホウソウヨウ</t>
    </rPh>
    <rPh sb="5" eb="7">
      <t>ロクオン</t>
    </rPh>
    <rPh sb="8" eb="10">
      <t>ロクガ</t>
    </rPh>
    <rPh sb="10" eb="13">
      <t>ショウメイショ</t>
    </rPh>
    <phoneticPr fontId="3"/>
  </si>
  <si>
    <t>　次のとおり政見放送用に録音又は録画したものであることを証明します。</t>
    <rPh sb="1" eb="2">
      <t>ツギ</t>
    </rPh>
    <rPh sb="6" eb="8">
      <t>セイケン</t>
    </rPh>
    <rPh sb="8" eb="11">
      <t>ホウソウヨウ</t>
    </rPh>
    <rPh sb="12" eb="14">
      <t>ロクオン</t>
    </rPh>
    <rPh sb="14" eb="15">
      <t>マタ</t>
    </rPh>
    <rPh sb="16" eb="18">
      <t>ロクガ</t>
    </rPh>
    <rPh sb="28" eb="30">
      <t>ショウメイ</t>
    </rPh>
    <phoneticPr fontId="3"/>
  </si>
  <si>
    <t>録音又は録画の区分　　　　　　　　　　　　　　　（該当する方の番号に○をしてください。）</t>
    <rPh sb="0" eb="2">
      <t>ロクオン</t>
    </rPh>
    <rPh sb="2" eb="3">
      <t>マタ</t>
    </rPh>
    <rPh sb="4" eb="6">
      <t>ロクガ</t>
    </rPh>
    <rPh sb="7" eb="9">
      <t>クブン</t>
    </rPh>
    <rPh sb="25" eb="27">
      <t>ガイトウ</t>
    </rPh>
    <rPh sb="29" eb="30">
      <t>ホウ</t>
    </rPh>
    <rPh sb="31" eb="33">
      <t>バンゴウ</t>
    </rPh>
    <phoneticPr fontId="3"/>
  </si>
  <si>
    <t>１　録音の場合</t>
    <rPh sb="2" eb="4">
      <t>ロクオン</t>
    </rPh>
    <rPh sb="5" eb="7">
      <t>バアイ</t>
    </rPh>
    <phoneticPr fontId="3"/>
  </si>
  <si>
    <t>２　録画の場合</t>
    <rPh sb="2" eb="4">
      <t>ロクガ</t>
    </rPh>
    <rPh sb="5" eb="7">
      <t>バアイ</t>
    </rPh>
    <phoneticPr fontId="3"/>
  </si>
  <si>
    <t>録音・録画業者の氏名又は名称及び住所並びに法人にあってはその代表者の氏名</t>
    <rPh sb="0" eb="2">
      <t>ロクオン</t>
    </rPh>
    <rPh sb="3" eb="5">
      <t>ロクガ</t>
    </rPh>
    <rPh sb="5" eb="7">
      <t>ギョウシャ</t>
    </rPh>
    <rPh sb="8" eb="10">
      <t>シメイ</t>
    </rPh>
    <rPh sb="10" eb="11">
      <t>マタ</t>
    </rPh>
    <rPh sb="12" eb="14">
      <t>メイショウ</t>
    </rPh>
    <rPh sb="14" eb="15">
      <t>オヨ</t>
    </rPh>
    <rPh sb="16" eb="18">
      <t>ジュウショ</t>
    </rPh>
    <rPh sb="18" eb="19">
      <t>ナラ</t>
    </rPh>
    <rPh sb="21" eb="23">
      <t>ホウジン</t>
    </rPh>
    <rPh sb="30" eb="33">
      <t>ダイヒョウシャ</t>
    </rPh>
    <rPh sb="34" eb="36">
      <t>シメイ</t>
    </rPh>
    <phoneticPr fontId="3"/>
  </si>
  <si>
    <t>氏名又は名称</t>
    <rPh sb="0" eb="2">
      <t>シメイ</t>
    </rPh>
    <rPh sb="2" eb="3">
      <t>マタ</t>
    </rPh>
    <rPh sb="4" eb="6">
      <t>メイショウ</t>
    </rPh>
    <phoneticPr fontId="3"/>
  </si>
  <si>
    <t>録音・録画一種類の単価</t>
    <rPh sb="0" eb="2">
      <t>ロクオン</t>
    </rPh>
    <rPh sb="3" eb="5">
      <t>ロクガ</t>
    </rPh>
    <rPh sb="5" eb="8">
      <t>イッシュルイ</t>
    </rPh>
    <rPh sb="9" eb="11">
      <t>タンカ</t>
    </rPh>
    <phoneticPr fontId="3"/>
  </si>
  <si>
    <t>複製金額</t>
    <rPh sb="0" eb="2">
      <t>フクセイ</t>
    </rPh>
    <rPh sb="2" eb="4">
      <t>キンガク</t>
    </rPh>
    <phoneticPr fontId="3"/>
  </si>
  <si>
    <t>３　録音・録画業者が青森県に支払を請求するときは、この証明書を請求書に添付してください。</t>
    <rPh sb="2" eb="4">
      <t>ロクオン</t>
    </rPh>
    <rPh sb="5" eb="7">
      <t>ロクガ</t>
    </rPh>
    <rPh sb="7" eb="9">
      <t>ギョウシャ</t>
    </rPh>
    <rPh sb="10" eb="13">
      <t>アオモリケン</t>
    </rPh>
    <rPh sb="14" eb="16">
      <t>シハライ</t>
    </rPh>
    <rPh sb="17" eb="19">
      <t>セイキュウ</t>
    </rPh>
    <rPh sb="27" eb="30">
      <t>ショウメイショ</t>
    </rPh>
    <rPh sb="31" eb="34">
      <t>セイキュウショ</t>
    </rPh>
    <rPh sb="35" eb="37">
      <t>テンプ</t>
    </rPh>
    <phoneticPr fontId="3"/>
  </si>
  <si>
    <t xml:space="preserve"> (1)　録音又は録画に要した金額</t>
    <rPh sb="5" eb="7">
      <t>ロクオン</t>
    </rPh>
    <rPh sb="7" eb="8">
      <t>マタ</t>
    </rPh>
    <rPh sb="9" eb="11">
      <t>ロクガ</t>
    </rPh>
    <rPh sb="12" eb="13">
      <t>ヨウ</t>
    </rPh>
    <rPh sb="15" eb="17">
      <t>キンガク</t>
    </rPh>
    <phoneticPr fontId="3"/>
  </si>
  <si>
    <t>　　①　録音の場合　　　　一種類につき</t>
    <rPh sb="4" eb="6">
      <t>ロクオン</t>
    </rPh>
    <rPh sb="7" eb="9">
      <t>バアイ</t>
    </rPh>
    <rPh sb="13" eb="16">
      <t>イッシュルイ</t>
    </rPh>
    <phoneticPr fontId="3"/>
  </si>
  <si>
    <t>226,000円</t>
    <rPh sb="7" eb="8">
      <t>エン</t>
    </rPh>
    <phoneticPr fontId="3"/>
  </si>
  <si>
    <t>　　②　録画の場合　　　　一種類につき</t>
    <rPh sb="4" eb="6">
      <t>ロクガ</t>
    </rPh>
    <rPh sb="7" eb="9">
      <t>バアイ</t>
    </rPh>
    <rPh sb="13" eb="16">
      <t>イッシュルイ</t>
    </rPh>
    <phoneticPr fontId="3"/>
  </si>
  <si>
    <t>2,873,000円</t>
    <rPh sb="9" eb="10">
      <t>エン</t>
    </rPh>
    <phoneticPr fontId="3"/>
  </si>
  <si>
    <t xml:space="preserve"> (2)　複製に要した金額</t>
    <rPh sb="5" eb="7">
      <t>フクセイ</t>
    </rPh>
    <rPh sb="8" eb="9">
      <t>ヨウ</t>
    </rPh>
    <rPh sb="11" eb="13">
      <t>キンガク</t>
    </rPh>
    <phoneticPr fontId="3"/>
  </si>
  <si>
    <t>2,000円</t>
    <rPh sb="5" eb="6">
      <t>エン</t>
    </rPh>
    <phoneticPr fontId="3"/>
  </si>
  <si>
    <t>34,000円</t>
    <rPh sb="6" eb="7">
      <t>エン</t>
    </rPh>
    <phoneticPr fontId="3"/>
  </si>
  <si>
    <t>（政見放送用の録音・録画）</t>
    <rPh sb="1" eb="3">
      <t>セイケン</t>
    </rPh>
    <rPh sb="3" eb="6">
      <t>ホウソウヨウ</t>
    </rPh>
    <rPh sb="7" eb="9">
      <t>ロクオン</t>
    </rPh>
    <rPh sb="10" eb="12">
      <t>ロクガ</t>
    </rPh>
    <phoneticPr fontId="3"/>
  </si>
  <si>
    <t>　公職選挙法施行令第１１１条の５第２項の規定により、次の金額の支払を請求します。</t>
    <rPh sb="1" eb="3">
      <t>コウショク</t>
    </rPh>
    <rPh sb="3" eb="6">
      <t>センキョホウ</t>
    </rPh>
    <rPh sb="6" eb="9">
      <t>セコウレイ</t>
    </rPh>
    <rPh sb="9" eb="10">
      <t>ダイ</t>
    </rPh>
    <rPh sb="13" eb="14">
      <t>ジョウ</t>
    </rPh>
    <rPh sb="16" eb="17">
      <t>ダイ</t>
    </rPh>
    <rPh sb="18" eb="19">
      <t>コウ</t>
    </rPh>
    <rPh sb="20" eb="22">
      <t>キテイ</t>
    </rPh>
    <rPh sb="26" eb="27">
      <t>ツギ</t>
    </rPh>
    <rPh sb="28" eb="30">
      <t>キンガク</t>
    </rPh>
    <rPh sb="31" eb="33">
      <t>シハライ</t>
    </rPh>
    <rPh sb="34" eb="36">
      <t>セイキュウ</t>
    </rPh>
    <phoneticPr fontId="3"/>
  </si>
  <si>
    <t>　　別紙記請求内訳書のとおり</t>
    <rPh sb="2" eb="4">
      <t>ベッシ</t>
    </rPh>
    <rPh sb="4" eb="5">
      <t>キ</t>
    </rPh>
    <rPh sb="5" eb="7">
      <t>セイキュウ</t>
    </rPh>
    <rPh sb="7" eb="10">
      <t>ウチワケショ</t>
    </rPh>
    <phoneticPr fontId="3"/>
  </si>
  <si>
    <t>(1) 録音の場合</t>
    <rPh sb="4" eb="6">
      <t>ロクオン</t>
    </rPh>
    <rPh sb="7" eb="9">
      <t>バアイ</t>
    </rPh>
    <phoneticPr fontId="3"/>
  </si>
  <si>
    <t>録音単価</t>
    <rPh sb="0" eb="2">
      <t>ロクオン</t>
    </rPh>
    <rPh sb="2" eb="4">
      <t>タンカ</t>
    </rPh>
    <phoneticPr fontId="3"/>
  </si>
  <si>
    <t>複製基準限度額</t>
    <rPh sb="0" eb="2">
      <t>フクセイ</t>
    </rPh>
    <rPh sb="2" eb="4">
      <t>キジュン</t>
    </rPh>
    <rPh sb="4" eb="6">
      <t>ゲンド</t>
    </rPh>
    <rPh sb="6" eb="7">
      <t>ガク</t>
    </rPh>
    <phoneticPr fontId="3"/>
  </si>
  <si>
    <t>録音に要した金額</t>
    <rPh sb="0" eb="2">
      <t>ロクオン</t>
    </rPh>
    <rPh sb="3" eb="4">
      <t>ヨウ</t>
    </rPh>
    <rPh sb="6" eb="8">
      <t>キンガク</t>
    </rPh>
    <phoneticPr fontId="3"/>
  </si>
  <si>
    <t>複製に要した金額</t>
    <rPh sb="0" eb="2">
      <t>フクセイ</t>
    </rPh>
    <rPh sb="3" eb="4">
      <t>ヨウ</t>
    </rPh>
    <rPh sb="6" eb="8">
      <t>キンガク</t>
    </rPh>
    <phoneticPr fontId="3"/>
  </si>
  <si>
    <t>(E)+(F)=</t>
    <phoneticPr fontId="3"/>
  </si>
  <si>
    <t>(A)</t>
    <phoneticPr fontId="3"/>
  </si>
  <si>
    <t>(B)</t>
    <phoneticPr fontId="3"/>
  </si>
  <si>
    <t>(C)</t>
    <phoneticPr fontId="3"/>
  </si>
  <si>
    <t>(D)</t>
    <phoneticPr fontId="3"/>
  </si>
  <si>
    <t>(E)</t>
    <phoneticPr fontId="3"/>
  </si>
  <si>
    <t>(F)</t>
    <phoneticPr fontId="3"/>
  </si>
  <si>
    <t>(G)</t>
    <phoneticPr fontId="3"/>
  </si>
  <si>
    <t>(2) 録画の場合</t>
    <rPh sb="4" eb="6">
      <t>ロクガ</t>
    </rPh>
    <rPh sb="7" eb="9">
      <t>バアイ</t>
    </rPh>
    <phoneticPr fontId="3"/>
  </si>
  <si>
    <t>録画に要した金額</t>
    <rPh sb="3" eb="4">
      <t>ヨウ</t>
    </rPh>
    <rPh sb="6" eb="8">
      <t>キンガク</t>
    </rPh>
    <phoneticPr fontId="3"/>
  </si>
  <si>
    <t>(C)</t>
    <phoneticPr fontId="3"/>
  </si>
  <si>
    <t>(E)</t>
    <phoneticPr fontId="3"/>
  </si>
  <si>
    <t>(F)</t>
    <phoneticPr fontId="3"/>
  </si>
  <si>
    <t>(G)</t>
    <phoneticPr fontId="3"/>
  </si>
  <si>
    <t>政見様式１０</t>
    <rPh sb="0" eb="2">
      <t>セイケン</t>
    </rPh>
    <rPh sb="2" eb="3">
      <t>サマ</t>
    </rPh>
    <rPh sb="3" eb="4">
      <t>シキ</t>
    </rPh>
    <phoneticPr fontId="3"/>
  </si>
  <si>
    <t>令和　　年　　月　　日　</t>
    <rPh sb="0" eb="2">
      <t>レイワ</t>
    </rPh>
    <rPh sb="4" eb="5">
      <t>ネン</t>
    </rPh>
    <rPh sb="7" eb="8">
      <t>ツキ</t>
    </rPh>
    <rPh sb="10" eb="11">
      <t>ヒ</t>
    </rPh>
    <phoneticPr fontId="3"/>
  </si>
  <si>
    <t>４　候補者の氏名</t>
    <rPh sb="2" eb="5">
      <t>コウホシャ</t>
    </rPh>
    <rPh sb="6" eb="7">
      <t>ウジ</t>
    </rPh>
    <phoneticPr fontId="3"/>
  </si>
  <si>
    <t>　　２　 (E)欄には、(A)欄と(B)欄とを比較して少ない方の額を記載してください。</t>
    <rPh sb="8" eb="9">
      <t>ラン</t>
    </rPh>
    <rPh sb="15" eb="16">
      <t>ラン</t>
    </rPh>
    <rPh sb="20" eb="21">
      <t>ラン</t>
    </rPh>
    <rPh sb="23" eb="25">
      <t>ヒカク</t>
    </rPh>
    <rPh sb="27" eb="28">
      <t>スク</t>
    </rPh>
    <rPh sb="30" eb="31">
      <t>ホウ</t>
    </rPh>
    <rPh sb="32" eb="33">
      <t>ガク</t>
    </rPh>
    <rPh sb="34" eb="36">
      <t>キサイ</t>
    </rPh>
    <phoneticPr fontId="3"/>
  </si>
  <si>
    <t>　　３　 (F)欄には、(C)欄と(D)欄とを比較して少ない方の額を記載してください。</t>
    <rPh sb="8" eb="9">
      <t>ラン</t>
    </rPh>
    <rPh sb="15" eb="16">
      <t>ラン</t>
    </rPh>
    <rPh sb="20" eb="21">
      <t>ラン</t>
    </rPh>
    <rPh sb="23" eb="25">
      <t>ヒカク</t>
    </rPh>
    <rPh sb="27" eb="28">
      <t>スク</t>
    </rPh>
    <rPh sb="30" eb="31">
      <t>ホウ</t>
    </rPh>
    <rPh sb="32" eb="33">
      <t>ガク</t>
    </rPh>
    <rPh sb="34" eb="36">
      <t>キサイ</t>
    </rPh>
    <phoneticPr fontId="3"/>
  </si>
  <si>
    <t>録音基準
限度額</t>
    <rPh sb="0" eb="2">
      <t>ロクオン</t>
    </rPh>
    <rPh sb="2" eb="4">
      <t>キジュン</t>
    </rPh>
    <rPh sb="5" eb="7">
      <t>ゲンド</t>
    </rPh>
    <rPh sb="7" eb="8">
      <t>ガク</t>
    </rPh>
    <phoneticPr fontId="3"/>
  </si>
  <si>
    <t>録画単価</t>
    <rPh sb="0" eb="2">
      <t>ロクガ</t>
    </rPh>
    <rPh sb="2" eb="4">
      <t>タンカ</t>
    </rPh>
    <phoneticPr fontId="3"/>
  </si>
  <si>
    <t>録画基準
限度額</t>
    <rPh sb="0" eb="2">
      <t>ロクガ</t>
    </rPh>
    <rPh sb="2" eb="4">
      <t>キジュン</t>
    </rPh>
    <rPh sb="5" eb="7">
      <t>ゲンド</t>
    </rPh>
    <rPh sb="7" eb="8">
      <t>ガク</t>
    </rPh>
    <phoneticPr fontId="3"/>
  </si>
  <si>
    <t>政見様式８</t>
    <rPh sb="0" eb="2">
      <t>セイケン</t>
    </rPh>
    <rPh sb="2" eb="3">
      <t>サマ</t>
    </rPh>
    <rPh sb="3" eb="4">
      <t>シキ</t>
    </rPh>
    <phoneticPr fontId="3"/>
  </si>
  <si>
    <t>令和　　年　　月　　日</t>
    <rPh sb="0" eb="2">
      <t>レイワ</t>
    </rPh>
    <rPh sb="4" eb="5">
      <t>ネン</t>
    </rPh>
    <rPh sb="7" eb="8">
      <t>ツキ</t>
    </rPh>
    <rPh sb="10" eb="11">
      <t>ニチ</t>
    </rPh>
    <phoneticPr fontId="3"/>
  </si>
  <si>
    <t>政見様式９</t>
    <rPh sb="0" eb="2">
      <t>セイケン</t>
    </rPh>
    <rPh sb="2" eb="4">
      <t>ヨウシキ</t>
    </rPh>
    <phoneticPr fontId="3"/>
  </si>
  <si>
    <t>４　公費負担の限度額は、録音・録画一種類につき次の金額までです。</t>
    <rPh sb="2" eb="4">
      <t>コウヒ</t>
    </rPh>
    <rPh sb="4" eb="6">
      <t>フタン</t>
    </rPh>
    <rPh sb="7" eb="9">
      <t>ゲンド</t>
    </rPh>
    <rPh sb="9" eb="10">
      <t>ガク</t>
    </rPh>
    <rPh sb="12" eb="14">
      <t>ロクオン</t>
    </rPh>
    <rPh sb="15" eb="17">
      <t>ロクガ</t>
    </rPh>
    <rPh sb="17" eb="19">
      <t>イッシュ</t>
    </rPh>
    <rPh sb="19" eb="20">
      <t>ルイ</t>
    </rPh>
    <rPh sb="23" eb="24">
      <t>ツギ</t>
    </rPh>
    <rPh sb="25" eb="27">
      <t>キンガク</t>
    </rPh>
    <phoneticPr fontId="3"/>
  </si>
  <si>
    <t>参・選（青森県）</t>
    <rPh sb="0" eb="1">
      <t>サン</t>
    </rPh>
    <rPh sb="2" eb="3">
      <t>セン</t>
    </rPh>
    <rPh sb="4" eb="7">
      <t>アオモリケン</t>
    </rPh>
    <phoneticPr fontId="3"/>
  </si>
  <si>
    <t>　なお、候補者が正当な理由なく定められた録音又は録画の日時、場所に出向かなかった</t>
    <phoneticPr fontId="3"/>
  </si>
  <si>
    <t>ため、録音又は録画ができなかったときは、政見放送を行わないことを確認します。</t>
    <phoneticPr fontId="3"/>
  </si>
  <si>
    <t>政見様式７</t>
    <rPh sb="0" eb="2">
      <t>セイケン</t>
    </rPh>
    <rPh sb="2" eb="4">
      <t>ヨウシキ</t>
    </rPh>
    <phoneticPr fontId="3"/>
  </si>
  <si>
    <t>政見様式６－２</t>
    <rPh sb="0" eb="2">
      <t>セイケン</t>
    </rPh>
    <rPh sb="2" eb="3">
      <t>サマ</t>
    </rPh>
    <rPh sb="3" eb="4">
      <t>シキ</t>
    </rPh>
    <phoneticPr fontId="3"/>
  </si>
  <si>
    <t>（参議院青森県選挙区選出議員選挙用）</t>
    <rPh sb="1" eb="4">
      <t>サンギイン</t>
    </rPh>
    <rPh sb="4" eb="7">
      <t>アオモリケン</t>
    </rPh>
    <rPh sb="7" eb="10">
      <t>センキョク</t>
    </rPh>
    <rPh sb="10" eb="12">
      <t>センシュツ</t>
    </rPh>
    <rPh sb="12" eb="14">
      <t>ギイン</t>
    </rPh>
    <rPh sb="14" eb="17">
      <t>センキョヨウ</t>
    </rPh>
    <phoneticPr fontId="3"/>
  </si>
  <si>
    <t>（その４）</t>
    <phoneticPr fontId="3"/>
  </si>
  <si>
    <t>（その５）</t>
    <phoneticPr fontId="3"/>
  </si>
  <si>
    <t>　　　</t>
    <phoneticPr fontId="3"/>
  </si>
  <si>
    <t>　　　さい。</t>
    <phoneticPr fontId="3"/>
  </si>
  <si>
    <t>政見様式４</t>
    <rPh sb="0" eb="2">
      <t>セイケン</t>
    </rPh>
    <rPh sb="2" eb="4">
      <t>ヨウシキ</t>
    </rPh>
    <phoneticPr fontId="3"/>
  </si>
  <si>
    <t>参議院選挙区選出議員の選挙における政見放送に係る要件該当確認書</t>
    <rPh sb="0" eb="3">
      <t>サンギイン</t>
    </rPh>
    <rPh sb="3" eb="6">
      <t>センキョク</t>
    </rPh>
    <rPh sb="6" eb="8">
      <t>センシュツ</t>
    </rPh>
    <rPh sb="8" eb="10">
      <t>ギイン</t>
    </rPh>
    <rPh sb="11" eb="13">
      <t>センキョ</t>
    </rPh>
    <rPh sb="17" eb="19">
      <t>セイケン</t>
    </rPh>
    <rPh sb="19" eb="21">
      <t>ホウソウ</t>
    </rPh>
    <rPh sb="22" eb="23">
      <t>カカ</t>
    </rPh>
    <rPh sb="24" eb="26">
      <t>ヨウケン</t>
    </rPh>
    <rPh sb="26" eb="28">
      <t>ガイトウ</t>
    </rPh>
    <rPh sb="28" eb="31">
      <t>カクニンショ</t>
    </rPh>
    <phoneticPr fontId="3"/>
  </si>
  <si>
    <t>　　　　　　年　　　月　　　日執行の　　　　　　　　　　　　　　　　　　　選挙における本政</t>
    <rPh sb="6" eb="7">
      <t>ネン</t>
    </rPh>
    <rPh sb="10" eb="11">
      <t>ツキ</t>
    </rPh>
    <rPh sb="14" eb="15">
      <t>ニチ</t>
    </rPh>
    <rPh sb="15" eb="17">
      <t>シッコウ</t>
    </rPh>
    <rPh sb="37" eb="39">
      <t>センキョ</t>
    </rPh>
    <rPh sb="43" eb="44">
      <t>ホン</t>
    </rPh>
    <rPh sb="44" eb="45">
      <t>セイ</t>
    </rPh>
    <phoneticPr fontId="3"/>
  </si>
  <si>
    <t>第１５０条第１項第２号イ（２）に該当するものであります。</t>
    <rPh sb="0" eb="1">
      <t>ダイ</t>
    </rPh>
    <rPh sb="4" eb="5">
      <t>ジョウ</t>
    </rPh>
    <rPh sb="5" eb="6">
      <t>ダイ</t>
    </rPh>
    <rPh sb="7" eb="8">
      <t>コウ</t>
    </rPh>
    <rPh sb="8" eb="9">
      <t>ダイ</t>
    </rPh>
    <rPh sb="10" eb="11">
      <t>ゴウ</t>
    </rPh>
    <rPh sb="16" eb="18">
      <t>ガイトウ</t>
    </rPh>
    <phoneticPr fontId="3"/>
  </si>
  <si>
    <t>政見様式３</t>
    <rPh sb="0" eb="2">
      <t>セイケン</t>
    </rPh>
    <rPh sb="2" eb="4">
      <t>ヨウシキ</t>
    </rPh>
    <phoneticPr fontId="3"/>
  </si>
  <si>
    <t>五　人　要　件　文　書</t>
    <rPh sb="0" eb="1">
      <t>ゴ</t>
    </rPh>
    <rPh sb="2" eb="3">
      <t>ヒト</t>
    </rPh>
    <rPh sb="4" eb="5">
      <t>ヨウ</t>
    </rPh>
    <rPh sb="6" eb="7">
      <t>ケン</t>
    </rPh>
    <rPh sb="8" eb="9">
      <t>ブン</t>
    </rPh>
    <rPh sb="10" eb="11">
      <t>ショ</t>
    </rPh>
    <phoneticPr fontId="3"/>
  </si>
  <si>
    <t>公職選挙法第１５０条第１項第２号イ（１）に該当するものであります。</t>
    <rPh sb="0" eb="2">
      <t>コウショク</t>
    </rPh>
    <rPh sb="2" eb="5">
      <t>センキョホウ</t>
    </rPh>
    <rPh sb="5" eb="6">
      <t>ダイ</t>
    </rPh>
    <rPh sb="9" eb="10">
      <t>ジョウ</t>
    </rPh>
    <rPh sb="10" eb="11">
      <t>ダイ</t>
    </rPh>
    <rPh sb="12" eb="13">
      <t>コウ</t>
    </rPh>
    <rPh sb="13" eb="14">
      <t>ダイ</t>
    </rPh>
    <rPh sb="15" eb="16">
      <t>ゴウ</t>
    </rPh>
    <rPh sb="21" eb="23">
      <t>ガイトウ</t>
    </rPh>
    <phoneticPr fontId="3"/>
  </si>
  <si>
    <t>２　令第１１１条の８第１項の場合には、「備考」欄に「前議員」と記載しなければなりません。</t>
    <rPh sb="2" eb="3">
      <t>レイ</t>
    </rPh>
    <rPh sb="3" eb="4">
      <t>ダイ</t>
    </rPh>
    <rPh sb="7" eb="8">
      <t>ジョウ</t>
    </rPh>
    <rPh sb="10" eb="11">
      <t>ダイ</t>
    </rPh>
    <rPh sb="12" eb="13">
      <t>コウ</t>
    </rPh>
    <rPh sb="14" eb="16">
      <t>バアイ</t>
    </rPh>
    <rPh sb="20" eb="22">
      <t>ビコウ</t>
    </rPh>
    <rPh sb="23" eb="24">
      <t>ラン</t>
    </rPh>
    <rPh sb="26" eb="27">
      <t>ゼン</t>
    </rPh>
    <rPh sb="27" eb="29">
      <t>ギイン</t>
    </rPh>
    <rPh sb="31" eb="33">
      <t>キサイ</t>
    </rPh>
    <phoneticPr fontId="3"/>
  </si>
  <si>
    <t>３　所属する衆議院議員又は参議院議員として五人要件文書にその氏名を記載されることについての</t>
    <rPh sb="2" eb="4">
      <t>ショゾク</t>
    </rPh>
    <rPh sb="6" eb="9">
      <t>シュウギイン</t>
    </rPh>
    <rPh sb="9" eb="11">
      <t>ギイン</t>
    </rPh>
    <rPh sb="11" eb="12">
      <t>マタ</t>
    </rPh>
    <rPh sb="13" eb="16">
      <t>サンギイン</t>
    </rPh>
    <rPh sb="16" eb="18">
      <t>ギイン</t>
    </rPh>
    <rPh sb="21" eb="23">
      <t>ゴニン</t>
    </rPh>
    <rPh sb="23" eb="25">
      <t>ヨウケン</t>
    </rPh>
    <rPh sb="25" eb="27">
      <t>ブンショ</t>
    </rPh>
    <rPh sb="30" eb="32">
      <t>シメイ</t>
    </rPh>
    <rPh sb="33" eb="35">
      <t>キサイ</t>
    </rPh>
    <phoneticPr fontId="3"/>
  </si>
  <si>
    <t>　当該衆議院議員又は参議院議員の承諾書（添付書類１）及び令第１１１条の８第２項又は第３項の</t>
    <rPh sb="1" eb="3">
      <t>トウガイ</t>
    </rPh>
    <rPh sb="3" eb="6">
      <t>シュウギイン</t>
    </rPh>
    <rPh sb="6" eb="8">
      <t>ギイン</t>
    </rPh>
    <rPh sb="8" eb="9">
      <t>マタ</t>
    </rPh>
    <rPh sb="10" eb="13">
      <t>サンギイン</t>
    </rPh>
    <rPh sb="13" eb="15">
      <t>ギイン</t>
    </rPh>
    <rPh sb="16" eb="19">
      <t>ショウダクショ</t>
    </rPh>
    <rPh sb="20" eb="22">
      <t>テンプ</t>
    </rPh>
    <rPh sb="22" eb="24">
      <t>ショルイ</t>
    </rPh>
    <rPh sb="26" eb="27">
      <t>オヨ</t>
    </rPh>
    <rPh sb="28" eb="29">
      <t>レイ</t>
    </rPh>
    <rPh sb="29" eb="30">
      <t>ダイ</t>
    </rPh>
    <rPh sb="33" eb="34">
      <t>ジョウ</t>
    </rPh>
    <rPh sb="36" eb="37">
      <t>ダイ</t>
    </rPh>
    <rPh sb="38" eb="39">
      <t>コウ</t>
    </rPh>
    <rPh sb="39" eb="40">
      <t>マタ</t>
    </rPh>
    <phoneticPr fontId="3"/>
  </si>
  <si>
    <t>　規定によりその氏名を記載することができないこととされている者の氏名を記載していないことを</t>
    <rPh sb="1" eb="3">
      <t>キテイ</t>
    </rPh>
    <rPh sb="8" eb="10">
      <t>シメイ</t>
    </rPh>
    <rPh sb="11" eb="13">
      <t>キサイ</t>
    </rPh>
    <rPh sb="30" eb="31">
      <t>シャ</t>
    </rPh>
    <rPh sb="32" eb="34">
      <t>シメイ</t>
    </rPh>
    <rPh sb="35" eb="37">
      <t>キサイ</t>
    </rPh>
    <phoneticPr fontId="3"/>
  </si>
  <si>
    <t>　</t>
    <phoneticPr fontId="3"/>
  </si>
  <si>
    <t>　政党その他の政治団体の代表者が誓う旨の宣誓書（添付書類２）を添付しなければなりません。</t>
    <rPh sb="1" eb="3">
      <t>セイトウ</t>
    </rPh>
    <rPh sb="5" eb="6">
      <t>タ</t>
    </rPh>
    <rPh sb="7" eb="9">
      <t>セイジ</t>
    </rPh>
    <rPh sb="9" eb="11">
      <t>ダンタイ</t>
    </rPh>
    <rPh sb="12" eb="15">
      <t>ダイヒョウシャ</t>
    </rPh>
    <rPh sb="16" eb="17">
      <t>チカ</t>
    </rPh>
    <rPh sb="18" eb="19">
      <t>ムネ</t>
    </rPh>
    <rPh sb="20" eb="23">
      <t>センセイショ</t>
    </rPh>
    <rPh sb="24" eb="26">
      <t>テンプ</t>
    </rPh>
    <rPh sb="26" eb="28">
      <t>ショルイ</t>
    </rPh>
    <rPh sb="31" eb="33">
      <t>テンプ</t>
    </rPh>
    <phoneticPr fontId="3"/>
  </si>
  <si>
    <t>　　　　年　　月　　日</t>
    <rPh sb="4" eb="5">
      <t>ネン</t>
    </rPh>
    <rPh sb="7" eb="8">
      <t>ツキ</t>
    </rPh>
    <rPh sb="10" eb="11">
      <t>ニチ</t>
    </rPh>
    <phoneticPr fontId="3"/>
  </si>
  <si>
    <t>いて、</t>
    <phoneticPr fontId="3"/>
  </si>
  <si>
    <t>として五人要件文書に記載</t>
    <rPh sb="3" eb="5">
      <t>ゴニン</t>
    </rPh>
    <rPh sb="5" eb="7">
      <t>ヨウケン</t>
    </rPh>
    <rPh sb="7" eb="9">
      <t>ブンショ</t>
    </rPh>
    <rPh sb="10" eb="12">
      <t>キサイ</t>
    </rPh>
    <phoneticPr fontId="3"/>
  </si>
  <si>
    <t>されることを承諾します。</t>
    <rPh sb="6" eb="8">
      <t>ショウダク</t>
    </rPh>
    <phoneticPr fontId="3"/>
  </si>
  <si>
    <t>（　　　　選挙区）</t>
    <rPh sb="5" eb="7">
      <t>センキョ</t>
    </rPh>
    <rPh sb="7" eb="8">
      <t>ク</t>
    </rPh>
    <phoneticPr fontId="3"/>
  </si>
  <si>
    <t>備考　「選挙区」欄は、参議院比例代表選出議員については、「比例代表」と記載しなけ</t>
    <phoneticPr fontId="3"/>
  </si>
  <si>
    <t>　　ればなりません。</t>
    <phoneticPr fontId="3"/>
  </si>
  <si>
    <t>政見様式５</t>
    <rPh sb="0" eb="2">
      <t>セイケン</t>
    </rPh>
    <rPh sb="2" eb="4">
      <t>ヨウシキ</t>
    </rPh>
    <phoneticPr fontId="3"/>
  </si>
  <si>
    <t>政見放送手話通訳士派遣申込書</t>
    <rPh sb="0" eb="2">
      <t>セイケン</t>
    </rPh>
    <rPh sb="2" eb="4">
      <t>ホウソウ</t>
    </rPh>
    <rPh sb="4" eb="6">
      <t>シュワ</t>
    </rPh>
    <rPh sb="6" eb="8">
      <t>ツウヤク</t>
    </rPh>
    <rPh sb="8" eb="9">
      <t>シ</t>
    </rPh>
    <rPh sb="9" eb="11">
      <t>ハケン</t>
    </rPh>
    <rPh sb="11" eb="14">
      <t>モウシコミショ</t>
    </rPh>
    <phoneticPr fontId="3"/>
  </si>
  <si>
    <t>担当者名</t>
    <rPh sb="0" eb="3">
      <t>タントウシャ</t>
    </rPh>
    <rPh sb="3" eb="4">
      <t>メイ</t>
    </rPh>
    <phoneticPr fontId="3"/>
  </si>
  <si>
    <t>TEL：</t>
    <phoneticPr fontId="3"/>
  </si>
  <si>
    <t>FAX：</t>
    <phoneticPr fontId="3"/>
  </si>
  <si>
    <t>＜依頼者等＞</t>
    <rPh sb="1" eb="4">
      <t>イライシャ</t>
    </rPh>
    <rPh sb="4" eb="5">
      <t>トウ</t>
    </rPh>
    <phoneticPr fontId="3"/>
  </si>
  <si>
    <t>＜収録場所・日時等＞</t>
    <rPh sb="1" eb="3">
      <t>シュウロク</t>
    </rPh>
    <rPh sb="3" eb="5">
      <t>バショ</t>
    </rPh>
    <rPh sb="6" eb="8">
      <t>ニチジ</t>
    </rPh>
    <rPh sb="8" eb="9">
      <t>トウ</t>
    </rPh>
    <phoneticPr fontId="3"/>
  </si>
  <si>
    <t>収録放送局</t>
    <rPh sb="0" eb="2">
      <t>シュウロク</t>
    </rPh>
    <rPh sb="2" eb="5">
      <t>ホウソウキョク</t>
    </rPh>
    <phoneticPr fontId="3"/>
  </si>
  <si>
    <t>収録期日</t>
    <rPh sb="0" eb="2">
      <t>シュウロク</t>
    </rPh>
    <rPh sb="2" eb="4">
      <t>キジツ</t>
    </rPh>
    <phoneticPr fontId="3"/>
  </si>
  <si>
    <t>収録時間</t>
    <rPh sb="0" eb="2">
      <t>シュウロク</t>
    </rPh>
    <rPh sb="2" eb="4">
      <t>ジカン</t>
    </rPh>
    <phoneticPr fontId="3"/>
  </si>
  <si>
    <t>集合時間</t>
    <rPh sb="0" eb="2">
      <t>シュウゴウ</t>
    </rPh>
    <rPh sb="2" eb="4">
      <t>ジカン</t>
    </rPh>
    <phoneticPr fontId="3"/>
  </si>
  <si>
    <t>収録スタジオ名</t>
    <rPh sb="0" eb="2">
      <t>シュウロク</t>
    </rPh>
    <rPh sb="6" eb="7">
      <t>ナ</t>
    </rPh>
    <phoneticPr fontId="3"/>
  </si>
  <si>
    <t>ＮＨＫ</t>
    <phoneticPr fontId="3"/>
  </si>
  <si>
    <t>ＲＡＢ</t>
    <phoneticPr fontId="3"/>
  </si>
  <si>
    <t>ＡＴＶ</t>
    <phoneticPr fontId="3"/>
  </si>
  <si>
    <t>ＡＢＡ</t>
    <phoneticPr fontId="3"/>
  </si>
  <si>
    <t>　月　日（　）</t>
    <rPh sb="1" eb="2">
      <t>ツキ</t>
    </rPh>
    <rPh sb="3" eb="4">
      <t>ニチ</t>
    </rPh>
    <phoneticPr fontId="3"/>
  </si>
  <si>
    <t>：</t>
    <phoneticPr fontId="3"/>
  </si>
  <si>
    <t>＜資料関係・他＞</t>
    <rPh sb="1" eb="3">
      <t>シリョウ</t>
    </rPh>
    <rPh sb="3" eb="5">
      <t>カンケイ</t>
    </rPh>
    <rPh sb="6" eb="7">
      <t>タ</t>
    </rPh>
    <phoneticPr fontId="3"/>
  </si>
  <si>
    <t>資料の有無</t>
    <rPh sb="0" eb="2">
      <t>シリョウ</t>
    </rPh>
    <rPh sb="3" eb="5">
      <t>ウム</t>
    </rPh>
    <phoneticPr fontId="3"/>
  </si>
  <si>
    <t>資料入手可能日時</t>
    <rPh sb="0" eb="2">
      <t>シリョウ</t>
    </rPh>
    <rPh sb="2" eb="4">
      <t>ニュウシュ</t>
    </rPh>
    <rPh sb="4" eb="6">
      <t>カノウ</t>
    </rPh>
    <rPh sb="6" eb="8">
      <t>ニチジ</t>
    </rPh>
    <phoneticPr fontId="3"/>
  </si>
  <si>
    <t>資料送付方法</t>
    <rPh sb="0" eb="2">
      <t>シリョウ</t>
    </rPh>
    <rPh sb="2" eb="4">
      <t>ソウフ</t>
    </rPh>
    <rPh sb="4" eb="6">
      <t>ホウホウ</t>
    </rPh>
    <phoneticPr fontId="3"/>
  </si>
  <si>
    <t>　無・有（原稿・ビデオテープ・ＤＶＤ・音声テープ・その他）</t>
    <rPh sb="1" eb="2">
      <t>ム</t>
    </rPh>
    <rPh sb="3" eb="4">
      <t>ユウ</t>
    </rPh>
    <rPh sb="5" eb="7">
      <t>ゲンコウ</t>
    </rPh>
    <rPh sb="19" eb="21">
      <t>オンセイ</t>
    </rPh>
    <rPh sb="27" eb="28">
      <t>タ</t>
    </rPh>
    <phoneticPr fontId="3"/>
  </si>
  <si>
    <t>月　　日（　）　　　　時頃</t>
    <rPh sb="0" eb="1">
      <t>ツキ</t>
    </rPh>
    <rPh sb="3" eb="4">
      <t>ニチ</t>
    </rPh>
    <rPh sb="11" eb="12">
      <t>ジ</t>
    </rPh>
    <rPh sb="12" eb="13">
      <t>コロ</t>
    </rPh>
    <phoneticPr fontId="3"/>
  </si>
  <si>
    <t>※　窓口担当者記入欄</t>
    <rPh sb="2" eb="4">
      <t>マドグチ</t>
    </rPh>
    <rPh sb="4" eb="7">
      <t>タントウシャ</t>
    </rPh>
    <rPh sb="7" eb="9">
      <t>キニュウ</t>
    </rPh>
    <rPh sb="9" eb="10">
      <t>ラン</t>
    </rPh>
    <phoneticPr fontId="3"/>
  </si>
  <si>
    <t>担当手話通訳士名</t>
    <rPh sb="0" eb="2">
      <t>タントウ</t>
    </rPh>
    <rPh sb="2" eb="4">
      <t>シュワ</t>
    </rPh>
    <rPh sb="4" eb="6">
      <t>ツウヤク</t>
    </rPh>
    <rPh sb="6" eb="7">
      <t>シ</t>
    </rPh>
    <rPh sb="7" eb="8">
      <t>ナ</t>
    </rPh>
    <phoneticPr fontId="3"/>
  </si>
  <si>
    <t>サブ手話通訳士名</t>
    <rPh sb="2" eb="4">
      <t>シュワ</t>
    </rPh>
    <rPh sb="4" eb="6">
      <t>ツウヤク</t>
    </rPh>
    <rPh sb="6" eb="7">
      <t>シ</t>
    </rPh>
    <rPh sb="7" eb="8">
      <t>ナ</t>
    </rPh>
    <phoneticPr fontId="3"/>
  </si>
  <si>
    <t>　　　　　　　　　　　　　　</t>
    <phoneticPr fontId="3"/>
  </si>
  <si>
    <t>一般社団法人　青森県ろうあ協会</t>
  </si>
  <si>
    <t>〒０３０－０９４４　青森市筒井字八ツ橋７６－９　</t>
  </si>
  <si>
    <t>　　　　　　　　　　　　　　　　　　　　　　　</t>
    <phoneticPr fontId="3"/>
  </si>
  <si>
    <t>　　　　　　　　　　　　　　　　　　　　　　　　　　　　</t>
    <phoneticPr fontId="3"/>
  </si>
  <si>
    <t>連絡先</t>
    <phoneticPr fontId="3"/>
  </si>
  <si>
    <t>電　話：０１７－７２８－２２７９</t>
    <phoneticPr fontId="3"/>
  </si>
  <si>
    <t>ＦＡＸ：０１７－７２８－２２７３</t>
    <phoneticPr fontId="3"/>
  </si>
  <si>
    <t>E-mail：afd.1967@aqua.ocn.ne.jp</t>
    <phoneticPr fontId="3"/>
  </si>
  <si>
    <t>※　火曜日休</t>
    <rPh sb="2" eb="5">
      <t>カヨウビ</t>
    </rPh>
    <rPh sb="5" eb="6">
      <t>ヤス</t>
    </rPh>
    <phoneticPr fontId="3"/>
  </si>
  <si>
    <t>政見１</t>
    <rPh sb="0" eb="2">
      <t>セイケン</t>
    </rPh>
    <phoneticPr fontId="3"/>
  </si>
  <si>
    <t>政見２</t>
    <rPh sb="0" eb="2">
      <t>セイケン</t>
    </rPh>
    <phoneticPr fontId="3"/>
  </si>
  <si>
    <t>政見３</t>
    <rPh sb="0" eb="2">
      <t>セイケン</t>
    </rPh>
    <phoneticPr fontId="3"/>
  </si>
  <si>
    <t>政見３添付１</t>
    <rPh sb="0" eb="2">
      <t>セイケン</t>
    </rPh>
    <rPh sb="3" eb="5">
      <t>テンプ</t>
    </rPh>
    <phoneticPr fontId="3"/>
  </si>
  <si>
    <t>政見３添付２</t>
    <rPh sb="0" eb="2">
      <t>セイケン</t>
    </rPh>
    <rPh sb="3" eb="5">
      <t>テンプ</t>
    </rPh>
    <phoneticPr fontId="3"/>
  </si>
  <si>
    <t>政見４</t>
    <rPh sb="0" eb="2">
      <t>セイケン</t>
    </rPh>
    <phoneticPr fontId="3"/>
  </si>
  <si>
    <t>政見５</t>
    <rPh sb="0" eb="2">
      <t>セイケン</t>
    </rPh>
    <phoneticPr fontId="3"/>
  </si>
  <si>
    <t>政見６－１</t>
    <rPh sb="0" eb="2">
      <t>セイケン</t>
    </rPh>
    <phoneticPr fontId="3"/>
  </si>
  <si>
    <t>政見６－２</t>
    <rPh sb="0" eb="2">
      <t>セイケン</t>
    </rPh>
    <phoneticPr fontId="3"/>
  </si>
  <si>
    <t>政見７</t>
    <rPh sb="0" eb="2">
      <t>セイケン</t>
    </rPh>
    <phoneticPr fontId="3"/>
  </si>
  <si>
    <t>政見８</t>
    <rPh sb="0" eb="2">
      <t>セイケン</t>
    </rPh>
    <phoneticPr fontId="3"/>
  </si>
  <si>
    <t>政見９</t>
    <rPh sb="0" eb="2">
      <t>セイケン</t>
    </rPh>
    <phoneticPr fontId="3"/>
  </si>
  <si>
    <t>政見10</t>
    <rPh sb="0" eb="2">
      <t>セイケン</t>
    </rPh>
    <phoneticPr fontId="3"/>
  </si>
  <si>
    <t>政見放送申込書</t>
    <rPh sb="0" eb="2">
      <t>セイケン</t>
    </rPh>
    <rPh sb="2" eb="4">
      <t>ホウソウ</t>
    </rPh>
    <rPh sb="4" eb="7">
      <t>モウシコミショ</t>
    </rPh>
    <phoneticPr fontId="3"/>
  </si>
  <si>
    <t>経歴書</t>
    <rPh sb="0" eb="3">
      <t>ケイレキショ</t>
    </rPh>
    <phoneticPr fontId="3"/>
  </si>
  <si>
    <t>五人要件文書</t>
    <rPh sb="0" eb="2">
      <t>ゴニン</t>
    </rPh>
    <rPh sb="2" eb="4">
      <t>ヨウケン</t>
    </rPh>
    <rPh sb="4" eb="6">
      <t>ブンショ</t>
    </rPh>
    <phoneticPr fontId="3"/>
  </si>
  <si>
    <t>承諾書</t>
    <rPh sb="0" eb="3">
      <t>ショウダクショ</t>
    </rPh>
    <phoneticPr fontId="3"/>
  </si>
  <si>
    <t>宣誓書</t>
    <rPh sb="0" eb="3">
      <t>センセイショ</t>
    </rPh>
    <phoneticPr fontId="3"/>
  </si>
  <si>
    <t>参議院選挙区選出議員の選挙における政見放送に係る要件該当確認書</t>
    <rPh sb="0" eb="3">
      <t>サンギイン</t>
    </rPh>
    <rPh sb="3" eb="6">
      <t>センキョク</t>
    </rPh>
    <rPh sb="6" eb="8">
      <t>センシュツ</t>
    </rPh>
    <rPh sb="8" eb="10">
      <t>ギイン</t>
    </rPh>
    <rPh sb="11" eb="13">
      <t>センキョ</t>
    </rPh>
    <rPh sb="17" eb="19">
      <t>セイケン</t>
    </rPh>
    <rPh sb="19" eb="21">
      <t>ホウソウ</t>
    </rPh>
    <rPh sb="22" eb="23">
      <t>カカ</t>
    </rPh>
    <rPh sb="24" eb="26">
      <t>ヨウケン</t>
    </rPh>
    <rPh sb="26" eb="28">
      <t>ガイトウ</t>
    </rPh>
    <rPh sb="28" eb="31">
      <t>カクニンショ</t>
    </rPh>
    <phoneticPr fontId="3"/>
  </si>
  <si>
    <t>録音物使用申請書</t>
    <rPh sb="0" eb="2">
      <t>ロクオン</t>
    </rPh>
    <rPh sb="2" eb="3">
      <t>ブツ</t>
    </rPh>
    <rPh sb="3" eb="5">
      <t>シヨウ</t>
    </rPh>
    <rPh sb="5" eb="8">
      <t>シンセイショ</t>
    </rPh>
    <phoneticPr fontId="3"/>
  </si>
  <si>
    <t>録音用原稿用紙</t>
    <rPh sb="0" eb="3">
      <t>ロクオンヨウ</t>
    </rPh>
    <rPh sb="3" eb="5">
      <t>ゲンコウ</t>
    </rPh>
    <rPh sb="5" eb="7">
      <t>ヨウシ</t>
    </rPh>
    <phoneticPr fontId="3"/>
  </si>
  <si>
    <t>政見放送用録音・録画の契約届出書</t>
    <rPh sb="0" eb="2">
      <t>セイケン</t>
    </rPh>
    <rPh sb="2" eb="5">
      <t>ホウソウヨウ</t>
    </rPh>
    <rPh sb="5" eb="7">
      <t>ロクオン</t>
    </rPh>
    <rPh sb="8" eb="10">
      <t>ロクガ</t>
    </rPh>
    <rPh sb="11" eb="13">
      <t>ケイヤク</t>
    </rPh>
    <rPh sb="13" eb="16">
      <t>トドケデショ</t>
    </rPh>
    <phoneticPr fontId="3"/>
  </si>
  <si>
    <t>請求書</t>
    <rPh sb="0" eb="3">
      <t>セイキュウショ</t>
    </rPh>
    <phoneticPr fontId="3"/>
  </si>
  <si>
    <t>選挙運動用自動車等取付用立札・看板作成契約書例</t>
    <rPh sb="2" eb="4">
      <t>ウンドウ</t>
    </rPh>
    <rPh sb="4" eb="5">
      <t>ヨウ</t>
    </rPh>
    <rPh sb="5" eb="8">
      <t>ジドウシャ</t>
    </rPh>
    <rPh sb="8" eb="9">
      <t>トウ</t>
    </rPh>
    <rPh sb="9" eb="12">
      <t>トリツケヨウ</t>
    </rPh>
    <rPh sb="12" eb="14">
      <t>タテフダ</t>
    </rPh>
    <rPh sb="15" eb="17">
      <t>カンバン</t>
    </rPh>
    <phoneticPr fontId="3"/>
  </si>
  <si>
    <t>個人演説会場用立札・看板作成契約書例</t>
    <rPh sb="0" eb="5">
      <t>コジンエンゼツカイ</t>
    </rPh>
    <rPh sb="5" eb="6">
      <t>バ</t>
    </rPh>
    <rPh sb="6" eb="7">
      <t>ヨウ</t>
    </rPh>
    <rPh sb="7" eb="9">
      <t>タテフダ</t>
    </rPh>
    <rPh sb="10" eb="12">
      <t>カンバン</t>
    </rPh>
    <phoneticPr fontId="3"/>
  </si>
  <si>
    <t>公営37内訳</t>
    <rPh sb="0" eb="2">
      <t>コウエイ</t>
    </rPh>
    <rPh sb="4" eb="6">
      <t>ウチワケ</t>
    </rPh>
    <phoneticPr fontId="3"/>
  </si>
  <si>
    <t>公営37請求内訳</t>
    <rPh sb="0" eb="2">
      <t>コウエイ</t>
    </rPh>
    <rPh sb="4" eb="8">
      <t>セイキュウウチワケ</t>
    </rPh>
    <phoneticPr fontId="3"/>
  </si>
  <si>
    <t>２</t>
    <phoneticPr fontId="3"/>
  </si>
  <si>
    <t>確認枚数</t>
    <phoneticPr fontId="3"/>
  </si>
  <si>
    <t xml:space="preserve">      (1) 枚　数　　１３０，０００枚</t>
    <phoneticPr fontId="3"/>
  </si>
  <si>
    <t>４０，０００枚</t>
    <rPh sb="6" eb="7">
      <t>マイ</t>
    </rPh>
    <phoneticPr fontId="3"/>
  </si>
  <si>
    <t>複製契約
金　　額</t>
    <rPh sb="0" eb="2">
      <t>フクセイ</t>
    </rPh>
    <rPh sb="2" eb="4">
      <t>ケイヤク</t>
    </rPh>
    <rPh sb="5" eb="6">
      <t>キン</t>
    </rPh>
    <rPh sb="8" eb="9">
      <t>ガク</t>
    </rPh>
    <phoneticPr fontId="3"/>
  </si>
  <si>
    <t>録音・録画
一種類の契
約単価</t>
    <rPh sb="0" eb="2">
      <t>ロクオン</t>
    </rPh>
    <rPh sb="3" eb="5">
      <t>ロクガ</t>
    </rPh>
    <rPh sb="6" eb="9">
      <t>イッシュルイ</t>
    </rPh>
    <rPh sb="10" eb="11">
      <t>ケイ</t>
    </rPh>
    <rPh sb="12" eb="13">
      <t>ヤク</t>
    </rPh>
    <rPh sb="13" eb="15">
      <t>タンカ</t>
    </rPh>
    <phoneticPr fontId="3"/>
  </si>
  <si>
    <t>を添えて申請します。</t>
    <phoneticPr fontId="3"/>
  </si>
  <si>
    <t>　公職選挙法第１４２条第１項の規定により、選挙運動のために頒布するビラを下記</t>
    <rPh sb="1" eb="3">
      <t>コウショク</t>
    </rPh>
    <rPh sb="3" eb="6">
      <t>センキョホウ</t>
    </rPh>
    <rPh sb="11" eb="12">
      <t>ダイ</t>
    </rPh>
    <rPh sb="13" eb="14">
      <t>コウ</t>
    </rPh>
    <rPh sb="21" eb="23">
      <t>センキョ</t>
    </rPh>
    <rPh sb="23" eb="25">
      <t>ウンドウ</t>
    </rPh>
    <rPh sb="29" eb="31">
      <t>ハンプ</t>
    </rPh>
    <rPh sb="36" eb="38">
      <t>カキ</t>
    </rPh>
    <phoneticPr fontId="3"/>
  </si>
  <si>
    <t>のとおり届け出ます。</t>
    <rPh sb="4" eb="5">
      <t>トド</t>
    </rPh>
    <rPh sb="6" eb="7">
      <t>デ</t>
    </rPh>
    <phoneticPr fontId="3"/>
  </si>
  <si>
    <t>　　　ビラ作成業者に提出してください。</t>
    <phoneticPr fontId="3"/>
  </si>
  <si>
    <t>参考様式2</t>
    <rPh sb="0" eb="2">
      <t>サンコウ</t>
    </rPh>
    <rPh sb="2" eb="4">
      <t>ヨウシキ</t>
    </rPh>
    <phoneticPr fontId="3"/>
  </si>
  <si>
    <t>代理人証明書（委任状）</t>
    <rPh sb="0" eb="3">
      <t>ダイリニン</t>
    </rPh>
    <rPh sb="3" eb="6">
      <t>ショウメイショ</t>
    </rPh>
    <rPh sb="7" eb="10">
      <t>イニンジョウ</t>
    </rPh>
    <phoneticPr fontId="3"/>
  </si>
  <si>
    <t>参考様式1</t>
    <rPh sb="0" eb="2">
      <t>サンコウ</t>
    </rPh>
    <rPh sb="2" eb="4">
      <t>ヨウシキ</t>
    </rPh>
    <phoneticPr fontId="3"/>
  </si>
  <si>
    <t>宣誓書</t>
    <rPh sb="0" eb="3">
      <t>センセイショ</t>
    </rPh>
    <phoneticPr fontId="3"/>
  </si>
  <si>
    <t>供託証明書</t>
    <rPh sb="0" eb="2">
      <t>キョウタク</t>
    </rPh>
    <rPh sb="2" eb="5">
      <t>ショウメイショ</t>
    </rPh>
    <phoneticPr fontId="3"/>
  </si>
  <si>
    <t>戸籍の謄本又は抄本</t>
    <rPh sb="0" eb="2">
      <t>コセキ</t>
    </rPh>
    <rPh sb="3" eb="5">
      <t>トウホン</t>
    </rPh>
    <rPh sb="5" eb="6">
      <t>マタ</t>
    </rPh>
    <rPh sb="7" eb="9">
      <t>ショウホン</t>
    </rPh>
    <phoneticPr fontId="3"/>
  </si>
  <si>
    <t>住民票の抄本</t>
    <rPh sb="0" eb="3">
      <t>ジュウミンヒョウ</t>
    </rPh>
    <rPh sb="4" eb="6">
      <t>ショウホン</t>
    </rPh>
    <phoneticPr fontId="3"/>
  </si>
  <si>
    <t>（通称認定申請書）</t>
    <rPh sb="1" eb="3">
      <t>ツウショウ</t>
    </rPh>
    <rPh sb="3" eb="5">
      <t>ニンテイ</t>
    </rPh>
    <rPh sb="5" eb="8">
      <t>シンセイショ</t>
    </rPh>
    <phoneticPr fontId="3"/>
  </si>
  <si>
    <t>記載上の注意</t>
    <phoneticPr fontId="3"/>
  </si>
  <si>
    <t>１　「生年月日」欄の年齢は、選挙の期日現在の満年齢を記載しなければなりません。</t>
    <phoneticPr fontId="3"/>
  </si>
  <si>
    <t>２　公職選挙法第８６条の４第４項に規定する政党その他の政治団体の証明書（参議</t>
    <rPh sb="36" eb="38">
      <t>サンギ</t>
    </rPh>
    <phoneticPr fontId="3"/>
  </si>
  <si>
    <t>　院選挙区選出議員の候補者については、当該政党その他の政治団体の代表者の証明</t>
    <rPh sb="1" eb="2">
      <t>イン</t>
    </rPh>
    <rPh sb="2" eb="5">
      <t>センキョク</t>
    </rPh>
    <rPh sb="5" eb="7">
      <t>センシュツ</t>
    </rPh>
    <rPh sb="7" eb="9">
      <t>ギイン</t>
    </rPh>
    <rPh sb="10" eb="13">
      <t>コウホシャ</t>
    </rPh>
    <rPh sb="19" eb="21">
      <t>トウガイ</t>
    </rPh>
    <rPh sb="21" eb="23">
      <t>セイトウ</t>
    </rPh>
    <rPh sb="25" eb="26">
      <t>タ</t>
    </rPh>
    <rPh sb="27" eb="29">
      <t>セイジ</t>
    </rPh>
    <rPh sb="29" eb="31">
      <t>ダンタイ</t>
    </rPh>
    <rPh sb="32" eb="35">
      <t>ダイヒョウシャ</t>
    </rPh>
    <rPh sb="36" eb="38">
      <t>ショウメイ</t>
    </rPh>
    <phoneticPr fontId="3"/>
  </si>
  <si>
    <t>　書）を有しない者は、「党派」欄に「無所属」と記載しなければなりません。</t>
    <rPh sb="1" eb="2">
      <t>ショ</t>
    </rPh>
    <rPh sb="4" eb="5">
      <t>ユウ</t>
    </rPh>
    <rPh sb="8" eb="9">
      <t>シャ</t>
    </rPh>
    <rPh sb="12" eb="13">
      <t>トウ</t>
    </rPh>
    <rPh sb="15" eb="16">
      <t>ラン</t>
    </rPh>
    <rPh sb="18" eb="21">
      <t>ムショゾク</t>
    </rPh>
    <rPh sb="23" eb="25">
      <t>キサイ</t>
    </rPh>
    <phoneticPr fontId="3"/>
  </si>
  <si>
    <t>６　候補者本人が届け出る場合には、本人確認書類の提示又は提出を、代理人が届け</t>
    <rPh sb="2" eb="5">
      <t>コウホシャ</t>
    </rPh>
    <rPh sb="5" eb="7">
      <t>ホンニン</t>
    </rPh>
    <rPh sb="8" eb="9">
      <t>トド</t>
    </rPh>
    <rPh sb="10" eb="11">
      <t>デ</t>
    </rPh>
    <rPh sb="12" eb="14">
      <t>バアイ</t>
    </rPh>
    <rPh sb="17" eb="19">
      <t>ホンニン</t>
    </rPh>
    <rPh sb="19" eb="21">
      <t>カクニン</t>
    </rPh>
    <rPh sb="21" eb="23">
      <t>ショルイ</t>
    </rPh>
    <rPh sb="24" eb="26">
      <t>テイジ</t>
    </rPh>
    <rPh sb="26" eb="27">
      <t>マタ</t>
    </rPh>
    <rPh sb="28" eb="30">
      <t>テイシュツ</t>
    </rPh>
    <rPh sb="32" eb="35">
      <t>ダイリニン</t>
    </rPh>
    <rPh sb="36" eb="37">
      <t>トド</t>
    </rPh>
    <phoneticPr fontId="3"/>
  </si>
  <si>
    <t>　出る場合には、委任状の提示又は提出及び当該代理人の本人確認書類の提示又は提</t>
    <rPh sb="1" eb="2">
      <t>デ</t>
    </rPh>
    <rPh sb="3" eb="5">
      <t>バアイ</t>
    </rPh>
    <rPh sb="8" eb="11">
      <t>イニンジョウ</t>
    </rPh>
    <rPh sb="12" eb="14">
      <t>テイジ</t>
    </rPh>
    <rPh sb="14" eb="15">
      <t>マタ</t>
    </rPh>
    <rPh sb="16" eb="18">
      <t>テイシュツ</t>
    </rPh>
    <rPh sb="18" eb="19">
      <t>オヨ</t>
    </rPh>
    <rPh sb="20" eb="22">
      <t>トウガイ</t>
    </rPh>
    <rPh sb="22" eb="25">
      <t>ダイリニン</t>
    </rPh>
    <rPh sb="26" eb="28">
      <t>ホンニン</t>
    </rPh>
    <rPh sb="28" eb="30">
      <t>カクニン</t>
    </rPh>
    <rPh sb="30" eb="32">
      <t>ショルイ</t>
    </rPh>
    <rPh sb="33" eb="35">
      <t>テイジ</t>
    </rPh>
    <rPh sb="35" eb="36">
      <t>マタ</t>
    </rPh>
    <rPh sb="37" eb="38">
      <t>テイ</t>
    </rPh>
    <phoneticPr fontId="3"/>
  </si>
  <si>
    <t>　出を行ってください。ただし、候補者本人の署名や記名押印がある場合はこの限り</t>
    <rPh sb="1" eb="2">
      <t>シュツ</t>
    </rPh>
    <rPh sb="3" eb="4">
      <t>オコナ</t>
    </rPh>
    <rPh sb="15" eb="18">
      <t>コウホシャ</t>
    </rPh>
    <rPh sb="18" eb="20">
      <t>ホンニン</t>
    </rPh>
    <rPh sb="21" eb="23">
      <t>ショメイ</t>
    </rPh>
    <rPh sb="24" eb="26">
      <t>キメイ</t>
    </rPh>
    <rPh sb="26" eb="28">
      <t>オウイン</t>
    </rPh>
    <rPh sb="31" eb="33">
      <t>バアイ</t>
    </rPh>
    <rPh sb="36" eb="37">
      <t>カギ</t>
    </rPh>
    <phoneticPr fontId="3"/>
  </si>
  <si>
    <t>　ではありません。</t>
    <phoneticPr fontId="3"/>
  </si>
  <si>
    <t>住所</t>
    <rPh sb="0" eb="2">
      <t>ジュウショ</t>
    </rPh>
    <phoneticPr fontId="3"/>
  </si>
  <si>
    <t>（備考）候補者本人が届け出る場合には、本人確認書類の提示又は提出を、代理人が</t>
    <rPh sb="1" eb="3">
      <t>ビコウ</t>
    </rPh>
    <rPh sb="4" eb="7">
      <t>コウホシャ</t>
    </rPh>
    <rPh sb="7" eb="9">
      <t>ホンニン</t>
    </rPh>
    <rPh sb="10" eb="11">
      <t>トド</t>
    </rPh>
    <rPh sb="12" eb="13">
      <t>デ</t>
    </rPh>
    <rPh sb="14" eb="16">
      <t>バアイ</t>
    </rPh>
    <rPh sb="19" eb="21">
      <t>ホンニン</t>
    </rPh>
    <rPh sb="21" eb="23">
      <t>カクニン</t>
    </rPh>
    <rPh sb="23" eb="25">
      <t>ショルイ</t>
    </rPh>
    <rPh sb="26" eb="28">
      <t>テイジ</t>
    </rPh>
    <rPh sb="28" eb="29">
      <t>マタ</t>
    </rPh>
    <rPh sb="30" eb="32">
      <t>テイシュツ</t>
    </rPh>
    <rPh sb="34" eb="37">
      <t>ダイリニン</t>
    </rPh>
    <phoneticPr fontId="3"/>
  </si>
  <si>
    <t>　　届け出る場合には、委任状の提示又は提出及び当該代理人の本人確認書類の提示</t>
    <rPh sb="2" eb="3">
      <t>トド</t>
    </rPh>
    <rPh sb="4" eb="5">
      <t>デ</t>
    </rPh>
    <rPh sb="6" eb="8">
      <t>バアイ</t>
    </rPh>
    <rPh sb="11" eb="14">
      <t>イニンジョウ</t>
    </rPh>
    <rPh sb="15" eb="17">
      <t>テイジ</t>
    </rPh>
    <rPh sb="17" eb="18">
      <t>マタ</t>
    </rPh>
    <rPh sb="19" eb="21">
      <t>テイシュツ</t>
    </rPh>
    <rPh sb="21" eb="22">
      <t>オヨ</t>
    </rPh>
    <rPh sb="23" eb="25">
      <t>トウガイ</t>
    </rPh>
    <rPh sb="25" eb="28">
      <t>ダイリニン</t>
    </rPh>
    <rPh sb="29" eb="31">
      <t>ホンニン</t>
    </rPh>
    <rPh sb="31" eb="33">
      <t>カクニン</t>
    </rPh>
    <rPh sb="33" eb="35">
      <t>ショルイ</t>
    </rPh>
    <rPh sb="36" eb="37">
      <t>テイ</t>
    </rPh>
    <rPh sb="37" eb="38">
      <t>シメ</t>
    </rPh>
    <phoneticPr fontId="3"/>
  </si>
  <si>
    <t>（備考）選任した者本人が届け出る場合には、本人確認書類の提示又は提出を、代理</t>
    <rPh sb="1" eb="3">
      <t>ビコウ</t>
    </rPh>
    <rPh sb="4" eb="6">
      <t>センニン</t>
    </rPh>
    <rPh sb="8" eb="9">
      <t>シャ</t>
    </rPh>
    <rPh sb="9" eb="11">
      <t>ホンニン</t>
    </rPh>
    <rPh sb="12" eb="13">
      <t>トド</t>
    </rPh>
    <rPh sb="14" eb="15">
      <t>デ</t>
    </rPh>
    <rPh sb="16" eb="18">
      <t>バアイ</t>
    </rPh>
    <rPh sb="21" eb="23">
      <t>ホンニン</t>
    </rPh>
    <rPh sb="23" eb="25">
      <t>カクニン</t>
    </rPh>
    <rPh sb="25" eb="27">
      <t>ショルイ</t>
    </rPh>
    <rPh sb="28" eb="30">
      <t>テイジ</t>
    </rPh>
    <rPh sb="30" eb="31">
      <t>マタ</t>
    </rPh>
    <rPh sb="32" eb="34">
      <t>テイシュツ</t>
    </rPh>
    <rPh sb="36" eb="38">
      <t>ダイリ</t>
    </rPh>
    <phoneticPr fontId="3"/>
  </si>
  <si>
    <t>　　人が届け出る場合には、委任状の提示又は提出及び当該代理人の本人確認書類の</t>
    <rPh sb="2" eb="3">
      <t>ヒト</t>
    </rPh>
    <rPh sb="4" eb="5">
      <t>トド</t>
    </rPh>
    <rPh sb="6" eb="7">
      <t>デ</t>
    </rPh>
    <rPh sb="8" eb="10">
      <t>バアイ</t>
    </rPh>
    <rPh sb="13" eb="16">
      <t>イニンジョウ</t>
    </rPh>
    <rPh sb="17" eb="19">
      <t>テイジ</t>
    </rPh>
    <rPh sb="19" eb="20">
      <t>マタ</t>
    </rPh>
    <rPh sb="21" eb="23">
      <t>テイシュツ</t>
    </rPh>
    <rPh sb="23" eb="24">
      <t>オヨ</t>
    </rPh>
    <rPh sb="25" eb="27">
      <t>トウガイ</t>
    </rPh>
    <rPh sb="27" eb="30">
      <t>ダイリニン</t>
    </rPh>
    <rPh sb="31" eb="33">
      <t>ホンニン</t>
    </rPh>
    <rPh sb="33" eb="35">
      <t>カクニン</t>
    </rPh>
    <rPh sb="35" eb="37">
      <t>ショルイ</t>
    </rPh>
    <phoneticPr fontId="3"/>
  </si>
  <si>
    <t>　　又は提出を行ってください。ただし、候補者本人の署名や記名押印がある場合は</t>
    <rPh sb="2" eb="3">
      <t>マタ</t>
    </rPh>
    <rPh sb="4" eb="6">
      <t>テイシュツ</t>
    </rPh>
    <rPh sb="7" eb="8">
      <t>オコナ</t>
    </rPh>
    <rPh sb="19" eb="22">
      <t>コウホシャ</t>
    </rPh>
    <rPh sb="22" eb="24">
      <t>ホンニン</t>
    </rPh>
    <rPh sb="25" eb="27">
      <t>ショメイ</t>
    </rPh>
    <rPh sb="28" eb="30">
      <t>キメイ</t>
    </rPh>
    <rPh sb="30" eb="32">
      <t>オウイン</t>
    </rPh>
    <rPh sb="35" eb="37">
      <t>バアイ</t>
    </rPh>
    <phoneticPr fontId="3"/>
  </si>
  <si>
    <t>　　この限りではありません。</t>
    <rPh sb="4" eb="5">
      <t>カギ</t>
    </rPh>
    <phoneticPr fontId="3"/>
  </si>
  <si>
    <t>　　提示又は提出を行ってください。ただし、選任した者本人の署名や記名押印があ</t>
    <rPh sb="2" eb="4">
      <t>テイジ</t>
    </rPh>
    <rPh sb="4" eb="5">
      <t>マタ</t>
    </rPh>
    <rPh sb="6" eb="8">
      <t>テイシュツ</t>
    </rPh>
    <rPh sb="9" eb="10">
      <t>オコナ</t>
    </rPh>
    <rPh sb="21" eb="23">
      <t>センニン</t>
    </rPh>
    <rPh sb="25" eb="26">
      <t>シャ</t>
    </rPh>
    <rPh sb="26" eb="28">
      <t>ホンニン</t>
    </rPh>
    <rPh sb="29" eb="31">
      <t>ショメイ</t>
    </rPh>
    <rPh sb="32" eb="34">
      <t>キメイ</t>
    </rPh>
    <rPh sb="34" eb="36">
      <t>オウイン</t>
    </rPh>
    <phoneticPr fontId="3"/>
  </si>
  <si>
    <t>　　る場合はこの限りではありません。</t>
    <rPh sb="3" eb="5">
      <t>バアイ</t>
    </rPh>
    <rPh sb="8" eb="9">
      <t>カギ</t>
    </rPh>
    <phoneticPr fontId="3"/>
  </si>
  <si>
    <t>責任者について、下記のとおり異動があったので届け出ます。</t>
    <rPh sb="14" eb="16">
      <t>イドウ</t>
    </rPh>
    <phoneticPr fontId="3"/>
  </si>
  <si>
    <t>備考１　「使用する者の別」の欄には、選挙運動のために使用する事務員にあっては「事務員」と、専ら公職</t>
    <rPh sb="0" eb="2">
      <t>ビコウ</t>
    </rPh>
    <phoneticPr fontId="3"/>
  </si>
  <si>
    <t>　　３　既に届け出た者につき、その者に係る使用する期間中、その者に代えて異なる者を届け出る場合にお</t>
    <phoneticPr fontId="3"/>
  </si>
  <si>
    <t>　　　いては、その旨を「備考」欄に記載してください。</t>
    <phoneticPr fontId="3"/>
  </si>
  <si>
    <t>　　４　候補者本人が届け出る場合には、本人確認書類の提示又は提出を、代理人が届け出る場合には、委任</t>
    <rPh sb="4" eb="7">
      <t>コウホシャ</t>
    </rPh>
    <rPh sb="7" eb="9">
      <t>ホンニン</t>
    </rPh>
    <rPh sb="10" eb="11">
      <t>トド</t>
    </rPh>
    <rPh sb="12" eb="13">
      <t>デ</t>
    </rPh>
    <rPh sb="14" eb="16">
      <t>バアイ</t>
    </rPh>
    <rPh sb="19" eb="21">
      <t>ホンニン</t>
    </rPh>
    <rPh sb="21" eb="23">
      <t>カクニン</t>
    </rPh>
    <rPh sb="23" eb="25">
      <t>ショルイ</t>
    </rPh>
    <rPh sb="26" eb="28">
      <t>テイジ</t>
    </rPh>
    <rPh sb="28" eb="29">
      <t>マタ</t>
    </rPh>
    <rPh sb="30" eb="32">
      <t>テイシュツ</t>
    </rPh>
    <rPh sb="34" eb="37">
      <t>ダイリニン</t>
    </rPh>
    <rPh sb="38" eb="39">
      <t>トド</t>
    </rPh>
    <rPh sb="40" eb="41">
      <t>デ</t>
    </rPh>
    <rPh sb="42" eb="44">
      <t>バアイ</t>
    </rPh>
    <rPh sb="47" eb="49">
      <t>イニン</t>
    </rPh>
    <phoneticPr fontId="3"/>
  </si>
  <si>
    <t xml:space="preserve"> 　　 状の提示又は提出及び当該代理人の本人確認書類の提示又は提出を行ってください。ただし、候補者本</t>
    <rPh sb="4" eb="5">
      <t>ジョウ</t>
    </rPh>
    <rPh sb="6" eb="8">
      <t>テイジ</t>
    </rPh>
    <rPh sb="8" eb="9">
      <t>マタ</t>
    </rPh>
    <rPh sb="10" eb="12">
      <t>テイシュツ</t>
    </rPh>
    <rPh sb="12" eb="13">
      <t>オヨ</t>
    </rPh>
    <rPh sb="14" eb="16">
      <t>トウガイ</t>
    </rPh>
    <rPh sb="16" eb="19">
      <t>ダイリニン</t>
    </rPh>
    <rPh sb="20" eb="22">
      <t>ホンニン</t>
    </rPh>
    <rPh sb="22" eb="24">
      <t>カクニン</t>
    </rPh>
    <rPh sb="24" eb="26">
      <t>ショルイ</t>
    </rPh>
    <rPh sb="27" eb="29">
      <t>テイジ</t>
    </rPh>
    <rPh sb="29" eb="30">
      <t>マタ</t>
    </rPh>
    <rPh sb="31" eb="33">
      <t>テイシュツ</t>
    </rPh>
    <rPh sb="34" eb="35">
      <t>オコナ</t>
    </rPh>
    <rPh sb="46" eb="49">
      <t>コウホシャ</t>
    </rPh>
    <rPh sb="49" eb="50">
      <t>ボン</t>
    </rPh>
    <phoneticPr fontId="3"/>
  </si>
  <si>
    <t>　　　人の署名や記名押印がある場合はこの限りではありません。</t>
    <rPh sb="3" eb="4">
      <t>ヒト</t>
    </rPh>
    <rPh sb="5" eb="7">
      <t>ショメイ</t>
    </rPh>
    <rPh sb="8" eb="10">
      <t>キメイ</t>
    </rPh>
    <rPh sb="10" eb="12">
      <t>オウイン</t>
    </rPh>
    <rPh sb="15" eb="17">
      <t>バアイ</t>
    </rPh>
    <rPh sb="20" eb="21">
      <t>カギ</t>
    </rPh>
    <phoneticPr fontId="3"/>
  </si>
  <si>
    <t>（備考）候補者本人が申請する場合には、本人確認書類の提示又は提出を、代理人が</t>
    <rPh sb="1" eb="3">
      <t>ビコウ</t>
    </rPh>
    <rPh sb="4" eb="7">
      <t>コウホシャ</t>
    </rPh>
    <rPh sb="7" eb="9">
      <t>ホンニン</t>
    </rPh>
    <rPh sb="10" eb="12">
      <t>シンセイ</t>
    </rPh>
    <rPh sb="14" eb="16">
      <t>バアイ</t>
    </rPh>
    <rPh sb="19" eb="21">
      <t>ホンニン</t>
    </rPh>
    <rPh sb="21" eb="23">
      <t>カクニン</t>
    </rPh>
    <rPh sb="23" eb="25">
      <t>ショルイ</t>
    </rPh>
    <rPh sb="26" eb="28">
      <t>テイジ</t>
    </rPh>
    <rPh sb="28" eb="29">
      <t>マタ</t>
    </rPh>
    <rPh sb="30" eb="32">
      <t>テイシュツ</t>
    </rPh>
    <rPh sb="34" eb="37">
      <t>ダイリニン</t>
    </rPh>
    <phoneticPr fontId="3"/>
  </si>
  <si>
    <t>　　申請する場合には、委任状の提示又は提出及び当該代理人の本人確認書類の提示</t>
    <rPh sb="2" eb="4">
      <t>シンセイ</t>
    </rPh>
    <rPh sb="6" eb="8">
      <t>バアイ</t>
    </rPh>
    <rPh sb="11" eb="14">
      <t>イニンジョウ</t>
    </rPh>
    <rPh sb="15" eb="17">
      <t>テイジ</t>
    </rPh>
    <rPh sb="17" eb="18">
      <t>マタ</t>
    </rPh>
    <rPh sb="19" eb="21">
      <t>テイシュツ</t>
    </rPh>
    <rPh sb="21" eb="22">
      <t>オヨ</t>
    </rPh>
    <rPh sb="23" eb="25">
      <t>トウガイ</t>
    </rPh>
    <rPh sb="25" eb="28">
      <t>ダイリニン</t>
    </rPh>
    <rPh sb="29" eb="31">
      <t>ホンニン</t>
    </rPh>
    <rPh sb="31" eb="33">
      <t>カクニン</t>
    </rPh>
    <rPh sb="33" eb="35">
      <t>ショルイ</t>
    </rPh>
    <rPh sb="36" eb="37">
      <t>テイ</t>
    </rPh>
    <rPh sb="37" eb="38">
      <t>シメ</t>
    </rPh>
    <phoneticPr fontId="3"/>
  </si>
  <si>
    <t>（備考）候補者本人が申し出る場合には、本人確認書類の提示又は提出を、代理人が</t>
    <rPh sb="1" eb="3">
      <t>ビコウ</t>
    </rPh>
    <rPh sb="4" eb="7">
      <t>コウホシャ</t>
    </rPh>
    <rPh sb="7" eb="9">
      <t>ホンニン</t>
    </rPh>
    <rPh sb="10" eb="11">
      <t>モウ</t>
    </rPh>
    <rPh sb="12" eb="13">
      <t>デ</t>
    </rPh>
    <rPh sb="14" eb="16">
      <t>バアイ</t>
    </rPh>
    <rPh sb="19" eb="21">
      <t>ホンニン</t>
    </rPh>
    <rPh sb="21" eb="23">
      <t>カクニン</t>
    </rPh>
    <rPh sb="23" eb="25">
      <t>ショルイ</t>
    </rPh>
    <rPh sb="26" eb="28">
      <t>テイジ</t>
    </rPh>
    <rPh sb="28" eb="29">
      <t>マタ</t>
    </rPh>
    <rPh sb="30" eb="32">
      <t>テイシュツ</t>
    </rPh>
    <rPh sb="34" eb="37">
      <t>ダイリニン</t>
    </rPh>
    <phoneticPr fontId="3"/>
  </si>
  <si>
    <t>　　申し出る場合には、委任状の提示又は提出及び当該代理人の本人確認書類の提示</t>
    <rPh sb="2" eb="3">
      <t>モウ</t>
    </rPh>
    <rPh sb="4" eb="5">
      <t>デ</t>
    </rPh>
    <rPh sb="6" eb="8">
      <t>バアイ</t>
    </rPh>
    <rPh sb="11" eb="14">
      <t>イニンジョウ</t>
    </rPh>
    <rPh sb="15" eb="17">
      <t>テイジ</t>
    </rPh>
    <rPh sb="17" eb="18">
      <t>マタ</t>
    </rPh>
    <rPh sb="19" eb="21">
      <t>テイシュツ</t>
    </rPh>
    <rPh sb="21" eb="22">
      <t>オヨ</t>
    </rPh>
    <rPh sb="23" eb="25">
      <t>トウガイ</t>
    </rPh>
    <rPh sb="25" eb="28">
      <t>ダイリニン</t>
    </rPh>
    <rPh sb="29" eb="31">
      <t>ホンニン</t>
    </rPh>
    <rPh sb="31" eb="33">
      <t>カクニン</t>
    </rPh>
    <rPh sb="33" eb="35">
      <t>ショルイ</t>
    </rPh>
    <rPh sb="36" eb="37">
      <t>テイ</t>
    </rPh>
    <rPh sb="37" eb="38">
      <t>シメ</t>
    </rPh>
    <phoneticPr fontId="3"/>
  </si>
  <si>
    <t>（備考）候補者氏名は記名押印又は署名とし、署名は必ず候補者本人が自署してください。</t>
    <rPh sb="1" eb="3">
      <t>ビコウ</t>
    </rPh>
    <rPh sb="4" eb="7">
      <t>コウホシャ</t>
    </rPh>
    <rPh sb="7" eb="9">
      <t>シメイ</t>
    </rPh>
    <rPh sb="10" eb="12">
      <t>キメイ</t>
    </rPh>
    <rPh sb="12" eb="14">
      <t>オウイン</t>
    </rPh>
    <rPh sb="14" eb="15">
      <t>マタ</t>
    </rPh>
    <rPh sb="16" eb="18">
      <t>ショメイ</t>
    </rPh>
    <rPh sb="21" eb="23">
      <t>ショメイ</t>
    </rPh>
    <rPh sb="24" eb="25">
      <t>カナラ</t>
    </rPh>
    <rPh sb="26" eb="29">
      <t>コウホシャ</t>
    </rPh>
    <rPh sb="29" eb="31">
      <t>ホンニン</t>
    </rPh>
    <rPh sb="32" eb="34">
      <t>ジショ</t>
    </rPh>
    <phoneticPr fontId="3"/>
  </si>
  <si>
    <t>　上記の者は、</t>
    <rPh sb="1" eb="3">
      <t>ジョウキ</t>
    </rPh>
    <rPh sb="4" eb="5">
      <t>シャ</t>
    </rPh>
    <phoneticPr fontId="3"/>
  </si>
  <si>
    <t>　　　「推薦団体の名称、本部の所在地及び代表者の氏名」欄に必要事項を記入してくだ</t>
    <phoneticPr fontId="3"/>
  </si>
  <si>
    <t>一　当該選挙の公示があった日までに、この経歴書を提出してください。</t>
    <rPh sb="0" eb="1">
      <t>１</t>
    </rPh>
    <rPh sb="2" eb="4">
      <t>トウガイ</t>
    </rPh>
    <rPh sb="4" eb="6">
      <t>センキョ</t>
    </rPh>
    <rPh sb="7" eb="9">
      <t>コウジ</t>
    </rPh>
    <rPh sb="13" eb="14">
      <t>ヒ</t>
    </rPh>
    <rPh sb="20" eb="23">
      <t>ケイレキショ</t>
    </rPh>
    <rPh sb="24" eb="26">
      <t>テイシュツ</t>
    </rPh>
    <phoneticPr fontId="3"/>
  </si>
  <si>
    <t>４　政党その他の政治団体の代表者本人が提出する場合には、本人確認書類の提示又は提出を、代理</t>
    <rPh sb="2" eb="4">
      <t>セイトウ</t>
    </rPh>
    <rPh sb="6" eb="7">
      <t>タ</t>
    </rPh>
    <rPh sb="8" eb="10">
      <t>セイジ</t>
    </rPh>
    <rPh sb="10" eb="12">
      <t>ダンタイ</t>
    </rPh>
    <rPh sb="13" eb="16">
      <t>ダイヒョウシャ</t>
    </rPh>
    <rPh sb="16" eb="18">
      <t>ホンニン</t>
    </rPh>
    <rPh sb="19" eb="21">
      <t>テイシュツ</t>
    </rPh>
    <rPh sb="23" eb="25">
      <t>バアイ</t>
    </rPh>
    <rPh sb="28" eb="30">
      <t>ホンニン</t>
    </rPh>
    <rPh sb="30" eb="32">
      <t>カクニン</t>
    </rPh>
    <rPh sb="32" eb="34">
      <t>ショルイ</t>
    </rPh>
    <rPh sb="35" eb="37">
      <t>テイジ</t>
    </rPh>
    <rPh sb="37" eb="38">
      <t>マタ</t>
    </rPh>
    <rPh sb="39" eb="41">
      <t>テイシュツ</t>
    </rPh>
    <rPh sb="43" eb="45">
      <t>ダイリ</t>
    </rPh>
    <phoneticPr fontId="3"/>
  </si>
  <si>
    <t>　人が提出する場合には、委任状の提示又は提出及び当該代理人の本人確認書類の提示又は提出を行</t>
    <rPh sb="1" eb="2">
      <t>ヒト</t>
    </rPh>
    <rPh sb="3" eb="5">
      <t>テイシュツ</t>
    </rPh>
    <rPh sb="7" eb="9">
      <t>バアイ</t>
    </rPh>
    <rPh sb="12" eb="15">
      <t>イニンジョウ</t>
    </rPh>
    <rPh sb="16" eb="18">
      <t>テイジ</t>
    </rPh>
    <rPh sb="18" eb="19">
      <t>マタ</t>
    </rPh>
    <rPh sb="20" eb="22">
      <t>テイシュツ</t>
    </rPh>
    <rPh sb="22" eb="23">
      <t>オヨ</t>
    </rPh>
    <rPh sb="24" eb="26">
      <t>トウガイ</t>
    </rPh>
    <rPh sb="26" eb="29">
      <t>ダイリニン</t>
    </rPh>
    <rPh sb="30" eb="32">
      <t>ホンニン</t>
    </rPh>
    <rPh sb="32" eb="34">
      <t>カクニン</t>
    </rPh>
    <rPh sb="34" eb="36">
      <t>ショルイ</t>
    </rPh>
    <rPh sb="37" eb="39">
      <t>テイジ</t>
    </rPh>
    <rPh sb="39" eb="40">
      <t>マタ</t>
    </rPh>
    <rPh sb="41" eb="43">
      <t>テイシュツ</t>
    </rPh>
    <rPh sb="44" eb="45">
      <t>オコナ</t>
    </rPh>
    <phoneticPr fontId="3"/>
  </si>
  <si>
    <t>　ってください。ただし、政党その他の政治団体の代表者本人の署名や記名押印がある場合はこの限</t>
    <rPh sb="12" eb="14">
      <t>セイトウ</t>
    </rPh>
    <rPh sb="16" eb="17">
      <t>タ</t>
    </rPh>
    <rPh sb="18" eb="20">
      <t>セイジ</t>
    </rPh>
    <rPh sb="20" eb="22">
      <t>ダンタイ</t>
    </rPh>
    <rPh sb="23" eb="28">
      <t>ダイヒョウシャホンニン</t>
    </rPh>
    <rPh sb="29" eb="31">
      <t>ショメイ</t>
    </rPh>
    <rPh sb="32" eb="34">
      <t>キメイ</t>
    </rPh>
    <rPh sb="34" eb="36">
      <t>オウイン</t>
    </rPh>
    <rPh sb="39" eb="41">
      <t>バアイ</t>
    </rPh>
    <rPh sb="44" eb="45">
      <t>カギ</t>
    </rPh>
    <phoneticPr fontId="3"/>
  </si>
  <si>
    <t>　りではありません。</t>
    <phoneticPr fontId="3"/>
  </si>
  <si>
    <t>１　衆議院議員の総選挙における小選挙区選出議員の選挙又は参議院議員の通常選挙における選挙区</t>
    <rPh sb="2" eb="5">
      <t>シュウギイン</t>
    </rPh>
    <rPh sb="5" eb="7">
      <t>ギイン</t>
    </rPh>
    <rPh sb="8" eb="11">
      <t>ソウセンキョ</t>
    </rPh>
    <rPh sb="15" eb="19">
      <t>ショウセンキョク</t>
    </rPh>
    <rPh sb="19" eb="21">
      <t>センシュツ</t>
    </rPh>
    <rPh sb="21" eb="23">
      <t>ギイン</t>
    </rPh>
    <rPh sb="24" eb="26">
      <t>センキョ</t>
    </rPh>
    <rPh sb="26" eb="27">
      <t>マタ</t>
    </rPh>
    <rPh sb="28" eb="31">
      <t>サンギイン</t>
    </rPh>
    <rPh sb="31" eb="33">
      <t>ギイン</t>
    </rPh>
    <rPh sb="34" eb="36">
      <t>ツウジョウ</t>
    </rPh>
    <rPh sb="36" eb="38">
      <t>センキョ</t>
    </rPh>
    <rPh sb="42" eb="45">
      <t>センキョク</t>
    </rPh>
    <phoneticPr fontId="3"/>
  </si>
  <si>
    <t>　選出議員の選挙における政党その他の政治団体の得票総数を記載する場合には、公職の候補者別の</t>
    <rPh sb="1" eb="3">
      <t>センシュツ</t>
    </rPh>
    <phoneticPr fontId="3"/>
  </si>
  <si>
    <t>　得票数の内訳を記載しなければなりません。</t>
    <rPh sb="1" eb="4">
      <t>トクヒョウスウ</t>
    </rPh>
    <phoneticPr fontId="3"/>
  </si>
  <si>
    <t>　　衆議院議員の総選挙における比例代表選出議員の選挙における政党その他の政治団体の得票総数</t>
    <phoneticPr fontId="3"/>
  </si>
  <si>
    <t>　を記載する場合には、選挙区別の得票総数の内訳を記載しなければならず、その場合において「公</t>
    <rPh sb="18" eb="20">
      <t>ソウスウ</t>
    </rPh>
    <phoneticPr fontId="3"/>
  </si>
  <si>
    <t>　職の候補者の氏名」欄には当該政党その他の政治団体の名称を記載しなければなりません。</t>
    <rPh sb="1" eb="2">
      <t>ショク</t>
    </rPh>
    <rPh sb="3" eb="5">
      <t>コウホ</t>
    </rPh>
    <phoneticPr fontId="3"/>
  </si>
  <si>
    <t>　　参議院議員の通常選挙における比例代表選出議員の選挙における政党その他の政治団体の得票総</t>
    <phoneticPr fontId="3"/>
  </si>
  <si>
    <t xml:space="preserve">　数を記載する場合には、当該政党その他の政治団体に係る各参議院名簿登載者の得票総数を含むも
</t>
    <rPh sb="1" eb="2">
      <t>カズ</t>
    </rPh>
    <phoneticPr fontId="3"/>
  </si>
  <si>
    <t>　のを記載しなければなりません。</t>
    <rPh sb="3" eb="5">
      <t>キサイ</t>
    </rPh>
    <phoneticPr fontId="3"/>
  </si>
  <si>
    <t>２　政党その他の政治団体の代表者本人が提出する場合には、本人確認書類の提示又は提出を、代理</t>
    <rPh sb="2" eb="4">
      <t>セイトウ</t>
    </rPh>
    <rPh sb="6" eb="7">
      <t>タ</t>
    </rPh>
    <rPh sb="8" eb="10">
      <t>セイジ</t>
    </rPh>
    <rPh sb="10" eb="12">
      <t>ダンタイ</t>
    </rPh>
    <rPh sb="13" eb="16">
      <t>ダイヒョウシャ</t>
    </rPh>
    <rPh sb="16" eb="18">
      <t>ホンニン</t>
    </rPh>
    <rPh sb="19" eb="21">
      <t>テイシュツ</t>
    </rPh>
    <rPh sb="23" eb="25">
      <t>バアイ</t>
    </rPh>
    <rPh sb="28" eb="30">
      <t>ホンニン</t>
    </rPh>
    <rPh sb="30" eb="32">
      <t>カクニン</t>
    </rPh>
    <rPh sb="32" eb="34">
      <t>ショルイ</t>
    </rPh>
    <rPh sb="35" eb="37">
      <t>テイジ</t>
    </rPh>
    <rPh sb="37" eb="38">
      <t>マタ</t>
    </rPh>
    <rPh sb="39" eb="41">
      <t>テイシュツ</t>
    </rPh>
    <rPh sb="43" eb="45">
      <t>ダイリ</t>
    </rPh>
    <phoneticPr fontId="3"/>
  </si>
  <si>
    <t>１　契約届出書には、契約書の写しを添付してください。</t>
    <rPh sb="2" eb="4">
      <t>ケイヤク</t>
    </rPh>
    <rPh sb="4" eb="7">
      <t>トドケデショ</t>
    </rPh>
    <rPh sb="10" eb="13">
      <t>ケイヤクショ</t>
    </rPh>
    <rPh sb="14" eb="15">
      <t>ウツ</t>
    </rPh>
    <rPh sb="17" eb="19">
      <t>テンプ</t>
    </rPh>
    <phoneticPr fontId="3"/>
  </si>
  <si>
    <t>備考　</t>
    <rPh sb="0" eb="2">
      <t>ビコウ</t>
    </rPh>
    <phoneticPr fontId="3"/>
  </si>
  <si>
    <t>２　候補者本人が届け出る場合には、本人確認書類の提示又は提出を、代理人が届け出る場合</t>
    <rPh sb="2" eb="5">
      <t>コウホシャ</t>
    </rPh>
    <rPh sb="5" eb="7">
      <t>ホンニン</t>
    </rPh>
    <rPh sb="8" eb="9">
      <t>トド</t>
    </rPh>
    <rPh sb="10" eb="11">
      <t>デ</t>
    </rPh>
    <rPh sb="12" eb="14">
      <t>バアイ</t>
    </rPh>
    <rPh sb="17" eb="19">
      <t>ホンニン</t>
    </rPh>
    <rPh sb="19" eb="21">
      <t>カクニン</t>
    </rPh>
    <rPh sb="21" eb="23">
      <t>ショルイ</t>
    </rPh>
    <rPh sb="24" eb="26">
      <t>テイジ</t>
    </rPh>
    <rPh sb="26" eb="27">
      <t>マタ</t>
    </rPh>
    <rPh sb="28" eb="30">
      <t>テイシュツ</t>
    </rPh>
    <rPh sb="32" eb="35">
      <t>ダイリニン</t>
    </rPh>
    <rPh sb="36" eb="37">
      <t>トド</t>
    </rPh>
    <rPh sb="38" eb="39">
      <t>デ</t>
    </rPh>
    <rPh sb="40" eb="42">
      <t>バアイ</t>
    </rPh>
    <phoneticPr fontId="3"/>
  </si>
  <si>
    <t>　には、委任状の提示又は提出及び当該代理人の本人確認書類の提示又は提出を行ってくださ</t>
    <rPh sb="4" eb="7">
      <t>イニンジョウ</t>
    </rPh>
    <rPh sb="8" eb="10">
      <t>テイジ</t>
    </rPh>
    <rPh sb="10" eb="11">
      <t>マタ</t>
    </rPh>
    <rPh sb="12" eb="14">
      <t>テイシュツ</t>
    </rPh>
    <rPh sb="14" eb="15">
      <t>オヨ</t>
    </rPh>
    <rPh sb="16" eb="18">
      <t>トウガイ</t>
    </rPh>
    <rPh sb="18" eb="21">
      <t>ダイリニン</t>
    </rPh>
    <rPh sb="22" eb="24">
      <t>ホンニン</t>
    </rPh>
    <rPh sb="24" eb="26">
      <t>カクニン</t>
    </rPh>
    <rPh sb="26" eb="28">
      <t>ショルイ</t>
    </rPh>
    <rPh sb="29" eb="31">
      <t>テイジ</t>
    </rPh>
    <rPh sb="31" eb="32">
      <t>マタ</t>
    </rPh>
    <rPh sb="33" eb="35">
      <t>テイシュツ</t>
    </rPh>
    <rPh sb="36" eb="37">
      <t>オコナ</t>
    </rPh>
    <phoneticPr fontId="3"/>
  </si>
  <si>
    <t>　い。ただし、候補者本人の署名や記名押印がある場合はこの限りではありません。</t>
    <rPh sb="7" eb="10">
      <t>コウホシャ</t>
    </rPh>
    <rPh sb="10" eb="12">
      <t>ホンニン</t>
    </rPh>
    <rPh sb="13" eb="15">
      <t>ショメイ</t>
    </rPh>
    <rPh sb="16" eb="18">
      <t>キメイ</t>
    </rPh>
    <rPh sb="18" eb="20">
      <t>オウイン</t>
    </rPh>
    <rPh sb="23" eb="25">
      <t>バアイ</t>
    </rPh>
    <rPh sb="28" eb="29">
      <t>カギ</t>
    </rPh>
    <phoneticPr fontId="3"/>
  </si>
  <si>
    <t>１　この請求書は、候補者から受領した政見放送用録音・録画証明書とともに選挙の期日後速や</t>
    <phoneticPr fontId="3"/>
  </si>
  <si>
    <t>備考　</t>
    <phoneticPr fontId="3"/>
  </si>
  <si>
    <t>　かに提出してください。</t>
    <rPh sb="3" eb="5">
      <t>テイシュツ</t>
    </rPh>
    <phoneticPr fontId="3"/>
  </si>
  <si>
    <t>２　契約業者等（法人にあっては代表者）本人が提出する場合には、本人確認書類の提示又は提</t>
    <rPh sb="2" eb="4">
      <t>ケイヤク</t>
    </rPh>
    <rPh sb="4" eb="6">
      <t>ギョウシャ</t>
    </rPh>
    <rPh sb="6" eb="7">
      <t>トウ</t>
    </rPh>
    <rPh sb="8" eb="10">
      <t>ホウジン</t>
    </rPh>
    <rPh sb="15" eb="18">
      <t>ダイヒョウシャ</t>
    </rPh>
    <rPh sb="19" eb="21">
      <t>ホンニン</t>
    </rPh>
    <rPh sb="22" eb="24">
      <t>テイシュツ</t>
    </rPh>
    <rPh sb="26" eb="28">
      <t>バアイ</t>
    </rPh>
    <rPh sb="31" eb="33">
      <t>ホンニン</t>
    </rPh>
    <rPh sb="33" eb="35">
      <t>カクニン</t>
    </rPh>
    <rPh sb="35" eb="37">
      <t>ショルイ</t>
    </rPh>
    <rPh sb="38" eb="40">
      <t>テイジ</t>
    </rPh>
    <rPh sb="40" eb="41">
      <t>マタ</t>
    </rPh>
    <rPh sb="42" eb="43">
      <t>テイ</t>
    </rPh>
    <phoneticPr fontId="3"/>
  </si>
  <si>
    <t>　出を、代理人が提出する場合には、委任状の提示又は提出及び当該代理人の本人確認書類の提</t>
    <rPh sb="1" eb="2">
      <t>ダ</t>
    </rPh>
    <rPh sb="4" eb="7">
      <t>ダイリニン</t>
    </rPh>
    <rPh sb="8" eb="10">
      <t>テイシュツ</t>
    </rPh>
    <rPh sb="12" eb="14">
      <t>バアイ</t>
    </rPh>
    <rPh sb="17" eb="20">
      <t>イニンジョウ</t>
    </rPh>
    <rPh sb="21" eb="23">
      <t>テイジ</t>
    </rPh>
    <rPh sb="23" eb="24">
      <t>マタ</t>
    </rPh>
    <rPh sb="25" eb="27">
      <t>テイシュツ</t>
    </rPh>
    <rPh sb="27" eb="28">
      <t>オヨ</t>
    </rPh>
    <rPh sb="29" eb="31">
      <t>トウガイ</t>
    </rPh>
    <rPh sb="31" eb="34">
      <t>ダイリニン</t>
    </rPh>
    <rPh sb="35" eb="37">
      <t>ホンニン</t>
    </rPh>
    <rPh sb="37" eb="39">
      <t>カクニン</t>
    </rPh>
    <rPh sb="39" eb="41">
      <t>ショルイ</t>
    </rPh>
    <rPh sb="42" eb="43">
      <t>テイ</t>
    </rPh>
    <phoneticPr fontId="3"/>
  </si>
  <si>
    <t>　示又は提出を行ってください。ただし、契約業者等（法人にあっては代表者）本人の署名や記</t>
    <rPh sb="1" eb="2">
      <t>シメ</t>
    </rPh>
    <rPh sb="2" eb="3">
      <t>マタ</t>
    </rPh>
    <rPh sb="4" eb="6">
      <t>テイシュツ</t>
    </rPh>
    <rPh sb="7" eb="8">
      <t>オコナ</t>
    </rPh>
    <rPh sb="19" eb="21">
      <t>ケイヤク</t>
    </rPh>
    <rPh sb="21" eb="23">
      <t>ギョウシャ</t>
    </rPh>
    <rPh sb="23" eb="24">
      <t>トウ</t>
    </rPh>
    <rPh sb="25" eb="27">
      <t>ホウジン</t>
    </rPh>
    <rPh sb="32" eb="35">
      <t>ダイヒョウシャ</t>
    </rPh>
    <rPh sb="36" eb="38">
      <t>ホンニン</t>
    </rPh>
    <rPh sb="39" eb="41">
      <t>ショメイ</t>
    </rPh>
    <rPh sb="42" eb="43">
      <t>キ</t>
    </rPh>
    <phoneticPr fontId="3"/>
  </si>
  <si>
    <t>　名押印がある場合はこの限りではありません。</t>
    <rPh sb="1" eb="2">
      <t>ナ</t>
    </rPh>
    <rPh sb="2" eb="4">
      <t>オウイン</t>
    </rPh>
    <rPh sb="7" eb="9">
      <t>バアイ</t>
    </rPh>
    <rPh sb="12" eb="13">
      <t>カギ</t>
    </rPh>
    <phoneticPr fontId="3"/>
  </si>
  <si>
    <t>備考１ 　(D)欄には、総務大臣が政見放送のために必要な複製に要する金額として複製数に応じて</t>
    <rPh sb="0" eb="2">
      <t>ビコウ</t>
    </rPh>
    <rPh sb="8" eb="9">
      <t>ラン</t>
    </rPh>
    <rPh sb="12" eb="14">
      <t>ソウム</t>
    </rPh>
    <rPh sb="14" eb="16">
      <t>ダイジン</t>
    </rPh>
    <rPh sb="17" eb="19">
      <t>セイケン</t>
    </rPh>
    <rPh sb="19" eb="21">
      <t>ホウソウ</t>
    </rPh>
    <rPh sb="25" eb="27">
      <t>ヒツヨウ</t>
    </rPh>
    <rPh sb="28" eb="30">
      <t>フクセイ</t>
    </rPh>
    <rPh sb="31" eb="32">
      <t>ヨウ</t>
    </rPh>
    <rPh sb="34" eb="36">
      <t>キンガク</t>
    </rPh>
    <rPh sb="39" eb="41">
      <t>フクセイ</t>
    </rPh>
    <rPh sb="41" eb="42">
      <t>スウ</t>
    </rPh>
    <rPh sb="43" eb="44">
      <t>オウ</t>
    </rPh>
    <phoneticPr fontId="3"/>
  </si>
  <si>
    <t>　　　定める金額を記載してください。</t>
    <rPh sb="3" eb="4">
      <t>サダ</t>
    </rPh>
    <phoneticPr fontId="3"/>
  </si>
  <si>
    <t>（別紙）請求内訳書</t>
    <rPh sb="1" eb="3">
      <t>ベッシ</t>
    </rPh>
    <rPh sb="2" eb="3">
      <t>カミ</t>
    </rPh>
    <rPh sb="4" eb="6">
      <t>セイキュウ</t>
    </rPh>
    <rPh sb="6" eb="9">
      <t>ウチワケショ</t>
    </rPh>
    <phoneticPr fontId="3"/>
  </si>
  <si>
    <t>　　４　候補者本人が届け出る場合には、本人確認書類の提示又は提出を、代理人が届け出る</t>
    <rPh sb="4" eb="7">
      <t>コウホシャ</t>
    </rPh>
    <rPh sb="7" eb="9">
      <t>ホンニン</t>
    </rPh>
    <rPh sb="10" eb="11">
      <t>トド</t>
    </rPh>
    <rPh sb="12" eb="13">
      <t>デ</t>
    </rPh>
    <rPh sb="14" eb="16">
      <t>バアイ</t>
    </rPh>
    <rPh sb="19" eb="21">
      <t>ホンニン</t>
    </rPh>
    <rPh sb="21" eb="23">
      <t>カクニン</t>
    </rPh>
    <rPh sb="23" eb="25">
      <t>ショルイ</t>
    </rPh>
    <rPh sb="26" eb="28">
      <t>テイジ</t>
    </rPh>
    <rPh sb="28" eb="29">
      <t>マタ</t>
    </rPh>
    <rPh sb="30" eb="32">
      <t>テイシュツ</t>
    </rPh>
    <rPh sb="34" eb="37">
      <t>ダイリニン</t>
    </rPh>
    <rPh sb="38" eb="39">
      <t>トド</t>
    </rPh>
    <rPh sb="40" eb="41">
      <t>デ</t>
    </rPh>
    <phoneticPr fontId="3"/>
  </si>
  <si>
    <t>　　　場合には、委任状の提示又は提出及び本人確認書類の提示又は提出を行ってください。</t>
    <rPh sb="3" eb="5">
      <t>バアイ</t>
    </rPh>
    <rPh sb="8" eb="11">
      <t>イニンジョウ</t>
    </rPh>
    <rPh sb="12" eb="14">
      <t>テイジ</t>
    </rPh>
    <rPh sb="14" eb="15">
      <t>マタ</t>
    </rPh>
    <rPh sb="16" eb="18">
      <t>テイシュツ</t>
    </rPh>
    <rPh sb="18" eb="19">
      <t>オヨ</t>
    </rPh>
    <rPh sb="20" eb="22">
      <t>ホンニン</t>
    </rPh>
    <rPh sb="22" eb="24">
      <t>カクニン</t>
    </rPh>
    <rPh sb="24" eb="26">
      <t>ショルイ</t>
    </rPh>
    <rPh sb="27" eb="29">
      <t>テイジ</t>
    </rPh>
    <rPh sb="29" eb="30">
      <t>マタ</t>
    </rPh>
    <rPh sb="31" eb="33">
      <t>テイシュツ</t>
    </rPh>
    <rPh sb="34" eb="35">
      <t>オコナ</t>
    </rPh>
    <phoneticPr fontId="3"/>
  </si>
  <si>
    <t>　　　ただし、候補者本人の署名や記名押印がある場合はこの限りではありません。</t>
    <rPh sb="7" eb="10">
      <t>コウホシャ</t>
    </rPh>
    <rPh sb="10" eb="12">
      <t>ホンニン</t>
    </rPh>
    <rPh sb="13" eb="15">
      <t>ショメイ</t>
    </rPh>
    <rPh sb="16" eb="18">
      <t>キメイ</t>
    </rPh>
    <rPh sb="18" eb="20">
      <t>オウイン</t>
    </rPh>
    <rPh sb="23" eb="25">
      <t>バアイ</t>
    </rPh>
    <rPh sb="28" eb="29">
      <t>カギ</t>
    </rPh>
    <phoneticPr fontId="3"/>
  </si>
  <si>
    <t xml:space="preserve">      (2) (1)以外の場合                                            　16,100円</t>
    <phoneticPr fontId="3"/>
  </si>
  <si>
    <t>　　　定する１台に限られていますので、その指定した１台のみについて記載してください。</t>
    <phoneticPr fontId="3"/>
  </si>
  <si>
    <t>　　４　契約業者等（法人の場合は代表者）本人が提出する場合には、本人確認書類の提示</t>
    <rPh sb="4" eb="6">
      <t>ケイヤク</t>
    </rPh>
    <rPh sb="6" eb="8">
      <t>ギョウシャ</t>
    </rPh>
    <rPh sb="8" eb="9">
      <t>トウ</t>
    </rPh>
    <rPh sb="10" eb="12">
      <t>ホウジン</t>
    </rPh>
    <rPh sb="13" eb="15">
      <t>バアイ</t>
    </rPh>
    <rPh sb="16" eb="19">
      <t>ダイヒョウシャ</t>
    </rPh>
    <rPh sb="20" eb="22">
      <t>ホンニン</t>
    </rPh>
    <rPh sb="23" eb="25">
      <t>テイシュツ</t>
    </rPh>
    <rPh sb="27" eb="29">
      <t>バアイ</t>
    </rPh>
    <rPh sb="32" eb="34">
      <t>ホンニン</t>
    </rPh>
    <rPh sb="34" eb="36">
      <t>カクニン</t>
    </rPh>
    <rPh sb="36" eb="38">
      <t>ショルイ</t>
    </rPh>
    <rPh sb="39" eb="41">
      <t>テイジ</t>
    </rPh>
    <phoneticPr fontId="3"/>
  </si>
  <si>
    <t>　　　又は提出を、代理人が提出する場合には、委任状の提示又は提出及び当該代理人の本</t>
    <rPh sb="3" eb="4">
      <t>マタ</t>
    </rPh>
    <rPh sb="5" eb="7">
      <t>テイシュツ</t>
    </rPh>
    <rPh sb="9" eb="12">
      <t>ダイリニン</t>
    </rPh>
    <rPh sb="13" eb="15">
      <t>テイシュツ</t>
    </rPh>
    <rPh sb="17" eb="19">
      <t>バアイ</t>
    </rPh>
    <rPh sb="22" eb="25">
      <t>イニンジョウ</t>
    </rPh>
    <rPh sb="26" eb="28">
      <t>テイジ</t>
    </rPh>
    <rPh sb="28" eb="29">
      <t>マタ</t>
    </rPh>
    <rPh sb="30" eb="32">
      <t>テイシュツ</t>
    </rPh>
    <rPh sb="32" eb="33">
      <t>オヨ</t>
    </rPh>
    <rPh sb="34" eb="36">
      <t>トウガイ</t>
    </rPh>
    <rPh sb="36" eb="39">
      <t>ダイリニン</t>
    </rPh>
    <rPh sb="40" eb="41">
      <t>ホン</t>
    </rPh>
    <phoneticPr fontId="3"/>
  </si>
  <si>
    <t>　　　人確認書類の提示又は提出を行ってください。ただし、契約業者等（法人の場合は代</t>
    <rPh sb="3" eb="4">
      <t>ヒト</t>
    </rPh>
    <rPh sb="4" eb="6">
      <t>カクニン</t>
    </rPh>
    <rPh sb="6" eb="8">
      <t>ショルイ</t>
    </rPh>
    <rPh sb="9" eb="11">
      <t>テイジ</t>
    </rPh>
    <rPh sb="11" eb="12">
      <t>マタ</t>
    </rPh>
    <rPh sb="13" eb="15">
      <t>テイシュツ</t>
    </rPh>
    <rPh sb="16" eb="17">
      <t>オコナ</t>
    </rPh>
    <rPh sb="28" eb="30">
      <t>ケイヤク</t>
    </rPh>
    <rPh sb="30" eb="32">
      <t>ギョウシャ</t>
    </rPh>
    <rPh sb="32" eb="33">
      <t>トウ</t>
    </rPh>
    <rPh sb="34" eb="36">
      <t>ホウジン</t>
    </rPh>
    <rPh sb="37" eb="39">
      <t>バアイ</t>
    </rPh>
    <rPh sb="40" eb="41">
      <t>ダイ</t>
    </rPh>
    <phoneticPr fontId="3"/>
  </si>
  <si>
    <t>　　　表者）本人の署名や記名押印がある場合はこの限りではありません。</t>
    <rPh sb="3" eb="4">
      <t>ヒョウ</t>
    </rPh>
    <rPh sb="4" eb="5">
      <t>シャ</t>
    </rPh>
    <rPh sb="6" eb="8">
      <t>ホンニン</t>
    </rPh>
    <rPh sb="9" eb="11">
      <t>ショメイ</t>
    </rPh>
    <rPh sb="12" eb="14">
      <t>キメイ</t>
    </rPh>
    <rPh sb="14" eb="16">
      <t>オウイン</t>
    </rPh>
    <rPh sb="19" eb="21">
      <t>バアイ</t>
    </rPh>
    <rPh sb="24" eb="25">
      <t>カギ</t>
    </rPh>
    <phoneticPr fontId="3"/>
  </si>
  <si>
    <t>前回までの累積金額（a）</t>
    <rPh sb="0" eb="2">
      <t>ゼンカイ</t>
    </rPh>
    <rPh sb="5" eb="7">
      <t>ルイセキ</t>
    </rPh>
    <rPh sb="7" eb="9">
      <t>キンガク</t>
    </rPh>
    <phoneticPr fontId="3"/>
  </si>
  <si>
    <t>今回の購入金額（b）</t>
    <rPh sb="0" eb="2">
      <t>コンカイ</t>
    </rPh>
    <rPh sb="3" eb="5">
      <t>コウニュウ</t>
    </rPh>
    <rPh sb="5" eb="7">
      <t>キンガク</t>
    </rPh>
    <phoneticPr fontId="3"/>
  </si>
  <si>
    <t>燃料代（a）＋（b）</t>
    <rPh sb="0" eb="3">
      <t>ネンリョウダイ</t>
    </rPh>
    <phoneticPr fontId="3"/>
  </si>
  <si>
    <t xml:space="preserve">    ５　候補者本人が提出する場合には、本人確認書類の提示又は提出を、代理人が提出す</t>
    <rPh sb="6" eb="9">
      <t>コウホシャ</t>
    </rPh>
    <rPh sb="9" eb="11">
      <t>ホンニン</t>
    </rPh>
    <rPh sb="12" eb="14">
      <t>テイシュツ</t>
    </rPh>
    <rPh sb="16" eb="18">
      <t>バアイ</t>
    </rPh>
    <rPh sb="21" eb="23">
      <t>ホンニン</t>
    </rPh>
    <rPh sb="23" eb="25">
      <t>カクニン</t>
    </rPh>
    <rPh sb="25" eb="27">
      <t>ショルイ</t>
    </rPh>
    <rPh sb="28" eb="30">
      <t>テイジ</t>
    </rPh>
    <rPh sb="30" eb="31">
      <t>マタ</t>
    </rPh>
    <rPh sb="32" eb="34">
      <t>テイシュツ</t>
    </rPh>
    <rPh sb="36" eb="39">
      <t>ダイリニン</t>
    </rPh>
    <rPh sb="40" eb="42">
      <t>テイシュツ</t>
    </rPh>
    <phoneticPr fontId="3"/>
  </si>
  <si>
    <t>　　　る場合には、委任状の提示又は提出及び当該代理人の本人確認書類の提示又は提出を</t>
    <rPh sb="4" eb="6">
      <t>バアイ</t>
    </rPh>
    <rPh sb="9" eb="12">
      <t>イニンジョウ</t>
    </rPh>
    <rPh sb="13" eb="15">
      <t>テイジ</t>
    </rPh>
    <rPh sb="15" eb="16">
      <t>マタ</t>
    </rPh>
    <rPh sb="17" eb="19">
      <t>テイシュツ</t>
    </rPh>
    <rPh sb="19" eb="20">
      <t>オヨ</t>
    </rPh>
    <rPh sb="21" eb="23">
      <t>トウガイ</t>
    </rPh>
    <rPh sb="23" eb="26">
      <t>ダイリニン</t>
    </rPh>
    <rPh sb="27" eb="29">
      <t>ホンニン</t>
    </rPh>
    <rPh sb="29" eb="31">
      <t>カクニン</t>
    </rPh>
    <rPh sb="31" eb="33">
      <t>ショルイ</t>
    </rPh>
    <rPh sb="34" eb="36">
      <t>テイジ</t>
    </rPh>
    <rPh sb="36" eb="37">
      <t>マタ</t>
    </rPh>
    <rPh sb="38" eb="40">
      <t>テイシュツ</t>
    </rPh>
    <phoneticPr fontId="3"/>
  </si>
  <si>
    <t>　　　行ってください。ただし、候補者本人の署名や記名押印がある場合はこの限りではあ</t>
    <rPh sb="3" eb="4">
      <t>オコナ</t>
    </rPh>
    <rPh sb="15" eb="18">
      <t>コウホシャ</t>
    </rPh>
    <rPh sb="18" eb="20">
      <t>ホンニン</t>
    </rPh>
    <rPh sb="21" eb="23">
      <t>ショメイ</t>
    </rPh>
    <rPh sb="24" eb="26">
      <t>キメイ</t>
    </rPh>
    <rPh sb="26" eb="28">
      <t>オウイン</t>
    </rPh>
    <rPh sb="31" eb="33">
      <t>バアイ</t>
    </rPh>
    <rPh sb="36" eb="37">
      <t>カギ</t>
    </rPh>
    <phoneticPr fontId="3"/>
  </si>
  <si>
    <t>　　　りません。</t>
    <phoneticPr fontId="3"/>
  </si>
  <si>
    <t>備考１　契約届出書には、契約書の写しを添付してください。</t>
    <phoneticPr fontId="3"/>
  </si>
  <si>
    <t>　　２　候補者本人が届け出る場合には、本人確認書類の提示又は提出を、代理人が届け</t>
    <rPh sb="4" eb="7">
      <t>コウホシャ</t>
    </rPh>
    <rPh sb="7" eb="9">
      <t>ホンニン</t>
    </rPh>
    <rPh sb="10" eb="11">
      <t>トド</t>
    </rPh>
    <rPh sb="12" eb="13">
      <t>デ</t>
    </rPh>
    <rPh sb="14" eb="16">
      <t>バアイ</t>
    </rPh>
    <rPh sb="19" eb="21">
      <t>ホンニン</t>
    </rPh>
    <rPh sb="21" eb="23">
      <t>カクニン</t>
    </rPh>
    <rPh sb="23" eb="25">
      <t>ショルイ</t>
    </rPh>
    <rPh sb="26" eb="28">
      <t>テイジ</t>
    </rPh>
    <rPh sb="28" eb="29">
      <t>マタ</t>
    </rPh>
    <rPh sb="30" eb="32">
      <t>テイシュツ</t>
    </rPh>
    <rPh sb="34" eb="37">
      <t>ダイリニン</t>
    </rPh>
    <rPh sb="38" eb="39">
      <t>トド</t>
    </rPh>
    <phoneticPr fontId="3"/>
  </si>
  <si>
    <t>　　　出る場合には、委任状の提示又は提出及び当該代理人の本人確認書類の提示又は提</t>
    <rPh sb="3" eb="4">
      <t>デ</t>
    </rPh>
    <rPh sb="5" eb="7">
      <t>バアイ</t>
    </rPh>
    <rPh sb="10" eb="13">
      <t>イニンジョウ</t>
    </rPh>
    <rPh sb="14" eb="16">
      <t>テイジ</t>
    </rPh>
    <rPh sb="16" eb="17">
      <t>マタ</t>
    </rPh>
    <rPh sb="18" eb="20">
      <t>テイシュツ</t>
    </rPh>
    <rPh sb="20" eb="21">
      <t>オヨ</t>
    </rPh>
    <rPh sb="22" eb="24">
      <t>トウガイ</t>
    </rPh>
    <rPh sb="24" eb="27">
      <t>ダイリニン</t>
    </rPh>
    <rPh sb="28" eb="30">
      <t>ホンニン</t>
    </rPh>
    <rPh sb="30" eb="32">
      <t>カクニン</t>
    </rPh>
    <rPh sb="32" eb="34">
      <t>ショルイ</t>
    </rPh>
    <rPh sb="35" eb="37">
      <t>テイジ</t>
    </rPh>
    <rPh sb="37" eb="38">
      <t>マタ</t>
    </rPh>
    <rPh sb="39" eb="40">
      <t>テイ</t>
    </rPh>
    <phoneticPr fontId="3"/>
  </si>
  <si>
    <t>　　　出を行ってください。ただし、候補者本人の署名や記名押印がある場合はこの限り</t>
    <rPh sb="3" eb="4">
      <t>ダ</t>
    </rPh>
    <rPh sb="5" eb="6">
      <t>オコナ</t>
    </rPh>
    <rPh sb="17" eb="20">
      <t>コウホシャ</t>
    </rPh>
    <rPh sb="20" eb="22">
      <t>ホンニン</t>
    </rPh>
    <rPh sb="23" eb="25">
      <t>ショメイ</t>
    </rPh>
    <rPh sb="26" eb="28">
      <t>キメイ</t>
    </rPh>
    <rPh sb="28" eb="30">
      <t>オウイン</t>
    </rPh>
    <rPh sb="33" eb="35">
      <t>バアイ</t>
    </rPh>
    <rPh sb="38" eb="39">
      <t>カギ</t>
    </rPh>
    <phoneticPr fontId="3"/>
  </si>
  <si>
    <t>　　　ではありません。</t>
    <phoneticPr fontId="3"/>
  </si>
  <si>
    <t>前回までの累積枚数（a）</t>
    <rPh sb="0" eb="2">
      <t>ゼンカイ</t>
    </rPh>
    <rPh sb="5" eb="7">
      <t>ルイセキ</t>
    </rPh>
    <rPh sb="7" eb="9">
      <t>マイスウ</t>
    </rPh>
    <phoneticPr fontId="3"/>
  </si>
  <si>
    <t>今回の枚数（b）</t>
    <rPh sb="0" eb="2">
      <t>コンカイ</t>
    </rPh>
    <rPh sb="3" eb="5">
      <t>マイスウ</t>
    </rPh>
    <rPh sb="5" eb="6">
      <t>キンガク</t>
    </rPh>
    <phoneticPr fontId="3"/>
  </si>
  <si>
    <t>枚数計（a）＋（b）</t>
    <rPh sb="0" eb="2">
      <t>マイスウ</t>
    </rPh>
    <rPh sb="2" eb="3">
      <t>ケイ</t>
    </rPh>
    <phoneticPr fontId="3"/>
  </si>
  <si>
    <t>備考１　この申請書は、通常葉書作成業者ごとに別々に候補者から青森県選挙管理委員会</t>
    <phoneticPr fontId="3"/>
  </si>
  <si>
    <t>　　　けるためのものです。</t>
    <phoneticPr fontId="3"/>
  </si>
  <si>
    <t xml:space="preserve">    ２　この申請書は、通常葉書作成枚数について公費負担の対象となるものの確認を受</t>
    <phoneticPr fontId="3"/>
  </si>
  <si>
    <t xml:space="preserve">    ３　「前回までの累積枚数」には、他の通常葉書作成業者によって作成された枚数を</t>
    <phoneticPr fontId="3"/>
  </si>
  <si>
    <t>　　　も含めて記載してください。</t>
    <phoneticPr fontId="3"/>
  </si>
  <si>
    <t xml:space="preserve">    ４　候補者本人が提出する場合には、本人確認書類の提示又は提出を、代理人が提出</t>
    <rPh sb="6" eb="9">
      <t>コウホシャ</t>
    </rPh>
    <rPh sb="9" eb="11">
      <t>ホンニン</t>
    </rPh>
    <rPh sb="12" eb="14">
      <t>テイシュツ</t>
    </rPh>
    <rPh sb="16" eb="18">
      <t>バアイ</t>
    </rPh>
    <rPh sb="21" eb="23">
      <t>ホンニン</t>
    </rPh>
    <rPh sb="23" eb="25">
      <t>カクニン</t>
    </rPh>
    <rPh sb="25" eb="27">
      <t>ショルイ</t>
    </rPh>
    <rPh sb="28" eb="30">
      <t>テイジ</t>
    </rPh>
    <rPh sb="30" eb="31">
      <t>マタ</t>
    </rPh>
    <rPh sb="32" eb="34">
      <t>テイシュツ</t>
    </rPh>
    <rPh sb="36" eb="39">
      <t>ダイリニン</t>
    </rPh>
    <rPh sb="40" eb="42">
      <t>テイシュツ</t>
    </rPh>
    <phoneticPr fontId="3"/>
  </si>
  <si>
    <t>　　　する場合には、委任状の提示又は提出及び当該代理人の本人確認書類の提示又は提</t>
    <rPh sb="5" eb="7">
      <t>バアイ</t>
    </rPh>
    <rPh sb="10" eb="13">
      <t>イニンジョウ</t>
    </rPh>
    <rPh sb="14" eb="16">
      <t>テイジ</t>
    </rPh>
    <rPh sb="16" eb="17">
      <t>マタ</t>
    </rPh>
    <rPh sb="18" eb="20">
      <t>テイシュツ</t>
    </rPh>
    <rPh sb="20" eb="21">
      <t>オヨ</t>
    </rPh>
    <rPh sb="22" eb="24">
      <t>トウガイ</t>
    </rPh>
    <rPh sb="24" eb="27">
      <t>ダイリニン</t>
    </rPh>
    <rPh sb="28" eb="30">
      <t>ホンニン</t>
    </rPh>
    <rPh sb="30" eb="32">
      <t>カクニン</t>
    </rPh>
    <rPh sb="32" eb="34">
      <t>ショルイ</t>
    </rPh>
    <rPh sb="35" eb="37">
      <t>テイジ</t>
    </rPh>
    <rPh sb="37" eb="38">
      <t>マタ</t>
    </rPh>
    <rPh sb="39" eb="40">
      <t>テイ</t>
    </rPh>
    <phoneticPr fontId="3"/>
  </si>
  <si>
    <t>　公職選挙法施行令第１０９条の７第２項の規定に基づき、次の通常葉書作成枚数は、公</t>
    <rPh sb="1" eb="3">
      <t>コウショク</t>
    </rPh>
    <rPh sb="3" eb="6">
      <t>センキョホウ</t>
    </rPh>
    <rPh sb="6" eb="9">
      <t>セコウレイ</t>
    </rPh>
    <rPh sb="9" eb="10">
      <t>ダイ</t>
    </rPh>
    <rPh sb="13" eb="14">
      <t>ジョウ</t>
    </rPh>
    <rPh sb="16" eb="17">
      <t>ダイ</t>
    </rPh>
    <rPh sb="18" eb="19">
      <t>コウ</t>
    </rPh>
    <rPh sb="20" eb="22">
      <t>キテイ</t>
    </rPh>
    <rPh sb="23" eb="24">
      <t>モト</t>
    </rPh>
    <rPh sb="27" eb="28">
      <t>ツギ</t>
    </rPh>
    <rPh sb="29" eb="31">
      <t>ツウジョウ</t>
    </rPh>
    <rPh sb="31" eb="33">
      <t>ハガキ</t>
    </rPh>
    <rPh sb="33" eb="35">
      <t>サクセイ</t>
    </rPh>
    <rPh sb="35" eb="37">
      <t>マイスウ</t>
    </rPh>
    <rPh sb="39" eb="40">
      <t>コウ</t>
    </rPh>
    <phoneticPr fontId="3"/>
  </si>
  <si>
    <t>職選挙法第１４２条第１項に定める枚数の範囲内のものであることを確認する。</t>
    <rPh sb="0" eb="1">
      <t>ショク</t>
    </rPh>
    <rPh sb="1" eb="4">
      <t>センキョホウ</t>
    </rPh>
    <rPh sb="4" eb="5">
      <t>ダイ</t>
    </rPh>
    <rPh sb="8" eb="9">
      <t>ジョウ</t>
    </rPh>
    <rPh sb="9" eb="10">
      <t>ダイ</t>
    </rPh>
    <rPh sb="11" eb="12">
      <t>コウ</t>
    </rPh>
    <rPh sb="13" eb="14">
      <t>サダ</t>
    </rPh>
    <rPh sb="16" eb="18">
      <t>マイスウ</t>
    </rPh>
    <rPh sb="19" eb="22">
      <t>ハンイナイ</t>
    </rPh>
    <phoneticPr fontId="3"/>
  </si>
  <si>
    <t>備考１　この確認書は、通常葉書作成枚数について確認を受けた候補者から通常葉書作成</t>
    <rPh sb="11" eb="13">
      <t>ツウジョウ</t>
    </rPh>
    <rPh sb="13" eb="15">
      <t>ハガキ</t>
    </rPh>
    <rPh sb="34" eb="36">
      <t>ツウジョウ</t>
    </rPh>
    <rPh sb="36" eb="38">
      <t>ハガキ</t>
    </rPh>
    <phoneticPr fontId="3"/>
  </si>
  <si>
    <t>　　　業者に提出してください。</t>
    <rPh sb="3" eb="5">
      <t>ギョウシャ</t>
    </rPh>
    <phoneticPr fontId="3"/>
  </si>
  <si>
    <t xml:space="preserve">    ２　この確認書を受領した通常葉書作成業者は、公費の支払の請求をする場合には、</t>
    <rPh sb="16" eb="18">
      <t>ツウジョウ</t>
    </rPh>
    <rPh sb="18" eb="20">
      <t>ハガキ</t>
    </rPh>
    <phoneticPr fontId="3"/>
  </si>
  <si>
    <t>　　　通常葉書作成証明書とともに当該確認書を請求書に添付してください。</t>
    <rPh sb="3" eb="5">
      <t>ツウジョウ</t>
    </rPh>
    <rPh sb="5" eb="7">
      <t>ハガキ</t>
    </rPh>
    <phoneticPr fontId="3"/>
  </si>
  <si>
    <t xml:space="preserve">    ３　この確認書に記載された候補者について供託物が没収された場合には、通常葉書</t>
    <rPh sb="38" eb="40">
      <t>ツウジョウ</t>
    </rPh>
    <rPh sb="40" eb="42">
      <t>ハガキ</t>
    </rPh>
    <phoneticPr fontId="3"/>
  </si>
  <si>
    <t>　　　作成業者は、青森県に支払を請求することはできません。</t>
    <rPh sb="3" eb="5">
      <t>サクセイ</t>
    </rPh>
    <phoneticPr fontId="3"/>
  </si>
  <si>
    <t>　　２　候補者本人が届け出る場合には、本人確認書類の提示又は提出を、代理人が届け</t>
    <rPh sb="4" eb="7">
      <t>コウホシャ</t>
    </rPh>
    <rPh sb="7" eb="9">
      <t>ホンニン</t>
    </rPh>
    <rPh sb="10" eb="11">
      <t>トド</t>
    </rPh>
    <rPh sb="12" eb="13">
      <t>デ</t>
    </rPh>
    <rPh sb="14" eb="16">
      <t>バアイ</t>
    </rPh>
    <rPh sb="19" eb="21">
      <t>ホンニン</t>
    </rPh>
    <rPh sb="21" eb="23">
      <t>カクニン</t>
    </rPh>
    <rPh sb="23" eb="25">
      <t>ショルイ</t>
    </rPh>
    <rPh sb="26" eb="28">
      <t>テイジ</t>
    </rPh>
    <rPh sb="28" eb="29">
      <t>マタ</t>
    </rPh>
    <rPh sb="30" eb="32">
      <t>テイシュツ</t>
    </rPh>
    <rPh sb="34" eb="37">
      <t>ダイリニン</t>
    </rPh>
    <rPh sb="38" eb="39">
      <t>トド</t>
    </rPh>
    <phoneticPr fontId="3"/>
  </si>
  <si>
    <t>　　　出る場合には、委任状の提示又は提出及び当該代理人の本人確認書類の提示又は提</t>
    <rPh sb="3" eb="4">
      <t>デ</t>
    </rPh>
    <rPh sb="5" eb="7">
      <t>バアイ</t>
    </rPh>
    <rPh sb="10" eb="13">
      <t>イニンジョウ</t>
    </rPh>
    <rPh sb="14" eb="16">
      <t>テイジ</t>
    </rPh>
    <rPh sb="16" eb="17">
      <t>マタ</t>
    </rPh>
    <rPh sb="18" eb="20">
      <t>テイシュツ</t>
    </rPh>
    <rPh sb="20" eb="21">
      <t>オヨ</t>
    </rPh>
    <rPh sb="22" eb="24">
      <t>トウガイ</t>
    </rPh>
    <rPh sb="24" eb="27">
      <t>ダイリニン</t>
    </rPh>
    <rPh sb="28" eb="30">
      <t>ホンニン</t>
    </rPh>
    <rPh sb="30" eb="32">
      <t>カクニン</t>
    </rPh>
    <rPh sb="32" eb="34">
      <t>ショルイ</t>
    </rPh>
    <rPh sb="35" eb="37">
      <t>テイジ</t>
    </rPh>
    <rPh sb="37" eb="38">
      <t>マタ</t>
    </rPh>
    <rPh sb="39" eb="40">
      <t>テイ</t>
    </rPh>
    <phoneticPr fontId="3"/>
  </si>
  <si>
    <t>　　　出を行ってください。ただし、候補者本人の署名や記名押印がある場合はこの限り</t>
    <rPh sb="3" eb="4">
      <t>デ</t>
    </rPh>
    <rPh sb="5" eb="6">
      <t>オコナ</t>
    </rPh>
    <rPh sb="17" eb="20">
      <t>コウホシャ</t>
    </rPh>
    <rPh sb="20" eb="22">
      <t>ホンニン</t>
    </rPh>
    <rPh sb="23" eb="25">
      <t>ショメイ</t>
    </rPh>
    <rPh sb="26" eb="28">
      <t>キメイ</t>
    </rPh>
    <rPh sb="28" eb="30">
      <t>オウイン</t>
    </rPh>
    <rPh sb="33" eb="35">
      <t>バアイ</t>
    </rPh>
    <rPh sb="38" eb="39">
      <t>カギ</t>
    </rPh>
    <phoneticPr fontId="3"/>
  </si>
  <si>
    <t>　　　ではありません。</t>
    <phoneticPr fontId="3"/>
  </si>
  <si>
    <t>備考１　この申請書は、ビラ作成業者ごとに別々に候補者から青森県選挙管理委員会に提</t>
    <phoneticPr fontId="3"/>
  </si>
  <si>
    <t>　　　出してください。</t>
    <rPh sb="3" eb="4">
      <t>ダ</t>
    </rPh>
    <phoneticPr fontId="3"/>
  </si>
  <si>
    <t xml:space="preserve">    ２　この申請書は、ビラ作成枚数について公費負担の対象となるものの確認を受ける</t>
    <phoneticPr fontId="3"/>
  </si>
  <si>
    <t>　　　ためのものです。</t>
    <phoneticPr fontId="3"/>
  </si>
  <si>
    <t xml:space="preserve">    ３　「前回までの累積枚数」には、他のビラ作成業者によって作成された枚数をも含</t>
    <phoneticPr fontId="3"/>
  </si>
  <si>
    <t xml:space="preserve">    ４　候補者本人が提出する場合には、本人確認書類の提示又は提出を、代理人が提出</t>
    <rPh sb="6" eb="9">
      <t>コウホシャ</t>
    </rPh>
    <rPh sb="9" eb="11">
      <t>ホンニン</t>
    </rPh>
    <rPh sb="12" eb="14">
      <t>テイシュツ</t>
    </rPh>
    <rPh sb="16" eb="18">
      <t>バアイ</t>
    </rPh>
    <rPh sb="21" eb="23">
      <t>ホンニン</t>
    </rPh>
    <rPh sb="23" eb="25">
      <t>カクニン</t>
    </rPh>
    <rPh sb="25" eb="27">
      <t>ショルイ</t>
    </rPh>
    <rPh sb="28" eb="30">
      <t>テイジ</t>
    </rPh>
    <rPh sb="30" eb="31">
      <t>マタ</t>
    </rPh>
    <rPh sb="32" eb="34">
      <t>テイシュツ</t>
    </rPh>
    <rPh sb="36" eb="39">
      <t>ダイリニン</t>
    </rPh>
    <rPh sb="40" eb="42">
      <t>テイシュツ</t>
    </rPh>
    <phoneticPr fontId="3"/>
  </si>
  <si>
    <t>　　　する場合には、委任状の提示又は提出及び当該代理人の本人確認書類の提示又は提</t>
    <rPh sb="5" eb="7">
      <t>バアイ</t>
    </rPh>
    <rPh sb="10" eb="13">
      <t>イニンジョウ</t>
    </rPh>
    <rPh sb="14" eb="16">
      <t>テイジ</t>
    </rPh>
    <rPh sb="16" eb="17">
      <t>マタ</t>
    </rPh>
    <rPh sb="18" eb="20">
      <t>テイシュツ</t>
    </rPh>
    <rPh sb="20" eb="21">
      <t>オヨ</t>
    </rPh>
    <rPh sb="22" eb="24">
      <t>トウガイ</t>
    </rPh>
    <rPh sb="24" eb="27">
      <t>ダイリニン</t>
    </rPh>
    <rPh sb="28" eb="30">
      <t>ホンニン</t>
    </rPh>
    <rPh sb="30" eb="32">
      <t>カクニン</t>
    </rPh>
    <rPh sb="32" eb="34">
      <t>ショルイ</t>
    </rPh>
    <rPh sb="35" eb="37">
      <t>テイジ</t>
    </rPh>
    <rPh sb="37" eb="38">
      <t>マタ</t>
    </rPh>
    <rPh sb="39" eb="40">
      <t>テイ</t>
    </rPh>
    <phoneticPr fontId="3"/>
  </si>
  <si>
    <t>　　　出を行ってください。ただし、候補者本人の署名や記名押印がある場合はこの限り</t>
    <rPh sb="3" eb="4">
      <t>ダ</t>
    </rPh>
    <rPh sb="5" eb="6">
      <t>オコナ</t>
    </rPh>
    <rPh sb="17" eb="20">
      <t>コウホシャ</t>
    </rPh>
    <rPh sb="20" eb="22">
      <t>ホンニン</t>
    </rPh>
    <rPh sb="23" eb="25">
      <t>ショメイ</t>
    </rPh>
    <rPh sb="26" eb="28">
      <t>キメイ</t>
    </rPh>
    <rPh sb="28" eb="30">
      <t>オウイン</t>
    </rPh>
    <rPh sb="33" eb="35">
      <t>バアイ</t>
    </rPh>
    <rPh sb="38" eb="39">
      <t>カギ</t>
    </rPh>
    <phoneticPr fontId="3"/>
  </si>
  <si>
    <t>備考１　この確認書は、ビラ作成枚数について確認を受けた候補者からポスター作成業者</t>
    <phoneticPr fontId="3"/>
  </si>
  <si>
    <t xml:space="preserve">    ２　この確認書を受領したビラ作成業者は、公費の支払の請求をする場合には、ビラ</t>
    <phoneticPr fontId="3"/>
  </si>
  <si>
    <t>　　　作成証明書とともに当該確認書を請求書に添付してください。</t>
    <rPh sb="3" eb="5">
      <t>サクセイ</t>
    </rPh>
    <phoneticPr fontId="3"/>
  </si>
  <si>
    <t xml:space="preserve">    ３　この確認書に記載された候補者について供託物が没収された場合には、ビラ作成</t>
    <phoneticPr fontId="3"/>
  </si>
  <si>
    <t>　　　業者は、青森県に支払を請求することはできません。</t>
    <rPh sb="3" eb="5">
      <t>ギョウシャ</t>
    </rPh>
    <phoneticPr fontId="3"/>
  </si>
  <si>
    <t>備考１　この請求書は、候補者から受領したビラ作成枚数確認書及びビラ作成証明書とともに選挙の期日</t>
    <phoneticPr fontId="3"/>
  </si>
  <si>
    <t>　　　後速やかに提出してください。</t>
    <rPh sb="3" eb="4">
      <t>アト</t>
    </rPh>
    <phoneticPr fontId="3"/>
  </si>
  <si>
    <t xml:space="preserve">    ８　契約業者等（法人の場合は代表者）本人が提出する場合には、本人確認書類の提示又は提出を、</t>
    <rPh sb="6" eb="8">
      <t>ケイヤク</t>
    </rPh>
    <rPh sb="8" eb="10">
      <t>ギョウシャ</t>
    </rPh>
    <rPh sb="10" eb="11">
      <t>トウ</t>
    </rPh>
    <rPh sb="12" eb="14">
      <t>ホウジン</t>
    </rPh>
    <rPh sb="15" eb="17">
      <t>バアイ</t>
    </rPh>
    <rPh sb="18" eb="21">
      <t>ダイヒョウシャ</t>
    </rPh>
    <rPh sb="22" eb="24">
      <t>ホンニン</t>
    </rPh>
    <rPh sb="25" eb="27">
      <t>テイシュツ</t>
    </rPh>
    <rPh sb="29" eb="31">
      <t>バアイ</t>
    </rPh>
    <rPh sb="34" eb="36">
      <t>ホンニン</t>
    </rPh>
    <rPh sb="36" eb="38">
      <t>カクニン</t>
    </rPh>
    <rPh sb="38" eb="40">
      <t>ショルイ</t>
    </rPh>
    <rPh sb="41" eb="43">
      <t>テイジ</t>
    </rPh>
    <rPh sb="43" eb="44">
      <t>マタ</t>
    </rPh>
    <rPh sb="45" eb="47">
      <t>テイシュツ</t>
    </rPh>
    <phoneticPr fontId="3"/>
  </si>
  <si>
    <t>　　　代理人が提出する場合には、委任状の提示又は提出及び当該代理人の本人確認書類の提示又は提</t>
    <rPh sb="3" eb="6">
      <t>ダイリニン</t>
    </rPh>
    <rPh sb="7" eb="9">
      <t>テイシュツ</t>
    </rPh>
    <rPh sb="11" eb="13">
      <t>バアイ</t>
    </rPh>
    <rPh sb="16" eb="19">
      <t>イニンジョウ</t>
    </rPh>
    <rPh sb="20" eb="22">
      <t>テイジ</t>
    </rPh>
    <rPh sb="22" eb="23">
      <t>マタ</t>
    </rPh>
    <rPh sb="24" eb="26">
      <t>テイシュツ</t>
    </rPh>
    <rPh sb="26" eb="27">
      <t>オヨ</t>
    </rPh>
    <rPh sb="28" eb="30">
      <t>トウガイ</t>
    </rPh>
    <rPh sb="30" eb="33">
      <t>ダイリニン</t>
    </rPh>
    <rPh sb="34" eb="36">
      <t>ホンニン</t>
    </rPh>
    <rPh sb="36" eb="38">
      <t>カクニン</t>
    </rPh>
    <rPh sb="38" eb="40">
      <t>ショルイ</t>
    </rPh>
    <rPh sb="41" eb="43">
      <t>テイジ</t>
    </rPh>
    <rPh sb="43" eb="44">
      <t>マタ</t>
    </rPh>
    <rPh sb="45" eb="46">
      <t>テイ</t>
    </rPh>
    <phoneticPr fontId="3"/>
  </si>
  <si>
    <t>　　　出を行ってください。ただし、契約業者等（法人の場合は代表者）本人の署名や記名押印がある</t>
    <rPh sb="3" eb="4">
      <t>ダ</t>
    </rPh>
    <rPh sb="5" eb="6">
      <t>オコナ</t>
    </rPh>
    <rPh sb="17" eb="19">
      <t>ケイヤク</t>
    </rPh>
    <rPh sb="19" eb="21">
      <t>ギョウシャ</t>
    </rPh>
    <rPh sb="21" eb="22">
      <t>トウ</t>
    </rPh>
    <rPh sb="23" eb="25">
      <t>ホウジン</t>
    </rPh>
    <rPh sb="26" eb="28">
      <t>バアイ</t>
    </rPh>
    <rPh sb="29" eb="32">
      <t>ダイヒョウシャ</t>
    </rPh>
    <rPh sb="33" eb="35">
      <t>ホンニン</t>
    </rPh>
    <rPh sb="36" eb="38">
      <t>ショメイ</t>
    </rPh>
    <rPh sb="39" eb="41">
      <t>キメイ</t>
    </rPh>
    <rPh sb="41" eb="43">
      <t>オウイン</t>
    </rPh>
    <phoneticPr fontId="3"/>
  </si>
  <si>
    <t>　　　場合はこの限りではありません。</t>
    <rPh sb="3" eb="5">
      <t>バアイ</t>
    </rPh>
    <rPh sb="8" eb="9">
      <t>カギ</t>
    </rPh>
    <phoneticPr fontId="3"/>
  </si>
  <si>
    <t>前回までの累積数（a）</t>
    <rPh sb="0" eb="2">
      <t>ゼンカイ</t>
    </rPh>
    <rPh sb="5" eb="7">
      <t>ルイセキ</t>
    </rPh>
    <rPh sb="7" eb="8">
      <t>スウ</t>
    </rPh>
    <phoneticPr fontId="3"/>
  </si>
  <si>
    <t>今回の数（b）</t>
    <rPh sb="0" eb="2">
      <t>コンカイ</t>
    </rPh>
    <rPh sb="3" eb="4">
      <t>カズ</t>
    </rPh>
    <rPh sb="4" eb="5">
      <t>キンガク</t>
    </rPh>
    <phoneticPr fontId="3"/>
  </si>
  <si>
    <t>計（a）＋（b）</t>
    <rPh sb="0" eb="1">
      <t>ケイ</t>
    </rPh>
    <phoneticPr fontId="3"/>
  </si>
  <si>
    <t>　次の選挙事務所用立札・看板作成数につき、公職選挙法施行令第１１０条の２第２項の</t>
    <rPh sb="3" eb="5">
      <t>センキョ</t>
    </rPh>
    <rPh sb="5" eb="7">
      <t>ジム</t>
    </rPh>
    <rPh sb="7" eb="8">
      <t>ショ</t>
    </rPh>
    <rPh sb="8" eb="9">
      <t>ヨウ</t>
    </rPh>
    <rPh sb="9" eb="11">
      <t>タテフダ</t>
    </rPh>
    <rPh sb="12" eb="14">
      <t>カンバン</t>
    </rPh>
    <rPh sb="21" eb="23">
      <t>コウショク</t>
    </rPh>
    <rPh sb="23" eb="26">
      <t>センキョホウ</t>
    </rPh>
    <rPh sb="26" eb="29">
      <t>セコウレイ</t>
    </rPh>
    <rPh sb="29" eb="30">
      <t>ダイ</t>
    </rPh>
    <rPh sb="33" eb="34">
      <t>ジョウ</t>
    </rPh>
    <rPh sb="36" eb="37">
      <t>ダイ</t>
    </rPh>
    <rPh sb="38" eb="39">
      <t>コウ</t>
    </rPh>
    <phoneticPr fontId="3"/>
  </si>
  <si>
    <t>規定による確認を受けたいので申請します。</t>
    <rPh sb="0" eb="2">
      <t>キテイ</t>
    </rPh>
    <rPh sb="14" eb="16">
      <t>シンセイ</t>
    </rPh>
    <phoneticPr fontId="3"/>
  </si>
  <si>
    <t>備考１　この申請書は、立札・看板作成業者ごとに別々に候補者から青森県選挙管理委員</t>
    <rPh sb="11" eb="13">
      <t>タテフダ</t>
    </rPh>
    <rPh sb="14" eb="16">
      <t>カンバン</t>
    </rPh>
    <phoneticPr fontId="3"/>
  </si>
  <si>
    <t>　　　会に提出してください。</t>
    <rPh sb="3" eb="4">
      <t>カイ</t>
    </rPh>
    <phoneticPr fontId="3"/>
  </si>
  <si>
    <t xml:space="preserve">    ２　この申請書は、選挙事務所用立札・看板作成数について公費負担の対象となるも</t>
    <rPh sb="13" eb="15">
      <t>センキョ</t>
    </rPh>
    <rPh sb="15" eb="17">
      <t>ジム</t>
    </rPh>
    <rPh sb="17" eb="18">
      <t>ショ</t>
    </rPh>
    <rPh sb="18" eb="19">
      <t>ヨウ</t>
    </rPh>
    <rPh sb="19" eb="21">
      <t>タテフダ</t>
    </rPh>
    <rPh sb="22" eb="24">
      <t>カンバン</t>
    </rPh>
    <phoneticPr fontId="3"/>
  </si>
  <si>
    <t xml:space="preserve">    ３　「前回までの累積数」には、他の立札・看板作成業者によって作成された数をも</t>
    <rPh sb="21" eb="23">
      <t>タテフダ</t>
    </rPh>
    <rPh sb="24" eb="26">
      <t>カンバン</t>
    </rPh>
    <phoneticPr fontId="3"/>
  </si>
  <si>
    <t>　　　含めて記載してください。</t>
    <rPh sb="3" eb="4">
      <t>フク</t>
    </rPh>
    <phoneticPr fontId="3"/>
  </si>
  <si>
    <t>　　４　候補者本人が提出する場合には、本人確認書類の提示又は提出を、代理人が提出</t>
    <rPh sb="4" eb="7">
      <t>コウホシャ</t>
    </rPh>
    <rPh sb="7" eb="9">
      <t>ホンニン</t>
    </rPh>
    <rPh sb="10" eb="12">
      <t>テイシュツ</t>
    </rPh>
    <rPh sb="14" eb="16">
      <t>バアイ</t>
    </rPh>
    <rPh sb="19" eb="21">
      <t>ホンニン</t>
    </rPh>
    <rPh sb="21" eb="23">
      <t>カクニン</t>
    </rPh>
    <rPh sb="23" eb="25">
      <t>ショルイ</t>
    </rPh>
    <rPh sb="26" eb="28">
      <t>テイジ</t>
    </rPh>
    <rPh sb="28" eb="29">
      <t>マタ</t>
    </rPh>
    <rPh sb="30" eb="32">
      <t>テイシュツ</t>
    </rPh>
    <rPh sb="34" eb="37">
      <t>ダイリニン</t>
    </rPh>
    <rPh sb="38" eb="40">
      <t>テイシュツ</t>
    </rPh>
    <phoneticPr fontId="3"/>
  </si>
  <si>
    <t>　　　する場合には委任状の提示又は提出及び当該代理人の本人確認書類の提示又は提出</t>
    <rPh sb="5" eb="7">
      <t>バアイ</t>
    </rPh>
    <rPh sb="9" eb="12">
      <t>イニンジョウ</t>
    </rPh>
    <rPh sb="13" eb="15">
      <t>テイジ</t>
    </rPh>
    <rPh sb="15" eb="16">
      <t>マタ</t>
    </rPh>
    <rPh sb="17" eb="19">
      <t>テイシュツ</t>
    </rPh>
    <rPh sb="19" eb="20">
      <t>オヨ</t>
    </rPh>
    <rPh sb="21" eb="23">
      <t>トウガイ</t>
    </rPh>
    <rPh sb="23" eb="26">
      <t>ダイリニン</t>
    </rPh>
    <rPh sb="27" eb="29">
      <t>ホンニン</t>
    </rPh>
    <rPh sb="29" eb="31">
      <t>カクニン</t>
    </rPh>
    <rPh sb="31" eb="33">
      <t>ショルイ</t>
    </rPh>
    <rPh sb="34" eb="36">
      <t>テイジ</t>
    </rPh>
    <rPh sb="36" eb="37">
      <t>マタ</t>
    </rPh>
    <rPh sb="38" eb="40">
      <t>テイシュツ</t>
    </rPh>
    <phoneticPr fontId="3"/>
  </si>
  <si>
    <t>　　　を行ってください。ただし、候補者本人の署名や記名押印がある場合はこの限りで</t>
    <rPh sb="4" eb="5">
      <t>オコナ</t>
    </rPh>
    <rPh sb="16" eb="19">
      <t>コウホシャ</t>
    </rPh>
    <rPh sb="19" eb="21">
      <t>ホンニン</t>
    </rPh>
    <rPh sb="22" eb="24">
      <t>ショメイ</t>
    </rPh>
    <rPh sb="25" eb="27">
      <t>キメイ</t>
    </rPh>
    <rPh sb="27" eb="29">
      <t>オウイン</t>
    </rPh>
    <rPh sb="32" eb="34">
      <t>バアイ</t>
    </rPh>
    <rPh sb="37" eb="38">
      <t>カギ</t>
    </rPh>
    <phoneticPr fontId="3"/>
  </si>
  <si>
    <t>　　　はありません。</t>
    <phoneticPr fontId="3"/>
  </si>
  <si>
    <t>　　２　候補者本人が届け出る場合には、本人確認書類の提示又は提出を、代理人が届け</t>
    <rPh sb="4" eb="7">
      <t>コウホシャ</t>
    </rPh>
    <rPh sb="7" eb="9">
      <t>ホンニン</t>
    </rPh>
    <rPh sb="10" eb="11">
      <t>トド</t>
    </rPh>
    <rPh sb="12" eb="13">
      <t>デ</t>
    </rPh>
    <rPh sb="14" eb="16">
      <t>バアイ</t>
    </rPh>
    <rPh sb="19" eb="21">
      <t>ホンニン</t>
    </rPh>
    <rPh sb="21" eb="23">
      <t>カクニン</t>
    </rPh>
    <rPh sb="23" eb="25">
      <t>ショルイ</t>
    </rPh>
    <rPh sb="26" eb="28">
      <t>テイジ</t>
    </rPh>
    <rPh sb="28" eb="29">
      <t>マタ</t>
    </rPh>
    <rPh sb="30" eb="32">
      <t>テイシュツ</t>
    </rPh>
    <rPh sb="34" eb="37">
      <t>ダイリニン</t>
    </rPh>
    <rPh sb="38" eb="39">
      <t>トド</t>
    </rPh>
    <phoneticPr fontId="3"/>
  </si>
  <si>
    <t>　　　出る場合には、委任状の提示又は提出及び当該代理人の本人確認書類の提示又は提</t>
    <rPh sb="3" eb="4">
      <t>デ</t>
    </rPh>
    <rPh sb="5" eb="7">
      <t>バアイ</t>
    </rPh>
    <rPh sb="10" eb="13">
      <t>イニンジョウ</t>
    </rPh>
    <rPh sb="14" eb="16">
      <t>テイジ</t>
    </rPh>
    <rPh sb="16" eb="17">
      <t>マタ</t>
    </rPh>
    <rPh sb="18" eb="20">
      <t>テイシュツ</t>
    </rPh>
    <rPh sb="20" eb="21">
      <t>オヨ</t>
    </rPh>
    <rPh sb="22" eb="24">
      <t>トウガイ</t>
    </rPh>
    <rPh sb="24" eb="27">
      <t>ダイリニン</t>
    </rPh>
    <rPh sb="28" eb="30">
      <t>ホンニン</t>
    </rPh>
    <rPh sb="30" eb="32">
      <t>カクニン</t>
    </rPh>
    <rPh sb="32" eb="34">
      <t>ショルイ</t>
    </rPh>
    <rPh sb="35" eb="37">
      <t>テイジ</t>
    </rPh>
    <rPh sb="37" eb="38">
      <t>マタ</t>
    </rPh>
    <rPh sb="39" eb="40">
      <t>テイ</t>
    </rPh>
    <phoneticPr fontId="3"/>
  </si>
  <si>
    <t>　　　出を行ってください。ただし、候補者本人の署名や記名押印がある場合はこの限り</t>
    <rPh sb="3" eb="4">
      <t>ダ</t>
    </rPh>
    <rPh sb="5" eb="6">
      <t>オコナ</t>
    </rPh>
    <rPh sb="17" eb="20">
      <t>コウホシャ</t>
    </rPh>
    <rPh sb="20" eb="22">
      <t>ホンニン</t>
    </rPh>
    <rPh sb="23" eb="25">
      <t>ショメイ</t>
    </rPh>
    <rPh sb="26" eb="28">
      <t>キメイ</t>
    </rPh>
    <rPh sb="28" eb="30">
      <t>オウイン</t>
    </rPh>
    <rPh sb="33" eb="35">
      <t>バアイ</t>
    </rPh>
    <rPh sb="38" eb="39">
      <t>カギ</t>
    </rPh>
    <phoneticPr fontId="3"/>
  </si>
  <si>
    <t>　　　ではありません。</t>
    <phoneticPr fontId="3"/>
  </si>
  <si>
    <t xml:space="preserve">    ２　この申請書は、自動車等取付用立札・看板作成数について公費負担の対象となる</t>
    <rPh sb="13" eb="17">
      <t>ジドウシャトウ</t>
    </rPh>
    <rPh sb="17" eb="19">
      <t>トリツケ</t>
    </rPh>
    <rPh sb="19" eb="20">
      <t>ヨウ</t>
    </rPh>
    <rPh sb="20" eb="22">
      <t>タテフダ</t>
    </rPh>
    <rPh sb="23" eb="25">
      <t>カンバン</t>
    </rPh>
    <phoneticPr fontId="3"/>
  </si>
  <si>
    <t>　　　ものの確認を受けるためのものです。</t>
    <rPh sb="6" eb="8">
      <t>カクニン</t>
    </rPh>
    <rPh sb="9" eb="10">
      <t>ウ</t>
    </rPh>
    <phoneticPr fontId="3"/>
  </si>
  <si>
    <t>　　４　候補者本人が提出する場合には、本人確認書類の提示又は提出を、代理人が提出</t>
    <rPh sb="4" eb="7">
      <t>コウホシャ</t>
    </rPh>
    <rPh sb="7" eb="9">
      <t>ホンニン</t>
    </rPh>
    <rPh sb="10" eb="12">
      <t>テイシュツ</t>
    </rPh>
    <rPh sb="14" eb="16">
      <t>バアイ</t>
    </rPh>
    <rPh sb="19" eb="21">
      <t>ホンニン</t>
    </rPh>
    <rPh sb="21" eb="23">
      <t>カクニン</t>
    </rPh>
    <rPh sb="23" eb="25">
      <t>ショルイ</t>
    </rPh>
    <rPh sb="26" eb="28">
      <t>テイジ</t>
    </rPh>
    <rPh sb="28" eb="29">
      <t>マタ</t>
    </rPh>
    <rPh sb="30" eb="32">
      <t>テイシュツ</t>
    </rPh>
    <rPh sb="34" eb="37">
      <t>ダイリニン</t>
    </rPh>
    <rPh sb="38" eb="40">
      <t>テイシュツ</t>
    </rPh>
    <phoneticPr fontId="3"/>
  </si>
  <si>
    <t>　　　する場合には委任状の提示又は提出及び当該代理人の本人確認書類の提示又は提出</t>
    <rPh sb="5" eb="7">
      <t>バアイ</t>
    </rPh>
    <rPh sb="9" eb="12">
      <t>イニンジョウ</t>
    </rPh>
    <rPh sb="13" eb="15">
      <t>テイジ</t>
    </rPh>
    <rPh sb="15" eb="16">
      <t>マタ</t>
    </rPh>
    <rPh sb="17" eb="19">
      <t>テイシュツ</t>
    </rPh>
    <rPh sb="19" eb="20">
      <t>オヨ</t>
    </rPh>
    <rPh sb="21" eb="23">
      <t>トウガイ</t>
    </rPh>
    <rPh sb="23" eb="26">
      <t>ダイリニン</t>
    </rPh>
    <rPh sb="27" eb="29">
      <t>ホンニン</t>
    </rPh>
    <rPh sb="29" eb="31">
      <t>カクニン</t>
    </rPh>
    <rPh sb="31" eb="33">
      <t>ショルイ</t>
    </rPh>
    <rPh sb="34" eb="36">
      <t>テイジ</t>
    </rPh>
    <rPh sb="36" eb="37">
      <t>マタ</t>
    </rPh>
    <rPh sb="38" eb="40">
      <t>テイシュツ</t>
    </rPh>
    <phoneticPr fontId="3"/>
  </si>
  <si>
    <t>　　　を行ってください。ただし、候補者本人の署名や記名押印がある場合はこの限りで</t>
    <rPh sb="4" eb="5">
      <t>オコナ</t>
    </rPh>
    <rPh sb="16" eb="19">
      <t>コウホシャ</t>
    </rPh>
    <rPh sb="19" eb="21">
      <t>ホンニン</t>
    </rPh>
    <rPh sb="22" eb="24">
      <t>ショメイ</t>
    </rPh>
    <rPh sb="25" eb="27">
      <t>キメイ</t>
    </rPh>
    <rPh sb="27" eb="29">
      <t>オウイン</t>
    </rPh>
    <rPh sb="32" eb="34">
      <t>バアイ</t>
    </rPh>
    <rPh sb="37" eb="38">
      <t>カギ</t>
    </rPh>
    <phoneticPr fontId="3"/>
  </si>
  <si>
    <t>　　　はありません。</t>
    <phoneticPr fontId="3"/>
  </si>
  <si>
    <t xml:space="preserve">    ２　この申請書は、個人演説会場用立札・看板作成数について公費負担の対象となる</t>
    <rPh sb="13" eb="15">
      <t>コジン</t>
    </rPh>
    <rPh sb="15" eb="17">
      <t>エンゼツ</t>
    </rPh>
    <rPh sb="17" eb="18">
      <t>カイ</t>
    </rPh>
    <rPh sb="18" eb="19">
      <t>バ</t>
    </rPh>
    <rPh sb="19" eb="20">
      <t>ヨウ</t>
    </rPh>
    <rPh sb="20" eb="22">
      <t>タテフダ</t>
    </rPh>
    <rPh sb="23" eb="25">
      <t>カンバン</t>
    </rPh>
    <phoneticPr fontId="3"/>
  </si>
  <si>
    <t>備考１　この申請書は、ポスター作成業者ごとに別々に候補者から青森県選挙管理委員会</t>
    <phoneticPr fontId="3"/>
  </si>
  <si>
    <t xml:space="preserve">    ２　この申請書は、ポスター作成枚数について公費負担の対象となるものの確認を受</t>
    <phoneticPr fontId="3"/>
  </si>
  <si>
    <t xml:space="preserve">    ３　「前回までの累積枚数」には、他のポスター作成業者によって作成された枚数を</t>
    <phoneticPr fontId="3"/>
  </si>
  <si>
    <t>　　３　 (D)欄の単価は、次により算出した額となります。</t>
    <rPh sb="8" eb="9">
      <t>ラン</t>
    </rPh>
    <rPh sb="10" eb="12">
      <t>タンカ</t>
    </rPh>
    <rPh sb="14" eb="15">
      <t>ツギ</t>
    </rPh>
    <rPh sb="18" eb="20">
      <t>サンシュツ</t>
    </rPh>
    <rPh sb="22" eb="23">
      <t>ガク</t>
    </rPh>
    <phoneticPr fontId="3"/>
  </si>
  <si>
    <t>は、車輌の賃貸借について次のとおり契約を締結する。</t>
    <rPh sb="2" eb="4">
      <t>シャリョウ</t>
    </rPh>
    <rPh sb="5" eb="8">
      <t>チンタイシャク</t>
    </rPh>
    <phoneticPr fontId="3"/>
  </si>
  <si>
    <t xml:space="preserve">    令和４年　　月　　日</t>
    <phoneticPr fontId="3"/>
  </si>
  <si>
    <t xml:space="preserve">    令和４年　　月　　日（契約締結年月日）</t>
    <phoneticPr fontId="3"/>
  </si>
  <si>
    <t>◎　押印欄がない場合であっても、本人確認書類等の提示又は提出がない場合、署名又は押印が必要な様式もありますので御注意ください。</t>
    <rPh sb="2" eb="4">
      <t>オウイン</t>
    </rPh>
    <rPh sb="4" eb="5">
      <t>ラン</t>
    </rPh>
    <rPh sb="8" eb="10">
      <t>バアイ</t>
    </rPh>
    <rPh sb="16" eb="18">
      <t>ホンニン</t>
    </rPh>
    <rPh sb="18" eb="20">
      <t>カクニン</t>
    </rPh>
    <rPh sb="20" eb="22">
      <t>ショルイ</t>
    </rPh>
    <rPh sb="22" eb="23">
      <t>トウ</t>
    </rPh>
    <rPh sb="24" eb="26">
      <t>テイジ</t>
    </rPh>
    <rPh sb="26" eb="27">
      <t>マタ</t>
    </rPh>
    <rPh sb="28" eb="30">
      <t>テイシュツ</t>
    </rPh>
    <rPh sb="33" eb="35">
      <t>バアイ</t>
    </rPh>
    <rPh sb="36" eb="38">
      <t>ショメイ</t>
    </rPh>
    <rPh sb="38" eb="39">
      <t>マタ</t>
    </rPh>
    <rPh sb="40" eb="42">
      <t>オウイン</t>
    </rPh>
    <rPh sb="43" eb="45">
      <t>ヒツヨウ</t>
    </rPh>
    <rPh sb="46" eb="48">
      <t>ヨウシキ</t>
    </rPh>
    <rPh sb="55" eb="58">
      <t>ゴチュウイ</t>
    </rPh>
    <phoneticPr fontId="3"/>
  </si>
  <si>
    <t>◎　提出に当たっては、「立候補の手引」をよくお読みください。</t>
    <rPh sb="2" eb="4">
      <t>テイシュツ</t>
    </rPh>
    <rPh sb="5" eb="6">
      <t>ア</t>
    </rPh>
    <rPh sb="12" eb="15">
      <t>リッコウホ</t>
    </rPh>
    <rPh sb="16" eb="18">
      <t>テビ</t>
    </rPh>
    <rPh sb="23" eb="24">
      <t>ヨ</t>
    </rPh>
    <phoneticPr fontId="3"/>
  </si>
  <si>
    <t>施行令第８９条第５項において準用する第８８条第８項の規定により上記の呼称を通</t>
    <rPh sb="0" eb="2">
      <t>セコウ</t>
    </rPh>
    <phoneticPr fontId="3"/>
  </si>
  <si>
    <t>称として認定されたく申請します。</t>
    <rPh sb="0" eb="1">
      <t>ショウ</t>
    </rPh>
    <phoneticPr fontId="3"/>
  </si>
  <si>
    <t>（注）　この申請書を提出するときは、併せて当該呼称が戸籍簿に記載された氏名に</t>
    <phoneticPr fontId="3"/>
  </si>
  <si>
    <t xml:space="preserve">      代わるものとして広く通用していることを証するに足りる資料を提示しなけれ</t>
    <rPh sb="6" eb="7">
      <t>カ</t>
    </rPh>
    <phoneticPr fontId="3"/>
  </si>
  <si>
    <t>　　　ばなりません。</t>
    <phoneticPr fontId="3"/>
  </si>
  <si>
    <t>森県選挙区選出議員選挙における選挙公報の掲載を受けたいので、下記のとおり申</t>
    <rPh sb="0" eb="1">
      <t>モリ</t>
    </rPh>
    <rPh sb="1" eb="2">
      <t>ケン</t>
    </rPh>
    <rPh sb="2" eb="5">
      <t>センキョク</t>
    </rPh>
    <rPh sb="5" eb="7">
      <t>センシュツ</t>
    </rPh>
    <rPh sb="7" eb="9">
      <t>ギイン</t>
    </rPh>
    <rPh sb="36" eb="37">
      <t>モウ</t>
    </rPh>
    <phoneticPr fontId="3"/>
  </si>
  <si>
    <t>請します。</t>
    <rPh sb="0" eb="1">
      <t>ウ</t>
    </rPh>
    <phoneticPr fontId="3"/>
  </si>
  <si>
    <t>（備考）候補者本人が申請する場合には、本人確認書類の提示又は提出を、代理人</t>
    <rPh sb="1" eb="3">
      <t>ビコウ</t>
    </rPh>
    <rPh sb="4" eb="7">
      <t>コウホシャ</t>
    </rPh>
    <rPh sb="7" eb="9">
      <t>ホンニン</t>
    </rPh>
    <rPh sb="10" eb="12">
      <t>シンセイ</t>
    </rPh>
    <rPh sb="14" eb="16">
      <t>バアイ</t>
    </rPh>
    <rPh sb="19" eb="21">
      <t>ホンニン</t>
    </rPh>
    <rPh sb="21" eb="23">
      <t>カクニン</t>
    </rPh>
    <rPh sb="23" eb="25">
      <t>ショルイ</t>
    </rPh>
    <rPh sb="26" eb="28">
      <t>テイジ</t>
    </rPh>
    <rPh sb="28" eb="29">
      <t>マタ</t>
    </rPh>
    <rPh sb="30" eb="32">
      <t>テイシュツ</t>
    </rPh>
    <rPh sb="34" eb="37">
      <t>ダイリニン</t>
    </rPh>
    <phoneticPr fontId="3"/>
  </si>
  <si>
    <t>　　が申請する場合には、委任状の提示又は提出及び当該代理人の本人確認書類の</t>
    <rPh sb="3" eb="5">
      <t>シンセイ</t>
    </rPh>
    <rPh sb="7" eb="9">
      <t>バアイ</t>
    </rPh>
    <rPh sb="12" eb="15">
      <t>イニンジョウ</t>
    </rPh>
    <rPh sb="16" eb="18">
      <t>テイジ</t>
    </rPh>
    <rPh sb="18" eb="19">
      <t>マタ</t>
    </rPh>
    <rPh sb="20" eb="22">
      <t>テイシュツ</t>
    </rPh>
    <rPh sb="22" eb="23">
      <t>オヨ</t>
    </rPh>
    <rPh sb="24" eb="26">
      <t>トウガイ</t>
    </rPh>
    <rPh sb="26" eb="29">
      <t>ダイリニン</t>
    </rPh>
    <rPh sb="30" eb="32">
      <t>ホンニン</t>
    </rPh>
    <rPh sb="32" eb="34">
      <t>カクニン</t>
    </rPh>
    <rPh sb="34" eb="36">
      <t>ショルイ</t>
    </rPh>
    <phoneticPr fontId="3"/>
  </si>
  <si>
    <t>　　提示又は提出を行ってください。ただし、候補者本人の署名や記名押印がある</t>
    <rPh sb="2" eb="4">
      <t>テイジ</t>
    </rPh>
    <rPh sb="4" eb="5">
      <t>マタ</t>
    </rPh>
    <rPh sb="6" eb="8">
      <t>テイシュツ</t>
    </rPh>
    <rPh sb="9" eb="10">
      <t>オコナ</t>
    </rPh>
    <rPh sb="21" eb="24">
      <t>コウホシャ</t>
    </rPh>
    <rPh sb="24" eb="26">
      <t>ホンニン</t>
    </rPh>
    <rPh sb="27" eb="29">
      <t>ショメイ</t>
    </rPh>
    <rPh sb="30" eb="32">
      <t>キメイ</t>
    </rPh>
    <rPh sb="32" eb="34">
      <t>オウイン</t>
    </rPh>
    <phoneticPr fontId="3"/>
  </si>
  <si>
    <t>　　場合はこの限りではありません。</t>
    <rPh sb="2" eb="4">
      <t>バアイ</t>
    </rPh>
    <rPh sb="7" eb="8">
      <t>カギ</t>
    </rPh>
    <phoneticPr fontId="3"/>
  </si>
  <si>
    <t>（備考）候補者本人が申請する場合には、本人確認書類の提示又は提出を、代理人が申請</t>
    <rPh sb="1" eb="3">
      <t>ビコウ</t>
    </rPh>
    <rPh sb="4" eb="7">
      <t>コウホシャ</t>
    </rPh>
    <rPh sb="7" eb="9">
      <t>ホンニン</t>
    </rPh>
    <rPh sb="10" eb="12">
      <t>シンセイ</t>
    </rPh>
    <rPh sb="14" eb="16">
      <t>バアイ</t>
    </rPh>
    <rPh sb="19" eb="21">
      <t>ホンニン</t>
    </rPh>
    <rPh sb="21" eb="23">
      <t>カクニン</t>
    </rPh>
    <rPh sb="23" eb="25">
      <t>ショルイ</t>
    </rPh>
    <rPh sb="26" eb="28">
      <t>テイジ</t>
    </rPh>
    <rPh sb="28" eb="29">
      <t>マタ</t>
    </rPh>
    <rPh sb="30" eb="32">
      <t>テイシュツ</t>
    </rPh>
    <rPh sb="34" eb="37">
      <t>ダイリニン</t>
    </rPh>
    <rPh sb="38" eb="40">
      <t>シンセイ</t>
    </rPh>
    <phoneticPr fontId="3"/>
  </si>
  <si>
    <t>　　する場合には、委任状の提示又は提出及び当該代理人の本人確認書類の提示又は提出</t>
    <rPh sb="4" eb="6">
      <t>バアイ</t>
    </rPh>
    <rPh sb="9" eb="12">
      <t>イニンジョウ</t>
    </rPh>
    <rPh sb="13" eb="15">
      <t>テイジ</t>
    </rPh>
    <rPh sb="15" eb="16">
      <t>マタ</t>
    </rPh>
    <rPh sb="17" eb="19">
      <t>テイシュツ</t>
    </rPh>
    <rPh sb="19" eb="20">
      <t>オヨ</t>
    </rPh>
    <rPh sb="21" eb="23">
      <t>トウガイ</t>
    </rPh>
    <rPh sb="23" eb="26">
      <t>ダイリニン</t>
    </rPh>
    <rPh sb="27" eb="29">
      <t>ホンニン</t>
    </rPh>
    <rPh sb="29" eb="31">
      <t>カクニン</t>
    </rPh>
    <rPh sb="31" eb="33">
      <t>ショルイ</t>
    </rPh>
    <rPh sb="34" eb="35">
      <t>テイ</t>
    </rPh>
    <rPh sb="35" eb="36">
      <t>シメ</t>
    </rPh>
    <rPh sb="36" eb="37">
      <t>マタ</t>
    </rPh>
    <rPh sb="38" eb="40">
      <t>テイシュツ</t>
    </rPh>
    <phoneticPr fontId="3"/>
  </si>
  <si>
    <t>　　を行ってください。ただし、候補者本人の署名や記名押印がある場合はこの限りでは</t>
    <rPh sb="3" eb="4">
      <t>オコナ</t>
    </rPh>
    <rPh sb="15" eb="18">
      <t>コウホシャ</t>
    </rPh>
    <rPh sb="18" eb="20">
      <t>ホンニン</t>
    </rPh>
    <rPh sb="21" eb="23">
      <t>ショメイ</t>
    </rPh>
    <rPh sb="24" eb="26">
      <t>キメイ</t>
    </rPh>
    <rPh sb="26" eb="28">
      <t>オウイン</t>
    </rPh>
    <rPh sb="31" eb="33">
      <t>バアイ</t>
    </rPh>
    <rPh sb="36" eb="37">
      <t>カギ</t>
    </rPh>
    <phoneticPr fontId="3"/>
  </si>
  <si>
    <t>　　ありません。</t>
    <phoneticPr fontId="3"/>
  </si>
  <si>
    <t>ビジョン放送）による政見放送のために行う録音（録画）に録音物を使用したいので申請</t>
    <rPh sb="10" eb="12">
      <t>セイケン</t>
    </rPh>
    <rPh sb="12" eb="14">
      <t>ホウソウ</t>
    </rPh>
    <rPh sb="18" eb="19">
      <t>オコナ</t>
    </rPh>
    <rPh sb="20" eb="22">
      <t>ロクオン</t>
    </rPh>
    <rPh sb="23" eb="25">
      <t>ロクガ</t>
    </rPh>
    <rPh sb="27" eb="29">
      <t>ロクオン</t>
    </rPh>
    <rPh sb="29" eb="30">
      <t>ブツ</t>
    </rPh>
    <rPh sb="31" eb="33">
      <t>シヨウ</t>
    </rPh>
    <phoneticPr fontId="3"/>
  </si>
  <si>
    <t>１　この証明書は、録音又は録画の実績に基づいて、録音・録画業者ごとに（同一業者が録音及び録画を共にする場合に</t>
    <rPh sb="4" eb="7">
      <t>ショウメイショ</t>
    </rPh>
    <rPh sb="9" eb="11">
      <t>ロクオン</t>
    </rPh>
    <rPh sb="11" eb="12">
      <t>マタ</t>
    </rPh>
    <rPh sb="13" eb="15">
      <t>ロクガ</t>
    </rPh>
    <rPh sb="16" eb="18">
      <t>ジッセキ</t>
    </rPh>
    <rPh sb="19" eb="20">
      <t>モト</t>
    </rPh>
    <rPh sb="24" eb="26">
      <t>ロクオン</t>
    </rPh>
    <rPh sb="27" eb="29">
      <t>ロクガ</t>
    </rPh>
    <rPh sb="29" eb="31">
      <t>ギョウシャ</t>
    </rPh>
    <rPh sb="35" eb="37">
      <t>ドウイツ</t>
    </rPh>
    <rPh sb="37" eb="39">
      <t>ギョウシャ</t>
    </rPh>
    <rPh sb="40" eb="42">
      <t>ロクオン</t>
    </rPh>
    <rPh sb="42" eb="43">
      <t>オヨ</t>
    </rPh>
    <rPh sb="44" eb="46">
      <t>ロクガ</t>
    </rPh>
    <rPh sb="47" eb="48">
      <t>トモ</t>
    </rPh>
    <phoneticPr fontId="3"/>
  </si>
  <si>
    <t>　は、録音の場合と録画の場合を別葉にして）別々に作成し、候補者から録音・録画業者に提出してください。</t>
    <rPh sb="6" eb="8">
      <t>バアイ</t>
    </rPh>
    <rPh sb="9" eb="11">
      <t>ロクガ</t>
    </rPh>
    <rPh sb="12" eb="14">
      <t>バアイ</t>
    </rPh>
    <rPh sb="15" eb="16">
      <t>ベツ</t>
    </rPh>
    <rPh sb="16" eb="17">
      <t>ハ</t>
    </rPh>
    <rPh sb="21" eb="23">
      <t>ベツベツ</t>
    </rPh>
    <rPh sb="24" eb="26">
      <t>サクセイ</t>
    </rPh>
    <rPh sb="28" eb="31">
      <t>コウホシャ</t>
    </rPh>
    <rPh sb="33" eb="35">
      <t>ロクオン</t>
    </rPh>
    <phoneticPr fontId="3"/>
  </si>
  <si>
    <t>２　この証明書には、候補者が日本放送協会又は基幹放送事業者（公職選挙法第１５０条第１項に規定する基幹放送事業</t>
    <rPh sb="4" eb="7">
      <t>ショウメイショ</t>
    </rPh>
    <rPh sb="10" eb="13">
      <t>コウホシャ</t>
    </rPh>
    <rPh sb="14" eb="16">
      <t>ニホン</t>
    </rPh>
    <rPh sb="16" eb="18">
      <t>ホウソウ</t>
    </rPh>
    <rPh sb="18" eb="20">
      <t>キョウカイ</t>
    </rPh>
    <rPh sb="20" eb="21">
      <t>マタ</t>
    </rPh>
    <rPh sb="22" eb="24">
      <t>キカン</t>
    </rPh>
    <rPh sb="24" eb="26">
      <t>ホウソウ</t>
    </rPh>
    <rPh sb="26" eb="28">
      <t>ジギョウ</t>
    </rPh>
    <rPh sb="28" eb="29">
      <t>シャ</t>
    </rPh>
    <rPh sb="30" eb="32">
      <t>コウショク</t>
    </rPh>
    <rPh sb="32" eb="35">
      <t>センキョホウ</t>
    </rPh>
    <rPh sb="35" eb="36">
      <t>ダイ</t>
    </rPh>
    <rPh sb="39" eb="40">
      <t>ジョウ</t>
    </rPh>
    <rPh sb="40" eb="41">
      <t>ダイ</t>
    </rPh>
    <rPh sb="42" eb="43">
      <t>コウ</t>
    </rPh>
    <rPh sb="44" eb="46">
      <t>キテイ</t>
    </rPh>
    <rPh sb="48" eb="50">
      <t>キカン</t>
    </rPh>
    <rPh sb="50" eb="52">
      <t>ホウソウ</t>
    </rPh>
    <rPh sb="52" eb="54">
      <t>ジギョウ</t>
    </rPh>
    <phoneticPr fontId="3"/>
  </si>
  <si>
    <t>　者をいう。以下同じ。）に提出した政見放送用録音・録画について記載してください。</t>
    <rPh sb="1" eb="2">
      <t>シャ</t>
    </rPh>
    <phoneticPr fontId="3"/>
  </si>
  <si>
    <t>５　日本放送協会及び基幹放送事業者において放送されなかった録音・録画（公職選挙法第１５１条の２の規定により放</t>
    <rPh sb="2" eb="4">
      <t>ニホン</t>
    </rPh>
    <rPh sb="4" eb="6">
      <t>ホウソウ</t>
    </rPh>
    <rPh sb="6" eb="8">
      <t>キョウカイ</t>
    </rPh>
    <rPh sb="8" eb="9">
      <t>オヨ</t>
    </rPh>
    <rPh sb="10" eb="12">
      <t>キカン</t>
    </rPh>
    <rPh sb="12" eb="14">
      <t>ホウソウ</t>
    </rPh>
    <rPh sb="14" eb="16">
      <t>ジギョウ</t>
    </rPh>
    <rPh sb="16" eb="17">
      <t>シャ</t>
    </rPh>
    <rPh sb="21" eb="23">
      <t>ホウソウ</t>
    </rPh>
    <rPh sb="29" eb="31">
      <t>ロクオン</t>
    </rPh>
    <rPh sb="32" eb="34">
      <t>ロクガ</t>
    </rPh>
    <rPh sb="35" eb="37">
      <t>コウショク</t>
    </rPh>
    <rPh sb="37" eb="40">
      <t>センキョホウ</t>
    </rPh>
    <rPh sb="40" eb="41">
      <t>ダイ</t>
    </rPh>
    <rPh sb="44" eb="45">
      <t>ジョウ</t>
    </rPh>
    <rPh sb="53" eb="54">
      <t>ホウ</t>
    </rPh>
    <phoneticPr fontId="3"/>
  </si>
  <si>
    <t>　送されなかったものを除く。）に係る金額については、青森県に支払を請求することはできません。</t>
    <rPh sb="1" eb="2">
      <t>ソウ</t>
    </rPh>
    <rPh sb="11" eb="12">
      <t>ノゾ</t>
    </rPh>
    <rPh sb="16" eb="17">
      <t>カカ</t>
    </rPh>
    <rPh sb="18" eb="20">
      <t>キンガク</t>
    </rPh>
    <rPh sb="26" eb="28">
      <t>アオモリ</t>
    </rPh>
    <rPh sb="28" eb="29">
      <t>ケン</t>
    </rPh>
    <rPh sb="30" eb="32">
      <t>シハライ</t>
    </rPh>
    <rPh sb="33" eb="35">
      <t>セイキュウ</t>
    </rPh>
    <phoneticPr fontId="3"/>
  </si>
  <si>
    <t>備考１　この確認書は、燃料代について確認を受けた候補者から燃料供給業者に提出して</t>
    <phoneticPr fontId="3"/>
  </si>
  <si>
    <t xml:space="preserve">　　　ください。 </t>
    <phoneticPr fontId="3"/>
  </si>
  <si>
    <t>　　２　この確認書を受領した燃料供給業者は、公費の支払の請求をする場合には、選挙</t>
    <phoneticPr fontId="3"/>
  </si>
  <si>
    <t>　　　運動用自動車使用証明書（燃料）とともに当該確認書を請求書に添付してください。</t>
    <rPh sb="3" eb="5">
      <t>ウンドウ</t>
    </rPh>
    <phoneticPr fontId="3"/>
  </si>
  <si>
    <t>　　　なお、公費の支払の請求ができるのは、この確認書に記載された選挙運動用自動車</t>
    <rPh sb="6" eb="8">
      <t>コウヒ</t>
    </rPh>
    <rPh sb="9" eb="11">
      <t>シハラ</t>
    </rPh>
    <rPh sb="12" eb="14">
      <t>セイキュウ</t>
    </rPh>
    <rPh sb="23" eb="26">
      <t>カクニンショ</t>
    </rPh>
    <rPh sb="27" eb="29">
      <t>キサイ</t>
    </rPh>
    <rPh sb="32" eb="34">
      <t>センキョ</t>
    </rPh>
    <rPh sb="34" eb="37">
      <t>ウンドウヨウ</t>
    </rPh>
    <rPh sb="37" eb="40">
      <t>ジドウシャ</t>
    </rPh>
    <phoneticPr fontId="3"/>
  </si>
  <si>
    <t>　　　への燃料の供給に限られています。</t>
    <rPh sb="5" eb="7">
      <t>ネンリョウ</t>
    </rPh>
    <rPh sb="8" eb="10">
      <t>キョウキュウ</t>
    </rPh>
    <rPh sb="11" eb="12">
      <t>カギ</t>
    </rPh>
    <phoneticPr fontId="3"/>
  </si>
  <si>
    <t xml:space="preserve">    ３　この確認書に記載された候補者について供託物が没収された場合には、燃料供給</t>
    <phoneticPr fontId="3"/>
  </si>
  <si>
    <t>　　　業者は青森県に支払を請求することはできません。</t>
    <rPh sb="3" eb="5">
      <t>ギョウシャ</t>
    </rPh>
    <phoneticPr fontId="3"/>
  </si>
  <si>
    <t>　　　補者から通常葉書作成業者に提出してください。</t>
    <rPh sb="3" eb="4">
      <t>オギナ</t>
    </rPh>
    <rPh sb="4" eb="5">
      <t>シャ</t>
    </rPh>
    <phoneticPr fontId="3"/>
  </si>
  <si>
    <t>備考１　この証明書は、作成の実績に基づいて、通常葉書作成業者ごとに別々に作成し、候</t>
    <rPh sb="11" eb="13">
      <t>サクセイ</t>
    </rPh>
    <rPh sb="14" eb="16">
      <t>ジッセキ</t>
    </rPh>
    <rPh sb="17" eb="18">
      <t>モト</t>
    </rPh>
    <phoneticPr fontId="3"/>
  </si>
  <si>
    <t xml:space="preserve">    ２　通常葉書作成業者が青森県に支払を請求するときは、この証明書を請求書に添付し</t>
    <phoneticPr fontId="3"/>
  </si>
  <si>
    <t xml:space="preserve">    ３　この証明書を発行した候補者について供託物が没収された場合には、通常葉書作成</t>
    <phoneticPr fontId="3"/>
  </si>
  <si>
    <t xml:space="preserve">    ４　１人の候補者を通じて公費負担の対象となる枚数及びそれぞれの契約に基づく公費</t>
    <phoneticPr fontId="3"/>
  </si>
  <si>
    <t>　　　負担の限度額は、次のとおりです。</t>
    <rPh sb="3" eb="5">
      <t>フタン</t>
    </rPh>
    <phoneticPr fontId="3"/>
  </si>
  <si>
    <t>備考１　この請求書は、候補者から受領した通常葉書作成枚数確認書及び通常葉書作成証明</t>
    <rPh sb="20" eb="22">
      <t>ツウジョウ</t>
    </rPh>
    <rPh sb="22" eb="24">
      <t>ハガキ</t>
    </rPh>
    <rPh sb="33" eb="35">
      <t>ツウジョウ</t>
    </rPh>
    <rPh sb="35" eb="37">
      <t>ハガキ</t>
    </rPh>
    <rPh sb="39" eb="41">
      <t>ショウメイ</t>
    </rPh>
    <phoneticPr fontId="3"/>
  </si>
  <si>
    <t>　　　書とともに選挙の期日後速やかに提出してください。</t>
    <rPh sb="3" eb="4">
      <t>ショ</t>
    </rPh>
    <phoneticPr fontId="3"/>
  </si>
  <si>
    <t xml:space="preserve">    ７　契約業者等（法人の場合は代表者）本人が提出する場合には、本人確認書類の提示</t>
    <rPh sb="6" eb="8">
      <t>ケイヤク</t>
    </rPh>
    <rPh sb="8" eb="10">
      <t>ギョウシャ</t>
    </rPh>
    <rPh sb="10" eb="11">
      <t>トウ</t>
    </rPh>
    <rPh sb="12" eb="14">
      <t>ホウジン</t>
    </rPh>
    <rPh sb="15" eb="17">
      <t>バアイ</t>
    </rPh>
    <rPh sb="18" eb="21">
      <t>ダイヒョウシャ</t>
    </rPh>
    <rPh sb="22" eb="24">
      <t>ホンニン</t>
    </rPh>
    <rPh sb="25" eb="27">
      <t>テイシュツ</t>
    </rPh>
    <rPh sb="29" eb="31">
      <t>バアイ</t>
    </rPh>
    <rPh sb="34" eb="36">
      <t>ホンニン</t>
    </rPh>
    <rPh sb="36" eb="38">
      <t>カクニン</t>
    </rPh>
    <rPh sb="38" eb="40">
      <t>ショルイ</t>
    </rPh>
    <rPh sb="41" eb="43">
      <t>テイジ</t>
    </rPh>
    <phoneticPr fontId="3"/>
  </si>
  <si>
    <t>備考１　この確認書は、選挙事務所用立札・看板作成数について確認を受けた候補者から</t>
    <rPh sb="11" eb="13">
      <t>センキョ</t>
    </rPh>
    <rPh sb="13" eb="15">
      <t>ジム</t>
    </rPh>
    <rPh sb="15" eb="16">
      <t>ショ</t>
    </rPh>
    <rPh sb="16" eb="17">
      <t>ヨウ</t>
    </rPh>
    <rPh sb="17" eb="19">
      <t>タテフダ</t>
    </rPh>
    <rPh sb="20" eb="22">
      <t>カンバン</t>
    </rPh>
    <phoneticPr fontId="3"/>
  </si>
  <si>
    <t>　　　立札・看板作成業者に提出してください。</t>
    <rPh sb="3" eb="4">
      <t>タ</t>
    </rPh>
    <rPh sb="4" eb="5">
      <t>フダ</t>
    </rPh>
    <rPh sb="6" eb="8">
      <t>カンバン</t>
    </rPh>
    <rPh sb="8" eb="10">
      <t>サクセイ</t>
    </rPh>
    <rPh sb="10" eb="12">
      <t>ギョウシャ</t>
    </rPh>
    <rPh sb="13" eb="15">
      <t>テイシュツ</t>
    </rPh>
    <phoneticPr fontId="3"/>
  </si>
  <si>
    <t xml:space="preserve">    ２　この確認書を受領した立札・看板作成業者は、公費の支払の請求をする場合に</t>
    <rPh sb="16" eb="18">
      <t>タテフダ</t>
    </rPh>
    <rPh sb="19" eb="21">
      <t>カンバン</t>
    </rPh>
    <rPh sb="21" eb="23">
      <t>サクセイ</t>
    </rPh>
    <phoneticPr fontId="3"/>
  </si>
  <si>
    <t>　　　は、選挙事務所用立札・看板作成証明書とともに当該確認書を請求書に添付してく</t>
    <rPh sb="5" eb="7">
      <t>センキョ</t>
    </rPh>
    <rPh sb="7" eb="9">
      <t>ジム</t>
    </rPh>
    <rPh sb="9" eb="10">
      <t>ショ</t>
    </rPh>
    <rPh sb="10" eb="11">
      <t>ヨウ</t>
    </rPh>
    <rPh sb="11" eb="13">
      <t>タテフダ</t>
    </rPh>
    <rPh sb="14" eb="16">
      <t>カンバン</t>
    </rPh>
    <rPh sb="16" eb="18">
      <t>サクセイ</t>
    </rPh>
    <rPh sb="18" eb="21">
      <t>ショウメイショ</t>
    </rPh>
    <phoneticPr fontId="3"/>
  </si>
  <si>
    <t>　　　ださい。</t>
    <phoneticPr fontId="3"/>
  </si>
  <si>
    <t xml:space="preserve">    ３　この確認書に記載された候補者について供託物が没収された場合には、立札・看</t>
    <rPh sb="38" eb="40">
      <t>タテフダ</t>
    </rPh>
    <rPh sb="41" eb="42">
      <t>カン</t>
    </rPh>
    <phoneticPr fontId="3"/>
  </si>
  <si>
    <t>　　　板作成業者は、青森県に支払を請求することはできません。</t>
    <rPh sb="3" eb="4">
      <t>イタ</t>
    </rPh>
    <rPh sb="4" eb="6">
      <t>サクセイ</t>
    </rPh>
    <rPh sb="6" eb="8">
      <t>ギョウシャ</t>
    </rPh>
    <phoneticPr fontId="3"/>
  </si>
  <si>
    <t>印</t>
    <rPh sb="0" eb="1">
      <t>イン</t>
    </rPh>
    <phoneticPr fontId="3"/>
  </si>
  <si>
    <t>備考１　この証明書は、作成の実績に基づいて、立札・看板作成業者ごとに別々に作成し、</t>
    <rPh sb="11" eb="13">
      <t>サクセイ</t>
    </rPh>
    <rPh sb="14" eb="16">
      <t>ジッセキ</t>
    </rPh>
    <rPh sb="17" eb="18">
      <t>モト</t>
    </rPh>
    <rPh sb="22" eb="24">
      <t>タテフダ</t>
    </rPh>
    <rPh sb="25" eb="27">
      <t>カンバン</t>
    </rPh>
    <phoneticPr fontId="3"/>
  </si>
  <si>
    <t>　　　候補者から立札・看板作成業者に提出してください。</t>
    <rPh sb="3" eb="5">
      <t>コウホ</t>
    </rPh>
    <rPh sb="5" eb="6">
      <t>シャ</t>
    </rPh>
    <rPh sb="8" eb="10">
      <t>タテフダ</t>
    </rPh>
    <rPh sb="11" eb="13">
      <t>カンバン</t>
    </rPh>
    <phoneticPr fontId="3"/>
  </si>
  <si>
    <t xml:space="preserve">    ２　立札・看板作成業者が青森県に支払を請求するときは、この証明書を請求書に添付</t>
    <rPh sb="6" eb="8">
      <t>タテフダ</t>
    </rPh>
    <rPh sb="9" eb="11">
      <t>カンバン</t>
    </rPh>
    <phoneticPr fontId="3"/>
  </si>
  <si>
    <t xml:space="preserve">    ３　この証明書を発行した候補者について供託物が没収された場合には、立札・看板作</t>
    <rPh sb="37" eb="39">
      <t>タテフダ</t>
    </rPh>
    <rPh sb="40" eb="42">
      <t>カンバン</t>
    </rPh>
    <phoneticPr fontId="3"/>
  </si>
  <si>
    <t>　　　成業者は、青森県に支払を請求することはできません。</t>
    <rPh sb="3" eb="4">
      <t>シゲル</t>
    </rPh>
    <rPh sb="4" eb="5">
      <t>ギョウ</t>
    </rPh>
    <rPh sb="5" eb="6">
      <t>シャ</t>
    </rPh>
    <phoneticPr fontId="3"/>
  </si>
  <si>
    <t xml:space="preserve">    ４　１人の候補者を通じて公費負担の対象となる数及びそれぞれの契約に基づく公費負</t>
    <phoneticPr fontId="3"/>
  </si>
  <si>
    <t>　　　担の限度額は、次のとおりです。</t>
    <rPh sb="3" eb="4">
      <t>タン</t>
    </rPh>
    <phoneticPr fontId="3"/>
  </si>
  <si>
    <t>備考１　この請求書は、候補者から受領した選挙事務所用立札・看板作成数確認書及び選挙</t>
    <rPh sb="20" eb="22">
      <t>センキョ</t>
    </rPh>
    <rPh sb="22" eb="24">
      <t>ジム</t>
    </rPh>
    <rPh sb="24" eb="25">
      <t>ショ</t>
    </rPh>
    <rPh sb="25" eb="26">
      <t>ヨウ</t>
    </rPh>
    <rPh sb="26" eb="28">
      <t>タテフダ</t>
    </rPh>
    <rPh sb="29" eb="31">
      <t>カンバン</t>
    </rPh>
    <rPh sb="31" eb="33">
      <t>サクセイ</t>
    </rPh>
    <rPh sb="39" eb="41">
      <t>センキョ</t>
    </rPh>
    <phoneticPr fontId="3"/>
  </si>
  <si>
    <t>　　　事務所用立札・看板作成証明書とともに選挙の期日後速やかに提出してください。</t>
    <rPh sb="3" eb="6">
      <t>ジムショ</t>
    </rPh>
    <rPh sb="6" eb="7">
      <t>ヨウ</t>
    </rPh>
    <rPh sb="7" eb="9">
      <t>タテフダ</t>
    </rPh>
    <rPh sb="10" eb="12">
      <t>カンバン</t>
    </rPh>
    <rPh sb="12" eb="14">
      <t>サクセイ</t>
    </rPh>
    <rPh sb="14" eb="17">
      <t>ショウメイショ</t>
    </rPh>
    <phoneticPr fontId="3"/>
  </si>
  <si>
    <t>　　６　契約業者等（法人の場合は代表者）本人が提出する場合には、本人確認書類の提示</t>
    <rPh sb="4" eb="6">
      <t>ケイヤク</t>
    </rPh>
    <rPh sb="6" eb="8">
      <t>ギョウシャ</t>
    </rPh>
    <rPh sb="8" eb="9">
      <t>トウ</t>
    </rPh>
    <rPh sb="10" eb="12">
      <t>ホウジン</t>
    </rPh>
    <rPh sb="13" eb="15">
      <t>バアイ</t>
    </rPh>
    <rPh sb="16" eb="19">
      <t>ダイヒョウシャ</t>
    </rPh>
    <rPh sb="20" eb="22">
      <t>ホンニン</t>
    </rPh>
    <rPh sb="23" eb="25">
      <t>テイシュツ</t>
    </rPh>
    <rPh sb="27" eb="29">
      <t>バアイ</t>
    </rPh>
    <rPh sb="32" eb="34">
      <t>ホンニン</t>
    </rPh>
    <rPh sb="34" eb="36">
      <t>カクニン</t>
    </rPh>
    <rPh sb="36" eb="38">
      <t>ショルイ</t>
    </rPh>
    <rPh sb="39" eb="41">
      <t>テイジ</t>
    </rPh>
    <phoneticPr fontId="3"/>
  </si>
  <si>
    <t>　公職選挙法施行令第１１０条の３において準用する第１１０条の２第２項の規定に基づ</t>
    <rPh sb="1" eb="3">
      <t>コウショク</t>
    </rPh>
    <rPh sb="3" eb="6">
      <t>センキョホウ</t>
    </rPh>
    <rPh sb="6" eb="9">
      <t>セコウレイ</t>
    </rPh>
    <rPh sb="9" eb="10">
      <t>ダイ</t>
    </rPh>
    <rPh sb="13" eb="14">
      <t>ジョウ</t>
    </rPh>
    <rPh sb="20" eb="22">
      <t>ジュンヨウ</t>
    </rPh>
    <rPh sb="24" eb="25">
      <t>ダイ</t>
    </rPh>
    <rPh sb="28" eb="29">
      <t>ジョウ</t>
    </rPh>
    <rPh sb="31" eb="32">
      <t>ダイ</t>
    </rPh>
    <rPh sb="33" eb="34">
      <t>コウ</t>
    </rPh>
    <rPh sb="35" eb="37">
      <t>キテイ</t>
    </rPh>
    <rPh sb="38" eb="39">
      <t>モト</t>
    </rPh>
    <phoneticPr fontId="3"/>
  </si>
  <si>
    <t>き、次の自動車等取付用立札・看板作成数は、同項に定める数の範囲内のものであること</t>
    <rPh sb="4" eb="8">
      <t>ジドウシャトウ</t>
    </rPh>
    <rPh sb="8" eb="10">
      <t>トリツケ</t>
    </rPh>
    <rPh sb="17" eb="18">
      <t>ナリ</t>
    </rPh>
    <rPh sb="18" eb="19">
      <t>スウ</t>
    </rPh>
    <rPh sb="21" eb="22">
      <t>ドウ</t>
    </rPh>
    <rPh sb="22" eb="23">
      <t>コウ</t>
    </rPh>
    <phoneticPr fontId="3"/>
  </si>
  <si>
    <t>を確認する。</t>
    <rPh sb="1" eb="3">
      <t>カクニン</t>
    </rPh>
    <phoneticPr fontId="3"/>
  </si>
  <si>
    <t>備考１　この確認書は、自動車等取付用立札・看板作成数について確認を受けた候補者か</t>
    <rPh sb="11" eb="15">
      <t>ジドウシャトウ</t>
    </rPh>
    <rPh sb="15" eb="17">
      <t>トリツケ</t>
    </rPh>
    <rPh sb="17" eb="18">
      <t>ヨウ</t>
    </rPh>
    <rPh sb="18" eb="20">
      <t>タテフダ</t>
    </rPh>
    <rPh sb="21" eb="23">
      <t>カンバン</t>
    </rPh>
    <phoneticPr fontId="3"/>
  </si>
  <si>
    <t>　　　ら立札・看板作成業者に提出してください。</t>
    <rPh sb="4" eb="6">
      <t>タテフダ</t>
    </rPh>
    <rPh sb="7" eb="9">
      <t>カンバン</t>
    </rPh>
    <rPh sb="9" eb="11">
      <t>サクセイ</t>
    </rPh>
    <rPh sb="11" eb="13">
      <t>ギョウシャ</t>
    </rPh>
    <rPh sb="14" eb="16">
      <t>テイシュツ</t>
    </rPh>
    <phoneticPr fontId="3"/>
  </si>
  <si>
    <t>　　　自動車等取付用立札・看板作成証明書とともに当該確認書を請求書に添付してくだ</t>
    <rPh sb="3" eb="7">
      <t>ジドウシャトウ</t>
    </rPh>
    <rPh sb="7" eb="9">
      <t>トリツケ</t>
    </rPh>
    <rPh sb="9" eb="10">
      <t>ヨウ</t>
    </rPh>
    <rPh sb="10" eb="12">
      <t>タテフダ</t>
    </rPh>
    <rPh sb="13" eb="15">
      <t>カンバン</t>
    </rPh>
    <rPh sb="15" eb="17">
      <t>サクセイ</t>
    </rPh>
    <rPh sb="17" eb="20">
      <t>ショウメイショ</t>
    </rPh>
    <phoneticPr fontId="3"/>
  </si>
  <si>
    <t>　公職選挙法施行令第１１０条の３において準用する第１１０条の２第２項の規定により、</t>
    <rPh sb="1" eb="3">
      <t>コウショク</t>
    </rPh>
    <rPh sb="3" eb="6">
      <t>センキョホウ</t>
    </rPh>
    <rPh sb="6" eb="9">
      <t>セコウレイ</t>
    </rPh>
    <rPh sb="9" eb="10">
      <t>ダイ</t>
    </rPh>
    <rPh sb="13" eb="14">
      <t>ジョウ</t>
    </rPh>
    <rPh sb="20" eb="22">
      <t>ジュンヨウ</t>
    </rPh>
    <rPh sb="24" eb="25">
      <t>ダイ</t>
    </rPh>
    <rPh sb="28" eb="29">
      <t>ジョウ</t>
    </rPh>
    <rPh sb="31" eb="32">
      <t>ダイ</t>
    </rPh>
    <rPh sb="33" eb="34">
      <t>コウ</t>
    </rPh>
    <rPh sb="35" eb="37">
      <t>キテイ</t>
    </rPh>
    <phoneticPr fontId="3"/>
  </si>
  <si>
    <t>次の金額の支払を請求します。</t>
    <rPh sb="0" eb="1">
      <t>ツギ</t>
    </rPh>
    <phoneticPr fontId="3"/>
  </si>
  <si>
    <t>備考１　この請求書は、候補者から受領した自動車等取付用立札・看板作成数確認書及び自</t>
    <rPh sb="20" eb="26">
      <t>ジドウシャトウトリツケ</t>
    </rPh>
    <rPh sb="26" eb="27">
      <t>ヨウ</t>
    </rPh>
    <rPh sb="27" eb="29">
      <t>タテフダ</t>
    </rPh>
    <rPh sb="30" eb="32">
      <t>カンバン</t>
    </rPh>
    <rPh sb="32" eb="34">
      <t>サクセイ</t>
    </rPh>
    <rPh sb="40" eb="41">
      <t>ジ</t>
    </rPh>
    <phoneticPr fontId="3"/>
  </si>
  <si>
    <t>　　　動車等取付用立札・看板作成証明書とともに選挙の期日後速やかに提出してください。</t>
    <rPh sb="3" eb="4">
      <t>ウゴ</t>
    </rPh>
    <rPh sb="4" eb="5">
      <t>クルマ</t>
    </rPh>
    <rPh sb="5" eb="6">
      <t>トウ</t>
    </rPh>
    <rPh sb="6" eb="8">
      <t>トリツケ</t>
    </rPh>
    <rPh sb="8" eb="9">
      <t>ヨウ</t>
    </rPh>
    <rPh sb="9" eb="11">
      <t>タテフダ</t>
    </rPh>
    <rPh sb="12" eb="14">
      <t>カンバン</t>
    </rPh>
    <rPh sb="14" eb="16">
      <t>サクセイ</t>
    </rPh>
    <rPh sb="16" eb="19">
      <t>ショウメイショ</t>
    </rPh>
    <phoneticPr fontId="3"/>
  </si>
  <si>
    <t>　　　人確認書類の提示又は提出を行ってください。ただし、契約業者等（法人の場合は代</t>
    <rPh sb="3" eb="4">
      <t>ヒト</t>
    </rPh>
    <rPh sb="4" eb="6">
      <t>カクニン</t>
    </rPh>
    <rPh sb="5" eb="6">
      <t>ミト</t>
    </rPh>
    <rPh sb="6" eb="8">
      <t>ショルイ</t>
    </rPh>
    <rPh sb="9" eb="11">
      <t>テイジ</t>
    </rPh>
    <rPh sb="11" eb="12">
      <t>マタ</t>
    </rPh>
    <rPh sb="13" eb="15">
      <t>テイシュツ</t>
    </rPh>
    <rPh sb="16" eb="17">
      <t>オコナ</t>
    </rPh>
    <rPh sb="28" eb="30">
      <t>ケイヤク</t>
    </rPh>
    <rPh sb="30" eb="32">
      <t>ギョウシャ</t>
    </rPh>
    <rPh sb="32" eb="33">
      <t>トウ</t>
    </rPh>
    <rPh sb="34" eb="36">
      <t>ホウジン</t>
    </rPh>
    <rPh sb="37" eb="39">
      <t>バアイ</t>
    </rPh>
    <rPh sb="40" eb="41">
      <t>ダイ</t>
    </rPh>
    <phoneticPr fontId="3"/>
  </si>
  <si>
    <t>　　　表者）本人の署名や記名押印がある場合はこの限りではありません。</t>
    <rPh sb="3" eb="5">
      <t>ヒョウシャ</t>
    </rPh>
    <rPh sb="6" eb="8">
      <t>ホンニン</t>
    </rPh>
    <rPh sb="9" eb="11">
      <t>ショメイ</t>
    </rPh>
    <rPh sb="12" eb="14">
      <t>キメイ</t>
    </rPh>
    <rPh sb="14" eb="16">
      <t>オウイン</t>
    </rPh>
    <rPh sb="19" eb="21">
      <t>バアイ</t>
    </rPh>
    <rPh sb="24" eb="25">
      <t>カギ</t>
    </rPh>
    <phoneticPr fontId="3"/>
  </si>
  <si>
    <t>備考１　この確認書は、個人演説会場用立札・看板作成数について確認を受けた候補者か</t>
    <rPh sb="11" eb="13">
      <t>コジン</t>
    </rPh>
    <rPh sb="13" eb="15">
      <t>エンゼツ</t>
    </rPh>
    <rPh sb="15" eb="17">
      <t>カイジョウ</t>
    </rPh>
    <rPh sb="17" eb="18">
      <t>ヨウ</t>
    </rPh>
    <rPh sb="18" eb="20">
      <t>タテフダ</t>
    </rPh>
    <rPh sb="21" eb="23">
      <t>カンバン</t>
    </rPh>
    <phoneticPr fontId="3"/>
  </si>
  <si>
    <t>　　　個人演説会場用立札・看板作成証明書とともに当該確認書を請求書に添付してくだ</t>
    <rPh sb="3" eb="5">
      <t>コジン</t>
    </rPh>
    <rPh sb="5" eb="7">
      <t>エンゼツ</t>
    </rPh>
    <rPh sb="7" eb="9">
      <t>カイジョウ</t>
    </rPh>
    <rPh sb="9" eb="10">
      <t>ヨウ</t>
    </rPh>
    <rPh sb="10" eb="12">
      <t>タテフダ</t>
    </rPh>
    <rPh sb="13" eb="15">
      <t>カンバン</t>
    </rPh>
    <rPh sb="15" eb="17">
      <t>サクセイ</t>
    </rPh>
    <rPh sb="17" eb="20">
      <t>ショウメイショ</t>
    </rPh>
    <phoneticPr fontId="3"/>
  </si>
  <si>
    <t>備考１　この請求書は、候補者から受領した個人演説会場用立札・看板作成数確認書及び個</t>
    <rPh sb="20" eb="22">
      <t>コジン</t>
    </rPh>
    <rPh sb="22" eb="24">
      <t>エンゼツ</t>
    </rPh>
    <rPh sb="24" eb="26">
      <t>カイジョウ</t>
    </rPh>
    <rPh sb="26" eb="27">
      <t>ヨウ</t>
    </rPh>
    <rPh sb="27" eb="29">
      <t>タテフダ</t>
    </rPh>
    <rPh sb="30" eb="32">
      <t>カンバン</t>
    </rPh>
    <rPh sb="32" eb="34">
      <t>サクセイ</t>
    </rPh>
    <rPh sb="40" eb="41">
      <t>コ</t>
    </rPh>
    <phoneticPr fontId="3"/>
  </si>
  <si>
    <t>　　　人演説会場用立札・看板作成証明書とともに選挙の期日後速やかに提出してください。</t>
    <rPh sb="3" eb="4">
      <t>ヒト</t>
    </rPh>
    <rPh sb="4" eb="6">
      <t>エンゼツ</t>
    </rPh>
    <rPh sb="6" eb="8">
      <t>カイジョウ</t>
    </rPh>
    <rPh sb="8" eb="9">
      <t>ヨウ</t>
    </rPh>
    <rPh sb="9" eb="11">
      <t>タテフダ</t>
    </rPh>
    <rPh sb="12" eb="14">
      <t>カンバン</t>
    </rPh>
    <rPh sb="14" eb="16">
      <t>サクセイ</t>
    </rPh>
    <rPh sb="16" eb="19">
      <t>ショウメイショ</t>
    </rPh>
    <phoneticPr fontId="3"/>
  </si>
  <si>
    <t>備考１　この証明書は、作成の実績に基づいて、ポスター作成業者ごとに別々に作成し、候補</t>
    <rPh sb="11" eb="13">
      <t>サクセイ</t>
    </rPh>
    <rPh sb="14" eb="16">
      <t>ジッセキ</t>
    </rPh>
    <rPh sb="17" eb="18">
      <t>モト</t>
    </rPh>
    <phoneticPr fontId="3"/>
  </si>
  <si>
    <t>　　　者からポスター作成業者に提出してください。</t>
    <rPh sb="3" eb="4">
      <t>シャ</t>
    </rPh>
    <phoneticPr fontId="3"/>
  </si>
  <si>
    <t xml:space="preserve">    ２　ポスター作成業者が青森県に支払を請求するときは、この証明書を請求書に添付して</t>
    <phoneticPr fontId="3"/>
  </si>
  <si>
    <t xml:space="preserve">    ３　この証明書を発行した候補者について供託物が没収された場合には、ポスター作成業　　</t>
    <phoneticPr fontId="3"/>
  </si>
  <si>
    <t>　　　者は、　青森県に支払を請求することはできません。</t>
    <rPh sb="3" eb="4">
      <t>シャ</t>
    </rPh>
    <phoneticPr fontId="3"/>
  </si>
  <si>
    <t xml:space="preserve">    ４　１人の候補者を通じて公費負担の対象となる枚数及びそれぞれの契約に基づく公費負</t>
    <phoneticPr fontId="3"/>
  </si>
  <si>
    <t xml:space="preserve">    単価は、１リットル当たり　　　　　円（税込み）とし、期間中の供給総量に単価を乗じ</t>
    <phoneticPr fontId="3"/>
  </si>
  <si>
    <t>　た金額とする。</t>
    <phoneticPr fontId="3"/>
  </si>
  <si>
    <t>　  この契約に基づく契約金額については、乙は、青森県に対し請求するものとし、甲はこれ</t>
    <phoneticPr fontId="3"/>
  </si>
  <si>
    <t>　に必要な手続きを遅滞なく行うものとする。</t>
    <phoneticPr fontId="3"/>
  </si>
  <si>
    <t xml:space="preserve">    なお、青森県に請求する金額が、契約金額に満たないときは、甲は乙に対し、不足額を速</t>
    <phoneticPr fontId="3"/>
  </si>
  <si>
    <t>　やかに支払うものとする。</t>
    <phoneticPr fontId="3"/>
  </si>
  <si>
    <t xml:space="preserve">    ただし、甲が公職選挙法第９３条（供託物の没収）の規定に該当した場合は、乙は青森県</t>
    <phoneticPr fontId="3"/>
  </si>
  <si>
    <t>　には請求できない。</t>
    <phoneticPr fontId="3"/>
  </si>
  <si>
    <t>Ｒ７参議院青森県選挙区選出議員選挙立候補届出に係る提出書類作成支援ソフト（本人届出用）</t>
    <rPh sb="2" eb="5">
      <t>サンギイン</t>
    </rPh>
    <rPh sb="5" eb="8">
      <t>アオモリケン</t>
    </rPh>
    <rPh sb="8" eb="11">
      <t>センキョク</t>
    </rPh>
    <rPh sb="11" eb="13">
      <t>センシュツ</t>
    </rPh>
    <rPh sb="13" eb="15">
      <t>ギイン</t>
    </rPh>
    <rPh sb="15" eb="17">
      <t>センキョ</t>
    </rPh>
    <rPh sb="17" eb="20">
      <t>リッコウホ</t>
    </rPh>
    <rPh sb="20" eb="22">
      <t>トドケデ</t>
    </rPh>
    <rPh sb="23" eb="24">
      <t>カカ</t>
    </rPh>
    <rPh sb="25" eb="27">
      <t>テイシュツ</t>
    </rPh>
    <rPh sb="27" eb="29">
      <t>ショルイ</t>
    </rPh>
    <rPh sb="29" eb="31">
      <t>サクセイ</t>
    </rPh>
    <rPh sb="31" eb="33">
      <t>シエン</t>
    </rPh>
    <rPh sb="37" eb="39">
      <t>ホンニン</t>
    </rPh>
    <rPh sb="39" eb="41">
      <t>トドケデ</t>
    </rPh>
    <rPh sb="41" eb="42">
      <t>ヨウ</t>
    </rPh>
    <phoneticPr fontId="11"/>
  </si>
  <si>
    <t>　参議院青森県選挙区選出議員選挙　選挙長　鶴岡　真治　殿</t>
    <rPh sb="1" eb="4">
      <t>サンギイン</t>
    </rPh>
    <rPh sb="4" eb="7">
      <t>アオモリケン</t>
    </rPh>
    <rPh sb="7" eb="10">
      <t>センキョク</t>
    </rPh>
    <rPh sb="10" eb="12">
      <t>センシュツ</t>
    </rPh>
    <rPh sb="12" eb="14">
      <t>ギイン</t>
    </rPh>
    <rPh sb="14" eb="16">
      <t>センキョ</t>
    </rPh>
    <rPh sb="17" eb="19">
      <t>センキョ</t>
    </rPh>
    <rPh sb="19" eb="20">
      <t>チョウ</t>
    </rPh>
    <rPh sb="27" eb="28">
      <t>ドノ</t>
    </rPh>
    <phoneticPr fontId="3"/>
  </si>
  <si>
    <t>　参議院青森県選挙区選出議員選挙　選挙長　鶴岡　真治　殿</t>
    <rPh sb="1" eb="4">
      <t>サンギイン</t>
    </rPh>
    <rPh sb="4" eb="6">
      <t>アオモリ</t>
    </rPh>
    <rPh sb="6" eb="7">
      <t>ケン</t>
    </rPh>
    <rPh sb="7" eb="10">
      <t>センキョク</t>
    </rPh>
    <rPh sb="10" eb="12">
      <t>センシュツ</t>
    </rPh>
    <rPh sb="12" eb="14">
      <t>ギイン</t>
    </rPh>
    <rPh sb="14" eb="16">
      <t>センキョ</t>
    </rPh>
    <rPh sb="17" eb="19">
      <t>センキョ</t>
    </rPh>
    <rPh sb="19" eb="20">
      <t>チョウ</t>
    </rPh>
    <rPh sb="27" eb="28">
      <t>ドノ</t>
    </rPh>
    <phoneticPr fontId="3"/>
  </si>
  <si>
    <t>　私は、公職選挙法第８６条の８（被選挙権のない者等の立候補の禁止）第１項、第８７</t>
    <phoneticPr fontId="3"/>
  </si>
  <si>
    <t>条（重複立候補等の禁止）第１項、第８７条の２（衆議院小選挙区選出議員又は参議院選</t>
    <phoneticPr fontId="3"/>
  </si>
  <si>
    <t>挙区選出議員たることを辞した者等の立候補制限）、第２５１条の２（総括主宰者、出納</t>
    <phoneticPr fontId="3"/>
  </si>
  <si>
    <t>責任者等の選挙犯罪による公職の候補者等であった者の当選無効及び立候補の禁止）又は</t>
    <phoneticPr fontId="3"/>
  </si>
  <si>
    <t>第２５１条の３（組織的選挙運動管理者等の選挙犯罪による公職の候補者等であった者の</t>
    <phoneticPr fontId="3"/>
  </si>
  <si>
    <t>区選出議員選挙において候補者となることができない者でないことを誓います。</t>
    <phoneticPr fontId="3"/>
  </si>
  <si>
    <t>←　昭和はS、平成はH、令和はRを選択</t>
    <rPh sb="2" eb="4">
      <t>アキカズ</t>
    </rPh>
    <rPh sb="7" eb="9">
      <t>ヘイセイ</t>
    </rPh>
    <rPh sb="12" eb="14">
      <t>レイワ</t>
    </rPh>
    <rPh sb="17" eb="19">
      <t>センタク</t>
    </rPh>
    <phoneticPr fontId="3"/>
  </si>
  <si>
    <t>令和７年　　月　　日</t>
    <rPh sb="6" eb="7">
      <t>ツキ</t>
    </rPh>
    <rPh sb="9" eb="10">
      <t>ニチ</t>
    </rPh>
    <phoneticPr fontId="3"/>
  </si>
  <si>
    <t>　令和７年７月２０日執行の参議院青森県選挙区選出議員選挙における開票立会人となる</t>
    <rPh sb="13" eb="16">
      <t>サンギイン</t>
    </rPh>
    <rPh sb="19" eb="22">
      <t>センキョク</t>
    </rPh>
    <rPh sb="22" eb="24">
      <t>センシュツ</t>
    </rPh>
    <rPh sb="24" eb="26">
      <t>ギイン</t>
    </rPh>
    <rPh sb="26" eb="28">
      <t>センキョ</t>
    </rPh>
    <rPh sb="32" eb="34">
      <t>カイヒョウ</t>
    </rPh>
    <phoneticPr fontId="3"/>
  </si>
  <si>
    <t>令和７年　　月　　日　</t>
    <rPh sb="0" eb="2">
      <t>レイワ</t>
    </rPh>
    <rPh sb="3" eb="4">
      <t>ネン</t>
    </rPh>
    <rPh sb="6" eb="7">
      <t>ツキ</t>
    </rPh>
    <rPh sb="9" eb="10">
      <t>ヒ</t>
    </rPh>
    <phoneticPr fontId="3"/>
  </si>
  <si>
    <t>令和７年　　月　　日　</t>
    <rPh sb="0" eb="2">
      <t>レイワ</t>
    </rPh>
    <rPh sb="3" eb="4">
      <t>ネン</t>
    </rPh>
    <rPh sb="4" eb="5">
      <t>ヘイネン</t>
    </rPh>
    <rPh sb="6" eb="7">
      <t>ツキ</t>
    </rPh>
    <rPh sb="9" eb="10">
      <t>ヒ</t>
    </rPh>
    <phoneticPr fontId="3"/>
  </si>
  <si>
    <t>令和７年　　月　　日</t>
    <rPh sb="0" eb="2">
      <t>レイワ</t>
    </rPh>
    <rPh sb="3" eb="4">
      <t>ネン</t>
    </rPh>
    <rPh sb="6" eb="7">
      <t>ツキ</t>
    </rPh>
    <rPh sb="9" eb="10">
      <t>ヒ</t>
    </rPh>
    <phoneticPr fontId="3"/>
  </si>
  <si>
    <t>令和７年　月　日から</t>
    <rPh sb="5" eb="6">
      <t>ツキ</t>
    </rPh>
    <rPh sb="7" eb="8">
      <t>ヒ</t>
    </rPh>
    <phoneticPr fontId="3"/>
  </si>
  <si>
    <t>令和７年　月　日まで</t>
    <rPh sb="5" eb="6">
      <t>ツキ</t>
    </rPh>
    <rPh sb="7" eb="8">
      <t>ヒ</t>
    </rPh>
    <phoneticPr fontId="3"/>
  </si>
  <si>
    <t>　青森県選挙管理委員会委員長　鶴　岡　真　治　殿</t>
    <rPh sb="1" eb="4">
      <t>アオモリケン</t>
    </rPh>
    <rPh sb="4" eb="6">
      <t>センキョ</t>
    </rPh>
    <rPh sb="6" eb="8">
      <t>カンリ</t>
    </rPh>
    <rPh sb="8" eb="11">
      <t>イインカイ</t>
    </rPh>
    <rPh sb="11" eb="14">
      <t>イインチョウ</t>
    </rPh>
    <rPh sb="23" eb="24">
      <t>ドノ</t>
    </rPh>
    <phoneticPr fontId="3"/>
  </si>
  <si>
    <t>令和７年　月　　日</t>
    <rPh sb="0" eb="2">
      <t>レイワ</t>
    </rPh>
    <rPh sb="3" eb="4">
      <t>ネン</t>
    </rPh>
    <rPh sb="5" eb="6">
      <t>ガツ</t>
    </rPh>
    <rPh sb="8" eb="9">
      <t>ニチ</t>
    </rPh>
    <phoneticPr fontId="3"/>
  </si>
  <si>
    <t>令和７年　　月　　日</t>
    <rPh sb="0" eb="2">
      <t>レイワ</t>
    </rPh>
    <rPh sb="3" eb="4">
      <t>ネン</t>
    </rPh>
    <rPh sb="4" eb="5">
      <t>ヘイネン</t>
    </rPh>
    <rPh sb="6" eb="7">
      <t>ツキ</t>
    </rPh>
    <rPh sb="9" eb="10">
      <t>ヒ</t>
    </rPh>
    <phoneticPr fontId="3"/>
  </si>
  <si>
    <t>令和７年　　月　　日</t>
    <rPh sb="0" eb="2">
      <t>レイワ</t>
    </rPh>
    <rPh sb="3" eb="4">
      <t>ネン</t>
    </rPh>
    <rPh sb="6" eb="7">
      <t>ツキ</t>
    </rPh>
    <rPh sb="9" eb="10">
      <t>ニチ</t>
    </rPh>
    <phoneticPr fontId="3"/>
  </si>
  <si>
    <t>選挙長　鶴岡　真治　殿</t>
    <rPh sb="0" eb="2">
      <t>センキョ</t>
    </rPh>
    <rPh sb="2" eb="3">
      <t>チョウ</t>
    </rPh>
    <rPh sb="4" eb="6">
      <t>ツルオカ</t>
    </rPh>
    <rPh sb="7" eb="9">
      <t>シンジ</t>
    </rPh>
    <rPh sb="10" eb="11">
      <t>ドノ</t>
    </rPh>
    <phoneticPr fontId="3"/>
  </si>
  <si>
    <t>　令和７年　　月　　日に届出した参議院青森県選挙区選出議員選挙候補者届出書の記載</t>
    <rPh sb="1" eb="3">
      <t>レイワ</t>
    </rPh>
    <rPh sb="4" eb="5">
      <t>ネン</t>
    </rPh>
    <rPh sb="7" eb="8">
      <t>ツキ</t>
    </rPh>
    <rPh sb="10" eb="11">
      <t>ニチ</t>
    </rPh>
    <rPh sb="12" eb="14">
      <t>トドケデ</t>
    </rPh>
    <rPh sb="16" eb="19">
      <t>サンギイン</t>
    </rPh>
    <rPh sb="19" eb="22">
      <t>アオモリケン</t>
    </rPh>
    <rPh sb="22" eb="25">
      <t>センキョク</t>
    </rPh>
    <rPh sb="25" eb="26">
      <t>セン</t>
    </rPh>
    <rPh sb="26" eb="27">
      <t>シュツ</t>
    </rPh>
    <rPh sb="27" eb="29">
      <t>ギイン</t>
    </rPh>
    <rPh sb="29" eb="31">
      <t>センキョ</t>
    </rPh>
    <rPh sb="31" eb="34">
      <t>コウホシャ</t>
    </rPh>
    <rPh sb="34" eb="35">
      <t>トド</t>
    </rPh>
    <rPh sb="35" eb="36">
      <t>デ</t>
    </rPh>
    <rPh sb="36" eb="37">
      <t>ショ</t>
    </rPh>
    <rPh sb="38" eb="40">
      <t>キサイ</t>
    </rPh>
    <phoneticPr fontId="3"/>
  </si>
  <si>
    <t>　令和７年　　月　　日</t>
    <rPh sb="1" eb="3">
      <t>レイワ</t>
    </rPh>
    <rPh sb="4" eb="5">
      <t>ネン</t>
    </rPh>
    <rPh sb="7" eb="8">
      <t>ツキ</t>
    </rPh>
    <rPh sb="10" eb="11">
      <t>ニチ</t>
    </rPh>
    <phoneticPr fontId="3"/>
  </si>
  <si>
    <t>関する事務を行うものであることを証明します。</t>
    <rPh sb="0" eb="1">
      <t>カン</t>
    </rPh>
    <rPh sb="3" eb="5">
      <t>ジム</t>
    </rPh>
    <rPh sb="6" eb="7">
      <t>オコナ</t>
    </rPh>
    <rPh sb="16" eb="18">
      <t>ショウメイ</t>
    </rPh>
    <phoneticPr fontId="3"/>
  </si>
  <si>
    <t>の参議院青森県選挙区選出議員選挙における届出等について、私に代わって届出等に</t>
    <rPh sb="1" eb="4">
      <t>サンギイン</t>
    </rPh>
    <rPh sb="4" eb="7">
      <t>アオモリケン</t>
    </rPh>
    <rPh sb="7" eb="10">
      <t>センキョク</t>
    </rPh>
    <rPh sb="10" eb="12">
      <t>センシュツ</t>
    </rPh>
    <rPh sb="12" eb="14">
      <t>ギイン</t>
    </rPh>
    <rPh sb="14" eb="16">
      <t>センキョ</t>
    </rPh>
    <rPh sb="20" eb="22">
      <t>トドケデ</t>
    </rPh>
    <rPh sb="22" eb="23">
      <t>トウ</t>
    </rPh>
    <phoneticPr fontId="3"/>
  </si>
  <si>
    <t>令和７年７月２０日執行参議院青森県選挙区選出議員選挙政見放送申込書</t>
    <rPh sb="0" eb="2">
      <t>レイワ</t>
    </rPh>
    <rPh sb="3" eb="4">
      <t>ネン</t>
    </rPh>
    <rPh sb="5" eb="6">
      <t>ガツ</t>
    </rPh>
    <rPh sb="8" eb="9">
      <t>ニチ</t>
    </rPh>
    <rPh sb="9" eb="11">
      <t>シッコウ</t>
    </rPh>
    <rPh sb="11" eb="14">
      <t>サンギイン</t>
    </rPh>
    <rPh sb="14" eb="17">
      <t>アオモリケン</t>
    </rPh>
    <rPh sb="17" eb="20">
      <t>センキョク</t>
    </rPh>
    <rPh sb="20" eb="22">
      <t>センシュツ</t>
    </rPh>
    <rPh sb="22" eb="24">
      <t>ギイン</t>
    </rPh>
    <rPh sb="24" eb="26">
      <t>センキョ</t>
    </rPh>
    <rPh sb="26" eb="28">
      <t>セイケン</t>
    </rPh>
    <rPh sb="28" eb="30">
      <t>ホウソウ</t>
    </rPh>
    <rPh sb="30" eb="33">
      <t>モウシコミショ</t>
    </rPh>
    <phoneticPr fontId="3"/>
  </si>
  <si>
    <t>　令和７年７月２０日に執行される参議院青森県選挙区選出議員選挙の青森県選挙区にお</t>
    <rPh sb="1" eb="3">
      <t>レイワ</t>
    </rPh>
    <rPh sb="4" eb="5">
      <t>ネン</t>
    </rPh>
    <rPh sb="6" eb="7">
      <t>ガツ</t>
    </rPh>
    <rPh sb="9" eb="10">
      <t>ニチ</t>
    </rPh>
    <rPh sb="16" eb="19">
      <t>サンギイン</t>
    </rPh>
    <rPh sb="19" eb="22">
      <t>アオモリケン</t>
    </rPh>
    <rPh sb="22" eb="25">
      <t>センキョク</t>
    </rPh>
    <rPh sb="25" eb="27">
      <t>センシュツ</t>
    </rPh>
    <rPh sb="27" eb="29">
      <t>ギイン</t>
    </rPh>
    <rPh sb="29" eb="31">
      <t>センキョ</t>
    </rPh>
    <rPh sb="32" eb="35">
      <t>アオモリケン</t>
    </rPh>
    <rPh sb="35" eb="38">
      <t>センキョク</t>
    </rPh>
    <phoneticPr fontId="3"/>
  </si>
  <si>
    <t>　令和７年７月２０日に執行される参議院青森県選挙区選出議員選挙において、公職選挙</t>
    <rPh sb="1" eb="3">
      <t>レイワ</t>
    </rPh>
    <rPh sb="4" eb="5">
      <t>ネン</t>
    </rPh>
    <rPh sb="6" eb="7">
      <t>ツキ</t>
    </rPh>
    <rPh sb="9" eb="10">
      <t>ニチ</t>
    </rPh>
    <rPh sb="11" eb="13">
      <t>シッコウ</t>
    </rPh>
    <rPh sb="16" eb="19">
      <t>サンギイン</t>
    </rPh>
    <rPh sb="19" eb="22">
      <t>アオモリケン</t>
    </rPh>
    <rPh sb="22" eb="25">
      <t>センキョク</t>
    </rPh>
    <rPh sb="25" eb="27">
      <t>センシュツ</t>
    </rPh>
    <rPh sb="27" eb="29">
      <t>ギイン</t>
    </rPh>
    <rPh sb="29" eb="31">
      <t>センキョ</t>
    </rPh>
    <phoneticPr fontId="3"/>
  </si>
  <si>
    <t>法施行令第１１１条の８第２項又は第３項の規定によりその氏名を記載することができな</t>
    <rPh sb="0" eb="1">
      <t>ホウ</t>
    </rPh>
    <rPh sb="1" eb="3">
      <t>セコウ</t>
    </rPh>
    <rPh sb="3" eb="4">
      <t>レイ</t>
    </rPh>
    <rPh sb="4" eb="5">
      <t>ダイ</t>
    </rPh>
    <rPh sb="8" eb="9">
      <t>ジョウ</t>
    </rPh>
    <rPh sb="11" eb="12">
      <t>ダイ</t>
    </rPh>
    <rPh sb="13" eb="14">
      <t>コウ</t>
    </rPh>
    <rPh sb="14" eb="15">
      <t>マタ</t>
    </rPh>
    <rPh sb="16" eb="17">
      <t>ダイ</t>
    </rPh>
    <rPh sb="18" eb="19">
      <t>コウ</t>
    </rPh>
    <rPh sb="20" eb="22">
      <t>キテイ</t>
    </rPh>
    <rPh sb="27" eb="29">
      <t>シメイ</t>
    </rPh>
    <rPh sb="30" eb="32">
      <t>キサイ</t>
    </rPh>
    <phoneticPr fontId="3"/>
  </si>
  <si>
    <t>その氏名を五人要件文書に記載していないことを誓います。</t>
    <rPh sb="2" eb="4">
      <t>シメイ</t>
    </rPh>
    <rPh sb="5" eb="6">
      <t>イ</t>
    </rPh>
    <rPh sb="6" eb="7">
      <t>ニン</t>
    </rPh>
    <rPh sb="7" eb="9">
      <t>ヨウケン</t>
    </rPh>
    <rPh sb="9" eb="11">
      <t>ブンショ</t>
    </rPh>
    <rPh sb="12" eb="14">
      <t>キサイ</t>
    </rPh>
    <rPh sb="22" eb="23">
      <t>チカ</t>
    </rPh>
    <phoneticPr fontId="3"/>
  </si>
  <si>
    <t>いこととされている者を本政党（政治団体）に所属する衆議院議員又は参議院議員として</t>
    <rPh sb="9" eb="10">
      <t>シャ</t>
    </rPh>
    <rPh sb="11" eb="12">
      <t>ホン</t>
    </rPh>
    <rPh sb="12" eb="14">
      <t>セイトウ</t>
    </rPh>
    <rPh sb="15" eb="17">
      <t>セイジ</t>
    </rPh>
    <rPh sb="17" eb="19">
      <t>ダンタイ</t>
    </rPh>
    <rPh sb="21" eb="23">
      <t>ショゾク</t>
    </rPh>
    <rPh sb="25" eb="28">
      <t>シュウギイン</t>
    </rPh>
    <rPh sb="28" eb="30">
      <t>ギイン</t>
    </rPh>
    <rPh sb="30" eb="31">
      <t>マタ</t>
    </rPh>
    <rPh sb="32" eb="33">
      <t>サン</t>
    </rPh>
    <phoneticPr fontId="3"/>
  </si>
  <si>
    <t>ＡＦＢ</t>
    <phoneticPr fontId="3"/>
  </si>
  <si>
    <t>　令和７年７月２０日執行の参議院青森県選挙区選出議員選挙におけるラジオ放送（テレ</t>
    <rPh sb="1" eb="3">
      <t>レイワ</t>
    </rPh>
    <rPh sb="4" eb="5">
      <t>ネン</t>
    </rPh>
    <rPh sb="6" eb="7">
      <t>ガツ</t>
    </rPh>
    <rPh sb="9" eb="10">
      <t>ニチ</t>
    </rPh>
    <rPh sb="10" eb="12">
      <t>シッコウ</t>
    </rPh>
    <rPh sb="13" eb="16">
      <t>サンギイン</t>
    </rPh>
    <rPh sb="16" eb="18">
      <t>アオモリ</t>
    </rPh>
    <rPh sb="18" eb="19">
      <t>ケン</t>
    </rPh>
    <rPh sb="19" eb="22">
      <t>センキョク</t>
    </rPh>
    <rPh sb="22" eb="24">
      <t>センシュツ</t>
    </rPh>
    <rPh sb="24" eb="26">
      <t>ギイン</t>
    </rPh>
    <rPh sb="26" eb="28">
      <t>センキョ</t>
    </rPh>
    <rPh sb="35" eb="37">
      <t>ホウソウ</t>
    </rPh>
    <phoneticPr fontId="3"/>
  </si>
  <si>
    <t>　令和７年　　月　　日</t>
    <rPh sb="1" eb="3">
      <t>レイワ</t>
    </rPh>
    <rPh sb="4" eb="5">
      <t>ネン</t>
    </rPh>
    <rPh sb="5" eb="6">
      <t>ヘイネン</t>
    </rPh>
    <rPh sb="7" eb="8">
      <t>ツキ</t>
    </rPh>
    <rPh sb="10" eb="11">
      <t>ヒ</t>
    </rPh>
    <phoneticPr fontId="3"/>
  </si>
  <si>
    <t>令和７年　　月　　　日</t>
    <rPh sb="0" eb="2">
      <t>レイワ</t>
    </rPh>
    <rPh sb="3" eb="4">
      <t>ネン</t>
    </rPh>
    <rPh sb="6" eb="7">
      <t>ツキ</t>
    </rPh>
    <rPh sb="10" eb="11">
      <t>ニチ</t>
    </rPh>
    <phoneticPr fontId="3"/>
  </si>
  <si>
    <t>３　令和７年７月２０日執行　参議院青森県選挙区選出議員選挙</t>
    <rPh sb="2" eb="4">
      <t>レイワ</t>
    </rPh>
    <rPh sb="5" eb="6">
      <t>ネン</t>
    </rPh>
    <rPh sb="7" eb="8">
      <t>ガツ</t>
    </rPh>
    <rPh sb="10" eb="11">
      <t>ニチ</t>
    </rPh>
    <rPh sb="11" eb="13">
      <t>シッコウ</t>
    </rPh>
    <rPh sb="14" eb="17">
      <t>サンギイン</t>
    </rPh>
    <rPh sb="17" eb="20">
      <t>アオモリケン</t>
    </rPh>
    <rPh sb="20" eb="23">
      <t>センキョク</t>
    </rPh>
    <rPh sb="23" eb="25">
      <t>センシュツ</t>
    </rPh>
    <rPh sb="25" eb="27">
      <t>ギイン</t>
    </rPh>
    <rPh sb="27" eb="29">
      <t>センキョ</t>
    </rPh>
    <phoneticPr fontId="3"/>
  </si>
  <si>
    <t>令和７年　　月　　日</t>
    <rPh sb="6" eb="7">
      <t>ツキ</t>
    </rPh>
    <rPh sb="9" eb="10">
      <t>ヒ</t>
    </rPh>
    <phoneticPr fontId="3"/>
  </si>
  <si>
    <t>令和７年　月　日</t>
    <rPh sb="5" eb="6">
      <t>ツキ</t>
    </rPh>
    <rPh sb="7" eb="8">
      <t>ヒ</t>
    </rPh>
    <phoneticPr fontId="3"/>
  </si>
  <si>
    <t>令和７年　月　日</t>
    <rPh sb="5" eb="6">
      <t>ガツ</t>
    </rPh>
    <rPh sb="7" eb="8">
      <t>ヒ</t>
    </rPh>
    <phoneticPr fontId="3"/>
  </si>
  <si>
    <t>令和７年　　月　　日　</t>
    <rPh sb="6" eb="7">
      <t>ツキ</t>
    </rPh>
    <rPh sb="9" eb="10">
      <t>ヒ</t>
    </rPh>
    <phoneticPr fontId="3"/>
  </si>
  <si>
    <t>令和７年　月　日</t>
    <rPh sb="7" eb="8">
      <t>ヒ</t>
    </rPh>
    <phoneticPr fontId="3"/>
  </si>
  <si>
    <t>令和７年　　月　　日　</t>
    <rPh sb="6" eb="7">
      <t>ツキ</t>
    </rPh>
    <rPh sb="9" eb="10">
      <t>ニチ</t>
    </rPh>
    <phoneticPr fontId="3"/>
  </si>
  <si>
    <t>　令和７年　　月　　日</t>
    <rPh sb="7" eb="8">
      <t>ツキ</t>
    </rPh>
    <rPh sb="10" eb="11">
      <t>ニチ</t>
    </rPh>
    <phoneticPr fontId="3"/>
  </si>
  <si>
    <t>青森県選挙管理委員会委員長　鶴　岡　真　治　</t>
    <rPh sb="0" eb="3">
      <t>アオモリケン</t>
    </rPh>
    <rPh sb="3" eb="5">
      <t>センキョ</t>
    </rPh>
    <rPh sb="5" eb="7">
      <t>カンリ</t>
    </rPh>
    <rPh sb="7" eb="10">
      <t>イインカイ</t>
    </rPh>
    <rPh sb="10" eb="13">
      <t>イインチョウ</t>
    </rPh>
    <rPh sb="14" eb="15">
      <t>ツル</t>
    </rPh>
    <rPh sb="16" eb="17">
      <t>オカ</t>
    </rPh>
    <rPh sb="18" eb="19">
      <t>シン</t>
    </rPh>
    <rPh sb="20" eb="21">
      <t>オサム</t>
    </rPh>
    <phoneticPr fontId="3"/>
  </si>
  <si>
    <t>8.62円（単価）×当該作成枚数＝限度額</t>
    <rPh sb="4" eb="5">
      <t>エン</t>
    </rPh>
    <rPh sb="6" eb="8">
      <t>タンカ</t>
    </rPh>
    <rPh sb="10" eb="12">
      <t>トウガイ</t>
    </rPh>
    <rPh sb="12" eb="14">
      <t>サクセイ</t>
    </rPh>
    <rPh sb="14" eb="16">
      <t>マイスウ</t>
    </rPh>
    <rPh sb="17" eb="19">
      <t>ゲンド</t>
    </rPh>
    <rPh sb="19" eb="20">
      <t>ガク</t>
    </rPh>
    <phoneticPr fontId="3"/>
  </si>
  <si>
    <t>8.62円</t>
    <rPh sb="4" eb="5">
      <t>エン</t>
    </rPh>
    <phoneticPr fontId="3"/>
  </si>
  <si>
    <t>8.38円（単価）×当該作成枚数＝限度額</t>
    <rPh sb="4" eb="5">
      <t>エン</t>
    </rPh>
    <rPh sb="6" eb="8">
      <t>タンカ</t>
    </rPh>
    <rPh sb="10" eb="12">
      <t>トウガイ</t>
    </rPh>
    <rPh sb="12" eb="14">
      <t>サクセイ</t>
    </rPh>
    <rPh sb="14" eb="16">
      <t>マイスウ</t>
    </rPh>
    <rPh sb="17" eb="19">
      <t>ゲンド</t>
    </rPh>
    <rPh sb="19" eb="20">
      <t>ガク</t>
    </rPh>
    <phoneticPr fontId="3"/>
  </si>
  <si>
    <t>386,500円＋5.62円×（当該作成枚数－50,000）</t>
    <rPh sb="13" eb="14">
      <t>エン</t>
    </rPh>
    <rPh sb="16" eb="18">
      <t>トウガイ</t>
    </rPh>
    <rPh sb="18" eb="20">
      <t>サクセイ</t>
    </rPh>
    <rPh sb="20" eb="22">
      <t>マイスウ</t>
    </rPh>
    <phoneticPr fontId="3"/>
  </si>
  <si>
    <t>8.38円</t>
    <rPh sb="4" eb="5">
      <t>エン</t>
    </rPh>
    <phoneticPr fontId="3"/>
  </si>
  <si>
    <t>61,379円×確認された作成数</t>
    <rPh sb="6" eb="7">
      <t>エン</t>
    </rPh>
    <rPh sb="8" eb="10">
      <t>カクニン</t>
    </rPh>
    <rPh sb="13" eb="15">
      <t>サクセイ</t>
    </rPh>
    <rPh sb="15" eb="16">
      <t>スウ</t>
    </rPh>
    <phoneticPr fontId="3"/>
  </si>
  <si>
    <t>58,114円×確認された作成数</t>
    <rPh sb="6" eb="7">
      <t>エン</t>
    </rPh>
    <rPh sb="8" eb="10">
      <t>カクニン</t>
    </rPh>
    <rPh sb="13" eb="15">
      <t>サクセイ</t>
    </rPh>
    <rPh sb="15" eb="16">
      <t>スウ</t>
    </rPh>
    <phoneticPr fontId="3"/>
  </si>
  <si>
    <t>44,403円×確認された作成数</t>
    <rPh sb="6" eb="7">
      <t>エン</t>
    </rPh>
    <rPh sb="8" eb="10">
      <t>カクニン</t>
    </rPh>
    <rPh sb="13" eb="15">
      <t>サクセイ</t>
    </rPh>
    <rPh sb="15" eb="16">
      <t>スウ</t>
    </rPh>
    <phoneticPr fontId="3"/>
  </si>
  <si>
    <t>令和７年　月　日</t>
    <rPh sb="4" eb="5">
      <t>ヘイネン</t>
    </rPh>
    <rPh sb="5" eb="6">
      <t>ツキ</t>
    </rPh>
    <rPh sb="7" eb="8">
      <t>ヒ</t>
    </rPh>
    <phoneticPr fontId="3"/>
  </si>
  <si>
    <t xml:space="preserve">      令和７年　　月　　日から</t>
  </si>
  <si>
    <t xml:space="preserve">      令和７年　　月　　日から</t>
    <phoneticPr fontId="3"/>
  </si>
  <si>
    <t xml:space="preserve">      令和７年    月    日まで            日間</t>
  </si>
  <si>
    <t xml:space="preserve">      令和７年    月    日まで            日間</t>
    <phoneticPr fontId="3"/>
  </si>
  <si>
    <t xml:space="preserve">    令和７年　　月　　日（契約締結年月日）</t>
  </si>
  <si>
    <t xml:space="preserve">    令和７年　　月　　日から令和７年　　月　　日まで</t>
  </si>
  <si>
    <t xml:space="preserve">    令和７年　　月　　日</t>
  </si>
  <si>
    <t>参議院議員と兼ねることができない
職にある者についてはその職名</t>
    <rPh sb="0" eb="3">
      <t>サンギイン</t>
    </rPh>
    <rPh sb="3" eb="5">
      <t>ギイン</t>
    </rPh>
    <rPh sb="6" eb="7">
      <t>カ</t>
    </rPh>
    <rPh sb="17" eb="18">
      <t>ショク</t>
    </rPh>
    <rPh sb="21" eb="22">
      <t>シャ</t>
    </rPh>
    <rPh sb="29" eb="31">
      <t>ショクメイ</t>
    </rPh>
    <phoneticPr fontId="3"/>
  </si>
  <si>
    <t>　　年　　月　　日</t>
    <rPh sb="2" eb="3">
      <t>ネン</t>
    </rPh>
    <rPh sb="5" eb="6">
      <t>ガツ</t>
    </rPh>
    <rPh sb="8" eb="9">
      <t>ニチ</t>
    </rPh>
    <phoneticPr fontId="3"/>
  </si>
  <si>
    <t>　令和７年　月　　日執行の参議院青森県選挙区選出議員選挙における開票立会人となる</t>
    <rPh sb="13" eb="16">
      <t>サンギイン</t>
    </rPh>
    <rPh sb="19" eb="22">
      <t>センキョク</t>
    </rPh>
    <rPh sb="22" eb="24">
      <t>センシュツ</t>
    </rPh>
    <rPh sb="24" eb="26">
      <t>ギイン</t>
    </rPh>
    <rPh sb="26" eb="28">
      <t>センキョ</t>
    </rPh>
    <rPh sb="32" eb="34">
      <t>カイヒョウ</t>
    </rPh>
    <phoneticPr fontId="3"/>
  </si>
  <si>
    <t>所属党派証明書</t>
    <phoneticPr fontId="3"/>
  </si>
  <si>
    <t>４　「職業」欄には、職業をなるべく詳細に記載しなければなりません。</t>
    <phoneticPr fontId="3"/>
  </si>
  <si>
    <t>令和7年7月20日執行参議院青森県選挙区選出議員選挙</t>
    <rPh sb="0" eb="2">
      <t>レイワ</t>
    </rPh>
    <rPh sb="3" eb="4">
      <t>ネン</t>
    </rPh>
    <rPh sb="5" eb="6">
      <t>ガツ</t>
    </rPh>
    <rPh sb="8" eb="9">
      <t>ニチ</t>
    </rPh>
    <rPh sb="9" eb="11">
      <t>シッコウ</t>
    </rPh>
    <rPh sb="11" eb="14">
      <t>サンギイン</t>
    </rPh>
    <rPh sb="14" eb="17">
      <t>アオモリケン</t>
    </rPh>
    <rPh sb="17" eb="20">
      <t>センキョク</t>
    </rPh>
    <rPh sb="20" eb="22">
      <t>センシュツ</t>
    </rPh>
    <rPh sb="22" eb="24">
      <t>ギイン</t>
    </rPh>
    <rPh sb="24" eb="26">
      <t>センキョ</t>
    </rPh>
    <phoneticPr fontId="3"/>
  </si>
  <si>
    <t>　令和７年７月２０日執行の参議院青森県選挙区選出議員選挙において、公職選挙法</t>
    <rPh sb="1" eb="3">
      <t>レイワ</t>
    </rPh>
    <rPh sb="4" eb="5">
      <t>ネン</t>
    </rPh>
    <rPh sb="6" eb="7">
      <t>ガツ</t>
    </rPh>
    <rPh sb="13" eb="16">
      <t>サンギイン</t>
    </rPh>
    <rPh sb="19" eb="22">
      <t>センキョク</t>
    </rPh>
    <rPh sb="22" eb="24">
      <t>センシュツ</t>
    </rPh>
    <rPh sb="24" eb="26">
      <t>ギイン</t>
    </rPh>
    <rPh sb="26" eb="28">
      <t>センキョ</t>
    </rPh>
    <phoneticPr fontId="3"/>
  </si>
  <si>
    <t>　令和７年７月２０日執行の参議院青森県選挙区選出議員選挙における選挙立会人と</t>
    <rPh sb="1" eb="3">
      <t>レイワ</t>
    </rPh>
    <rPh sb="4" eb="5">
      <t>ネン</t>
    </rPh>
    <rPh sb="6" eb="7">
      <t>ガツ</t>
    </rPh>
    <rPh sb="9" eb="10">
      <t>ニチ</t>
    </rPh>
    <rPh sb="13" eb="16">
      <t>サンギイン</t>
    </rPh>
    <rPh sb="19" eb="22">
      <t>センキョク</t>
    </rPh>
    <rPh sb="22" eb="24">
      <t>センシュツ</t>
    </rPh>
    <rPh sb="24" eb="26">
      <t>ギイン</t>
    </rPh>
    <rPh sb="26" eb="28">
      <t>センキョ</t>
    </rPh>
    <phoneticPr fontId="3"/>
  </si>
  <si>
    <t>青森市新町1-3-7 駅前庁舎4階</t>
  </si>
  <si>
    <t>開票</t>
    <rPh sb="0" eb="2">
      <t>カイヒョウ</t>
    </rPh>
    <phoneticPr fontId="3"/>
  </si>
  <si>
    <t>かいひょう</t>
    <phoneticPr fontId="3"/>
  </si>
  <si>
    <t>立会</t>
    <rPh sb="0" eb="2">
      <t>タチアイ</t>
    </rPh>
    <phoneticPr fontId="3"/>
  </si>
  <si>
    <t>選挙事務所設置年月日</t>
    <rPh sb="0" eb="2">
      <t>センキョ</t>
    </rPh>
    <rPh sb="2" eb="4">
      <t>ジム</t>
    </rPh>
    <rPh sb="4" eb="5">
      <t>ショ</t>
    </rPh>
    <rPh sb="5" eb="7">
      <t>セッチ</t>
    </rPh>
    <rPh sb="7" eb="10">
      <t>ネンガッピ</t>
    </rPh>
    <phoneticPr fontId="3"/>
  </si>
  <si>
    <t>　令和７年７月２０日執行の参議院青森県選挙区選出議員選挙における候補者の出納</t>
    <rPh sb="13" eb="16">
      <t>サンギイン</t>
    </rPh>
    <rPh sb="19" eb="22">
      <t>センキョク</t>
    </rPh>
    <rPh sb="22" eb="24">
      <t>センシュツ</t>
    </rPh>
    <rPh sb="24" eb="26">
      <t>ギイン</t>
    </rPh>
    <rPh sb="26" eb="28">
      <t>センキョ</t>
    </rPh>
    <rPh sb="36" eb="38">
      <t>スイトウ</t>
    </rPh>
    <phoneticPr fontId="3"/>
  </si>
  <si>
    <t>　令和７年７月２０日執行の参議院青森県選挙区選出議員選挙における候補者の出納</t>
    <rPh sb="13" eb="16">
      <t>サンギイン</t>
    </rPh>
    <rPh sb="19" eb="22">
      <t>センキョク</t>
    </rPh>
    <rPh sb="22" eb="24">
      <t>センシュツ</t>
    </rPh>
    <rPh sb="24" eb="26">
      <t>ギイン</t>
    </rPh>
    <rPh sb="26" eb="28">
      <t>センキョ</t>
    </rPh>
    <phoneticPr fontId="3"/>
  </si>
  <si>
    <t>　公職選挙法第１６８条第１項の規定により、令和７年７月２０日執行の参議院青</t>
    <rPh sb="1" eb="3">
      <t>コウショク</t>
    </rPh>
    <rPh sb="3" eb="6">
      <t>センキョホウ</t>
    </rPh>
    <rPh sb="11" eb="12">
      <t>ダイ</t>
    </rPh>
    <rPh sb="13" eb="14">
      <t>コウ</t>
    </rPh>
    <rPh sb="21" eb="23">
      <t>レイワ</t>
    </rPh>
    <rPh sb="33" eb="36">
      <t>サンギイン</t>
    </rPh>
    <rPh sb="36" eb="37">
      <t>アオ</t>
    </rPh>
    <phoneticPr fontId="3"/>
  </si>
  <si>
    <t>　令和７年７月　　日申請した選挙公報の掲載文を修正したいので、修正した掲載文</t>
    <rPh sb="1" eb="3">
      <t>レイワ</t>
    </rPh>
    <phoneticPr fontId="3"/>
  </si>
  <si>
    <t>　令和７年７月　　日申請した選挙公報の掲載文を撤回したいので、申請します。</t>
    <rPh sb="1" eb="3">
      <t>レイワ</t>
    </rPh>
    <phoneticPr fontId="3"/>
  </si>
  <si>
    <t>の令和７年７月２０日執行</t>
    <rPh sb="1" eb="3">
      <t>レイワ</t>
    </rPh>
    <rPh sb="4" eb="5">
      <t>ネン</t>
    </rPh>
    <rPh sb="6" eb="7">
      <t>ガツ</t>
    </rPh>
    <rPh sb="9" eb="10">
      <t>ニチ</t>
    </rPh>
    <rPh sb="10" eb="12">
      <t>シッコウ</t>
    </rPh>
    <phoneticPr fontId="3"/>
  </si>
  <si>
    <t>　作成・提出してください。</t>
    <rPh sb="1" eb="3">
      <t>サクセイ</t>
    </rPh>
    <rPh sb="4" eb="6">
      <t>テイシュツ</t>
    </rPh>
    <phoneticPr fontId="3"/>
  </si>
  <si>
    <t>七　日本放送協会に提出する場合には、日本放送協会から指定された方法により</t>
    <rPh sb="0" eb="1">
      <t>７</t>
    </rPh>
    <rPh sb="2" eb="4">
      <t>ニホン</t>
    </rPh>
    <rPh sb="4" eb="6">
      <t>ホウソウ</t>
    </rPh>
    <rPh sb="6" eb="8">
      <t>キョウカイ</t>
    </rPh>
    <rPh sb="9" eb="11">
      <t>テイシュツ</t>
    </rPh>
    <rPh sb="13" eb="15">
      <t>バアイ</t>
    </rPh>
    <rPh sb="18" eb="20">
      <t>ニホン</t>
    </rPh>
    <rPh sb="20" eb="22">
      <t>ホウソウ</t>
    </rPh>
    <rPh sb="22" eb="24">
      <t>キョウカイ</t>
    </rPh>
    <rPh sb="26" eb="28">
      <t>シテイ</t>
    </rPh>
    <rPh sb="31" eb="33">
      <t>ホウホウ</t>
    </rPh>
    <phoneticPr fontId="3"/>
  </si>
  <si>
    <t>令和七年　月　　日</t>
    <rPh sb="0" eb="2">
      <t>レイワ</t>
    </rPh>
    <rPh sb="2" eb="3">
      <t>ナナ</t>
    </rPh>
    <rPh sb="5" eb="6">
      <t>ツキ</t>
    </rPh>
    <rPh sb="8" eb="9">
      <t>ヒ</t>
    </rPh>
    <phoneticPr fontId="3"/>
  </si>
  <si>
    <t>　　二　録音用原稿は、千五百字以内で記載し、固有名詞等にはふりがなを付けてく</t>
    <rPh sb="2" eb="3">
      <t>２</t>
    </rPh>
    <rPh sb="4" eb="7">
      <t>ロクオンヨウ</t>
    </rPh>
    <rPh sb="7" eb="9">
      <t>ゲンコウ</t>
    </rPh>
    <phoneticPr fontId="3"/>
  </si>
  <si>
    <t>　　　とともに提出してください。</t>
    <phoneticPr fontId="3"/>
  </si>
  <si>
    <t>備考一　録音用原稿は、この用紙により政見放送の申込みの際、録音物使用申請書等</t>
    <rPh sb="0" eb="2">
      <t>ビコウ</t>
    </rPh>
    <rPh sb="2" eb="3">
      <t>１</t>
    </rPh>
    <rPh sb="4" eb="7">
      <t>ロクオンヨウ</t>
    </rPh>
    <rPh sb="7" eb="9">
      <t>ゲンコウ</t>
    </rPh>
    <rPh sb="13" eb="15">
      <t>ヨウシ</t>
    </rPh>
    <rPh sb="18" eb="20">
      <t>セイケン</t>
    </rPh>
    <rPh sb="20" eb="22">
      <t>ホウソウ</t>
    </rPh>
    <rPh sb="23" eb="25">
      <t>モウシコ</t>
    </rPh>
    <rPh sb="27" eb="28">
      <t>サイ</t>
    </rPh>
    <rPh sb="29" eb="31">
      <t>ロクオン</t>
    </rPh>
    <rPh sb="31" eb="32">
      <t>ブツ</t>
    </rPh>
    <rPh sb="32" eb="34">
      <t>シヨウ</t>
    </rPh>
    <rPh sb="34" eb="38">
      <t>シンセイショトウ</t>
    </rPh>
    <phoneticPr fontId="3"/>
  </si>
  <si>
    <t>政見放送録画（録音）日時決定票</t>
    <rPh sb="4" eb="6">
      <t>ロクガ</t>
    </rPh>
    <rPh sb="7" eb="9">
      <t>ロクオン</t>
    </rPh>
    <rPh sb="10" eb="12">
      <t>ニチジ</t>
    </rPh>
    <rPh sb="12" eb="14">
      <t>ケッテイ</t>
    </rPh>
    <rPh sb="14" eb="15">
      <t>ヒョウ</t>
    </rPh>
    <phoneticPr fontId="3"/>
  </si>
  <si>
    <t>候補者氏名（通称）</t>
    <rPh sb="0" eb="3">
      <t>コウホシャ</t>
    </rPh>
    <rPh sb="3" eb="5">
      <t>シメイ</t>
    </rPh>
    <rPh sb="6" eb="8">
      <t>ツウショウ</t>
    </rPh>
    <phoneticPr fontId="3"/>
  </si>
  <si>
    <t>候補者連絡先（電話番号）</t>
    <rPh sb="0" eb="3">
      <t>コウホシャ</t>
    </rPh>
    <rPh sb="3" eb="6">
      <t>レンラクサキ</t>
    </rPh>
    <rPh sb="7" eb="9">
      <t>デンワ</t>
    </rPh>
    <rPh sb="9" eb="11">
      <t>バンゴウ</t>
    </rPh>
    <phoneticPr fontId="3"/>
  </si>
  <si>
    <t xml:space="preserve">  上記の候補者の政見放送の録画（録音）は下記の通り実施いたします。</t>
    <rPh sb="2" eb="4">
      <t>ジョウキ</t>
    </rPh>
    <rPh sb="5" eb="8">
      <t>コウホシャ</t>
    </rPh>
    <rPh sb="9" eb="13">
      <t>セイケンホウソウ</t>
    </rPh>
    <rPh sb="14" eb="16">
      <t>ロクガ</t>
    </rPh>
    <rPh sb="17" eb="19">
      <t>ロクオン</t>
    </rPh>
    <rPh sb="21" eb="23">
      <t>カキ</t>
    </rPh>
    <rPh sb="24" eb="25">
      <t>トオ</t>
    </rPh>
    <rPh sb="26" eb="28">
      <t>ジッシ</t>
    </rPh>
    <phoneticPr fontId="3"/>
  </si>
  <si>
    <t>録音（録画）日時</t>
    <rPh sb="0" eb="2">
      <t>ロクオン</t>
    </rPh>
    <rPh sb="3" eb="5">
      <t>ロクガ</t>
    </rPh>
    <rPh sb="6" eb="8">
      <t>ニチジ</t>
    </rPh>
    <phoneticPr fontId="3"/>
  </si>
  <si>
    <t>　　　年　　月　　日（　　曜日）</t>
    <rPh sb="3" eb="4">
      <t>ネン</t>
    </rPh>
    <rPh sb="6" eb="7">
      <t>ガツ</t>
    </rPh>
    <rPh sb="9" eb="10">
      <t>ニチ</t>
    </rPh>
    <rPh sb="13" eb="15">
      <t>ヨウビ</t>
    </rPh>
    <phoneticPr fontId="3"/>
  </si>
  <si>
    <t>午前・午後</t>
    <rPh sb="0" eb="2">
      <t>ゴゼン</t>
    </rPh>
    <rPh sb="3" eb="5">
      <t>ゴゴ</t>
    </rPh>
    <phoneticPr fontId="3"/>
  </si>
  <si>
    <t>時　　分　来局</t>
    <rPh sb="0" eb="1">
      <t>ジ</t>
    </rPh>
    <rPh sb="3" eb="4">
      <t>フン</t>
    </rPh>
    <rPh sb="5" eb="7">
      <t>ライキョク</t>
    </rPh>
    <phoneticPr fontId="3"/>
  </si>
  <si>
    <t>録音（録画）場所</t>
    <rPh sb="0" eb="2">
      <t>ロクオン</t>
    </rPh>
    <rPh sb="3" eb="5">
      <t>ロクガ</t>
    </rPh>
    <rPh sb="6" eb="8">
      <t>バショ</t>
    </rPh>
    <phoneticPr fontId="3"/>
  </si>
  <si>
    <t>発行者（基幹放送事業者）</t>
    <rPh sb="0" eb="3">
      <t>ハッコウシャ</t>
    </rPh>
    <rPh sb="4" eb="6">
      <t>キカン</t>
    </rPh>
    <rPh sb="6" eb="8">
      <t>ホウソウ</t>
    </rPh>
    <rPh sb="8" eb="11">
      <t>ジギョウシャ</t>
    </rPh>
    <phoneticPr fontId="3"/>
  </si>
  <si>
    <t>受付局</t>
    <rPh sb="0" eb="2">
      <t>ウケツケ</t>
    </rPh>
    <rPh sb="2" eb="3">
      <t>キョク</t>
    </rPh>
    <phoneticPr fontId="3"/>
  </si>
  <si>
    <t>（受付責任者</t>
    <rPh sb="1" eb="3">
      <t>ウケツケ</t>
    </rPh>
    <rPh sb="3" eb="6">
      <t>セキニンシャ</t>
    </rPh>
    <phoneticPr fontId="3"/>
  </si>
  <si>
    <t>印　）</t>
    <rPh sb="0" eb="1">
      <t>イン</t>
    </rPh>
    <phoneticPr fontId="3"/>
  </si>
  <si>
    <t>政見様式１１</t>
    <rPh sb="0" eb="2">
      <t>セイケン</t>
    </rPh>
    <rPh sb="2" eb="3">
      <t>サマ</t>
    </rPh>
    <rPh sb="3" eb="4">
      <t>シキ</t>
    </rPh>
    <phoneticPr fontId="3"/>
  </si>
  <si>
    <t>政見放送用録音・録画作成契約書</t>
    <rPh sb="0" eb="2">
      <t>セイケン</t>
    </rPh>
    <rPh sb="2" eb="5">
      <t>ホウソウヨウ</t>
    </rPh>
    <rPh sb="5" eb="7">
      <t>ロクオン</t>
    </rPh>
    <rPh sb="8" eb="10">
      <t>ロクガ</t>
    </rPh>
    <rPh sb="10" eb="12">
      <t>サクセイ</t>
    </rPh>
    <rPh sb="12" eb="15">
      <t>ケイヤクショ</t>
    </rPh>
    <phoneticPr fontId="3"/>
  </si>
  <si>
    <t>は、次の政見放送用録音・録画の作成について、次のとおり契約を締結する。</t>
    <rPh sb="2" eb="3">
      <t>ツギ</t>
    </rPh>
    <rPh sb="4" eb="6">
      <t>セイケン</t>
    </rPh>
    <rPh sb="6" eb="9">
      <t>ホウソウヨウ</t>
    </rPh>
    <rPh sb="9" eb="11">
      <t>ロクオン</t>
    </rPh>
    <rPh sb="12" eb="14">
      <t>ロクガ</t>
    </rPh>
    <rPh sb="15" eb="17">
      <t>サクセイ</t>
    </rPh>
    <phoneticPr fontId="3"/>
  </si>
  <si>
    <t xml:space="preserve">    公職選挙法第１５０条第１項第２号による政見放送用録音・録画</t>
    <rPh sb="14" eb="15">
      <t>ダイ</t>
    </rPh>
    <rPh sb="16" eb="17">
      <t>コウ</t>
    </rPh>
    <rPh sb="17" eb="18">
      <t>ダイ</t>
    </rPh>
    <rPh sb="19" eb="20">
      <t>ゴウ</t>
    </rPh>
    <rPh sb="23" eb="25">
      <t>セイケン</t>
    </rPh>
    <rPh sb="25" eb="28">
      <t>ホウソウヨウ</t>
    </rPh>
    <rPh sb="28" eb="30">
      <t>ロクオン</t>
    </rPh>
    <rPh sb="31" eb="33">
      <t>ロクガ</t>
    </rPh>
    <phoneticPr fontId="3"/>
  </si>
  <si>
    <t>※内訳</t>
    <rPh sb="1" eb="3">
      <t>ウチワケ</t>
    </rPh>
    <phoneticPr fontId="3"/>
  </si>
  <si>
    <t>（１）録音の場合</t>
    <rPh sb="3" eb="5">
      <t>ロクオン</t>
    </rPh>
    <rPh sb="6" eb="8">
      <t>バアイ</t>
    </rPh>
    <phoneticPr fontId="3"/>
  </si>
  <si>
    <t>・録音</t>
    <rPh sb="1" eb="3">
      <t>ロクオン</t>
    </rPh>
    <phoneticPr fontId="3"/>
  </si>
  <si>
    <t>・複製費</t>
    <rPh sb="1" eb="3">
      <t>フクセイ</t>
    </rPh>
    <rPh sb="3" eb="4">
      <t>ヒ</t>
    </rPh>
    <phoneticPr fontId="3"/>
  </si>
  <si>
    <t>複製</t>
    <rPh sb="0" eb="2">
      <t>フクセイ</t>
    </rPh>
    <phoneticPr fontId="3"/>
  </si>
  <si>
    <t>本</t>
    <rPh sb="0" eb="1">
      <t>ホン</t>
    </rPh>
    <phoneticPr fontId="3"/>
  </si>
  <si>
    <t>（２）録画の場合</t>
    <rPh sb="3" eb="5">
      <t>ロクガ</t>
    </rPh>
    <rPh sb="6" eb="8">
      <t>バアイ</t>
    </rPh>
    <phoneticPr fontId="3"/>
  </si>
  <si>
    <t>・録画</t>
    <rPh sb="1" eb="3">
      <t>ロクガ</t>
    </rPh>
    <phoneticPr fontId="3"/>
  </si>
  <si>
    <t xml:space="preserve">    令和７年　　月　　日</t>
    <phoneticPr fontId="3"/>
  </si>
  <si>
    <t xml:space="preserve">    令和７年　　月　　日（契約締結年月日）</t>
    <phoneticPr fontId="3"/>
  </si>
  <si>
    <t>政見11</t>
    <rPh sb="0" eb="2">
      <t>セイケン</t>
    </rPh>
    <phoneticPr fontId="3"/>
  </si>
  <si>
    <t>政見放送用録音・録画作成契約書例</t>
    <rPh sb="15" eb="16">
      <t>レイ</t>
    </rPh>
    <phoneticPr fontId="3"/>
  </si>
  <si>
    <t>請求金額</t>
  </si>
  <si>
    <t>請求金額</t>
    <phoneticPr fontId="3"/>
  </si>
  <si>
    <t>内訳</t>
    <rPh sb="0" eb="2">
      <t>ウチワケ</t>
    </rPh>
    <phoneticPr fontId="3"/>
  </si>
  <si>
    <t>別紙請求内訳書のとおり</t>
    <rPh sb="0" eb="2">
      <t>ベッシ</t>
    </rPh>
    <rPh sb="2" eb="4">
      <t>セイキュウ</t>
    </rPh>
    <rPh sb="4" eb="7">
      <t>ウチワケショ</t>
    </rPh>
    <phoneticPr fontId="3"/>
  </si>
  <si>
    <t>４　</t>
    <phoneticPr fontId="3"/>
  </si>
  <si>
    <t>５　</t>
    <phoneticPr fontId="3"/>
  </si>
  <si>
    <t>金融機関名、口座名及び口座番号</t>
  </si>
  <si>
    <t>青森県選挙管理委員会委員長　鶴　岡　真　治</t>
    <rPh sb="0" eb="3">
      <t>アオモリケン</t>
    </rPh>
    <rPh sb="3" eb="5">
      <t>センキョ</t>
    </rPh>
    <rPh sb="5" eb="7">
      <t>カンリ</t>
    </rPh>
    <rPh sb="7" eb="10">
      <t>イインカイ</t>
    </rPh>
    <rPh sb="10" eb="13">
      <t>イインチョウ</t>
    </rPh>
    <rPh sb="14" eb="15">
      <t>ツル</t>
    </rPh>
    <rPh sb="16" eb="17">
      <t>オカ</t>
    </rPh>
    <rPh sb="18" eb="19">
      <t>シン</t>
    </rPh>
    <rPh sb="20" eb="21">
      <t>オサム</t>
    </rPh>
    <phoneticPr fontId="3"/>
  </si>
  <si>
    <t>候補者の氏名</t>
    <phoneticPr fontId="3"/>
  </si>
  <si>
    <t>燃料の供給を受ける選挙運動用自動車の自動車登録番号</t>
    <phoneticPr fontId="3"/>
  </si>
  <si>
    <t>３</t>
    <phoneticPr fontId="3"/>
  </si>
  <si>
    <t>確認金額</t>
    <phoneticPr fontId="3"/>
  </si>
  <si>
    <t>301,700円＋7.46円×（当該作成枚数－35,000）</t>
    <rPh sb="13" eb="14">
      <t>エン</t>
    </rPh>
    <rPh sb="16" eb="18">
      <t>トウガイ</t>
    </rPh>
    <rPh sb="18" eb="20">
      <t>サクセイ</t>
    </rPh>
    <rPh sb="20" eb="22">
      <t>マイスウ</t>
    </rPh>
    <phoneticPr fontId="3"/>
  </si>
  <si>
    <t>内　　訳</t>
    <phoneticPr fontId="3"/>
  </si>
  <si>
    <t>４</t>
    <phoneticPr fontId="3"/>
  </si>
  <si>
    <t>５</t>
    <phoneticPr fontId="3"/>
  </si>
  <si>
    <t>金融機関名、口座名及び口座番号</t>
    <phoneticPr fontId="3"/>
  </si>
  <si>
    <r>
      <rPr>
        <sz val="11"/>
        <rFont val="ＭＳ ゴシック"/>
        <family val="3"/>
        <charset val="128"/>
      </rPr>
      <t>301,700円＋7.46円×（当該作成枚数－35,000）</t>
    </r>
    <rPh sb="13" eb="14">
      <t>エン</t>
    </rPh>
    <rPh sb="16" eb="18">
      <t>トウガイ</t>
    </rPh>
    <rPh sb="18" eb="20">
      <t>サクセイ</t>
    </rPh>
    <rPh sb="20" eb="22">
      <t>マイスウ</t>
    </rPh>
    <phoneticPr fontId="3"/>
  </si>
  <si>
    <t>　　　別紙請求内訳書のとおり</t>
    <rPh sb="3" eb="5">
      <t>ベッシ</t>
    </rPh>
    <rPh sb="5" eb="7">
      <t>セイキュウ</t>
    </rPh>
    <rPh sb="7" eb="10">
      <t>ウチワケショ</t>
    </rPh>
    <phoneticPr fontId="3"/>
  </si>
  <si>
    <t>419,000円＋5.62円×（当該作成枚数－50,000）</t>
    <rPh sb="13" eb="14">
      <t>エン</t>
    </rPh>
    <rPh sb="16" eb="18">
      <t>トウガイ</t>
    </rPh>
    <rPh sb="18" eb="20">
      <t>サクセイ</t>
    </rPh>
    <rPh sb="20" eb="22">
      <t>マイスウ</t>
    </rPh>
    <phoneticPr fontId="3"/>
  </si>
  <si>
    <t xml:space="preserve">      (1) 枚　数　　12,246枚（6,123(ポスター掲示場数)×２枚）</t>
    <rPh sb="21" eb="22">
      <t>マイ</t>
    </rPh>
    <phoneticPr fontId="3"/>
  </si>
  <si>
    <t>316,250円＋293,440円＋30円73銭×(ポスター掲示場数(6,123)－500)</t>
    <rPh sb="7" eb="8">
      <t>エン</t>
    </rPh>
    <phoneticPr fontId="3"/>
  </si>
  <si>
    <t>＝単価(128円)</t>
    <phoneticPr fontId="3"/>
  </si>
  <si>
    <t>ポスター掲示場数(6,123)</t>
    <phoneticPr fontId="3"/>
  </si>
  <si>
    <t>単価（128円）×確認された作成枚数＝限度額</t>
    <rPh sb="6" eb="7">
      <t>エン</t>
    </rPh>
    <phoneticPr fontId="3"/>
  </si>
  <si>
    <t>←　公示日以降・西暦</t>
    <rPh sb="2" eb="4">
      <t>コウジ</t>
    </rPh>
    <rPh sb="4" eb="5">
      <t>ビ</t>
    </rPh>
    <rPh sb="5" eb="7">
      <t>イコウ</t>
    </rPh>
    <rPh sb="8" eb="10">
      <t>セイレキ</t>
    </rPh>
    <phoneticPr fontId="3"/>
  </si>
  <si>
    <t>政見放送録画（録音）日時決定票</t>
    <rPh sb="0" eb="2">
      <t>セイケン</t>
    </rPh>
    <rPh sb="2" eb="4">
      <t>ホウソウ</t>
    </rPh>
    <rPh sb="4" eb="6">
      <t>ロクガ</t>
    </rPh>
    <rPh sb="7" eb="9">
      <t>ロクオン</t>
    </rPh>
    <rPh sb="10" eb="12">
      <t>ニチジ</t>
    </rPh>
    <rPh sb="12" eb="14">
      <t>ケッテイ</t>
    </rPh>
    <rPh sb="14" eb="15">
      <t>ヒョウ</t>
    </rPh>
    <phoneticPr fontId="3"/>
  </si>
  <si>
    <t>たちあい</t>
    <phoneticPr fontId="3"/>
  </si>
  <si>
    <t>選挙立会人の生年月日</t>
    <rPh sb="0" eb="2">
      <t>センキョ</t>
    </rPh>
    <rPh sb="2" eb="5">
      <t>タチアイニン</t>
    </rPh>
    <rPh sb="6" eb="8">
      <t>セイネン</t>
    </rPh>
    <rPh sb="8" eb="10">
      <t>ガッピ</t>
    </rPh>
    <phoneticPr fontId="3"/>
  </si>
  <si>
    <t>黄色セルの記載例（日付）</t>
    <rPh sb="0" eb="2">
      <t>キイロ</t>
    </rPh>
    <rPh sb="5" eb="8">
      <t>キサイレイ</t>
    </rPh>
    <rPh sb="9" eb="11">
      <t>ヒヅケ</t>
    </rPh>
    <phoneticPr fontId="3"/>
  </si>
  <si>
    <t>◎必須</t>
    <rPh sb="1" eb="3">
      <t>ヒッス</t>
    </rPh>
    <phoneticPr fontId="3"/>
  </si>
  <si>
    <t>△（政党本部が発行したものがある場合や無所属の場合は、作成不要）</t>
    <rPh sb="2" eb="4">
      <t>セイトウ</t>
    </rPh>
    <rPh sb="4" eb="6">
      <t>ホンブ</t>
    </rPh>
    <rPh sb="7" eb="9">
      <t>ハッコウ</t>
    </rPh>
    <rPh sb="16" eb="18">
      <t>バアイ</t>
    </rPh>
    <rPh sb="19" eb="22">
      <t>ムショゾク</t>
    </rPh>
    <rPh sb="23" eb="25">
      <t>バアイ</t>
    </rPh>
    <rPh sb="27" eb="29">
      <t>サクセイ</t>
    </rPh>
    <rPh sb="29" eb="31">
      <t>フヨウ</t>
    </rPh>
    <phoneticPr fontId="3"/>
  </si>
  <si>
    <t>←添付する書類に○をつける（３と６以外は必須）</t>
    <rPh sb="1" eb="3">
      <t>テンプ</t>
    </rPh>
    <rPh sb="5" eb="7">
      <t>ショルイ</t>
    </rPh>
    <rPh sb="17" eb="19">
      <t>イガイ</t>
    </rPh>
    <rPh sb="20" eb="22">
      <t>ヒッス</t>
    </rPh>
    <phoneticPr fontId="3"/>
  </si>
  <si>
    <t>△希望者のみ</t>
    <rPh sb="1" eb="4">
      <t>キボウシャ</t>
    </rPh>
    <phoneticPr fontId="3"/>
  </si>
  <si>
    <t>（手引きP3～4参照）</t>
    <rPh sb="1" eb="3">
      <t>テビ</t>
    </rPh>
    <rPh sb="8" eb="10">
      <t>サンショウ</t>
    </rPh>
    <phoneticPr fontId="3"/>
  </si>
  <si>
    <t>△</t>
    <phoneticPr fontId="3"/>
  </si>
  <si>
    <t>※開票区（市町村）毎に１枚（届出８と合わせて市町村に提出）手引きP５参照</t>
    <rPh sb="1" eb="4">
      <t>カイヒョウク</t>
    </rPh>
    <rPh sb="5" eb="8">
      <t>シチョウソン</t>
    </rPh>
    <rPh sb="9" eb="10">
      <t>ゴト</t>
    </rPh>
    <rPh sb="12" eb="13">
      <t>マイ</t>
    </rPh>
    <rPh sb="14" eb="16">
      <t>トドケデ</t>
    </rPh>
    <rPh sb="18" eb="19">
      <t>ア</t>
    </rPh>
    <rPh sb="22" eb="25">
      <t>シチョウソン</t>
    </rPh>
    <rPh sb="26" eb="28">
      <t>テイシュツ</t>
    </rPh>
    <rPh sb="29" eb="31">
      <t>テビ</t>
    </rPh>
    <rPh sb="34" eb="36">
      <t>サンショウ</t>
    </rPh>
    <phoneticPr fontId="3"/>
  </si>
  <si>
    <t>△（届出５と合わせて県選管に提出）手引きP5参照</t>
    <rPh sb="2" eb="4">
      <t>トドケデ</t>
    </rPh>
    <rPh sb="6" eb="7">
      <t>ア</t>
    </rPh>
    <rPh sb="10" eb="13">
      <t>ケンセンカン</t>
    </rPh>
    <rPh sb="14" eb="16">
      <t>テイシュツ</t>
    </rPh>
    <rPh sb="15" eb="16">
      <t>デ</t>
    </rPh>
    <rPh sb="17" eb="19">
      <t>テビ</t>
    </rPh>
    <rPh sb="22" eb="24">
      <t>サンショウ</t>
    </rPh>
    <phoneticPr fontId="3"/>
  </si>
  <si>
    <t>△（届出６と合わせて県選管に提出）手引きP5参照</t>
    <rPh sb="2" eb="4">
      <t>トドケデ</t>
    </rPh>
    <rPh sb="6" eb="7">
      <t>ア</t>
    </rPh>
    <rPh sb="10" eb="13">
      <t>ケンセンカン</t>
    </rPh>
    <rPh sb="14" eb="16">
      <t>テイシュツ</t>
    </rPh>
    <rPh sb="17" eb="19">
      <t>テビ</t>
    </rPh>
    <rPh sb="22" eb="24">
      <t>サンショウ</t>
    </rPh>
    <phoneticPr fontId="3"/>
  </si>
  <si>
    <t>※開票区（市町村）毎に１枚（届出７と合わせて市町村選管に提出）手引きP5参照</t>
    <rPh sb="1" eb="4">
      <t>カイヒョウク</t>
    </rPh>
    <rPh sb="5" eb="8">
      <t>シチョウソン</t>
    </rPh>
    <rPh sb="9" eb="10">
      <t>ゴト</t>
    </rPh>
    <rPh sb="12" eb="13">
      <t>マイ</t>
    </rPh>
    <rPh sb="14" eb="16">
      <t>トドケデ</t>
    </rPh>
    <rPh sb="18" eb="19">
      <t>ア</t>
    </rPh>
    <rPh sb="22" eb="25">
      <t>シチョウソン</t>
    </rPh>
    <rPh sb="25" eb="27">
      <t>センカン</t>
    </rPh>
    <rPh sb="28" eb="30">
      <t>テイシュツ</t>
    </rPh>
    <rPh sb="31" eb="33">
      <t>テビ</t>
    </rPh>
    <rPh sb="36" eb="38">
      <t>サンショウ</t>
    </rPh>
    <phoneticPr fontId="3"/>
  </si>
  <si>
    <t>県選管と設置市町村選管にそれぞれ提出する。手引きP10参照。</t>
    <rPh sb="0" eb="3">
      <t>ケンセンカン</t>
    </rPh>
    <rPh sb="4" eb="6">
      <t>セッチ</t>
    </rPh>
    <rPh sb="6" eb="9">
      <t>シチョウソン</t>
    </rPh>
    <rPh sb="9" eb="11">
      <t>センカン</t>
    </rPh>
    <rPh sb="16" eb="18">
      <t>テイシュツ</t>
    </rPh>
    <rPh sb="21" eb="23">
      <t>テビ</t>
    </rPh>
    <rPh sb="27" eb="29">
      <t>サンショウ</t>
    </rPh>
    <phoneticPr fontId="3"/>
  </si>
  <si>
    <t>◎</t>
    <phoneticPr fontId="3"/>
  </si>
  <si>
    <t>必ず選任が必要（手引きP39～40参照）</t>
    <rPh sb="0" eb="1">
      <t>カナラ</t>
    </rPh>
    <rPh sb="2" eb="4">
      <t>センニン</t>
    </rPh>
    <rPh sb="5" eb="7">
      <t>ヒツヨウ</t>
    </rPh>
    <rPh sb="8" eb="10">
      <t>テビ</t>
    </rPh>
    <rPh sb="17" eb="19">
      <t>サンショウ</t>
    </rPh>
    <phoneticPr fontId="3"/>
  </si>
  <si>
    <t>手引きP40参照</t>
    <rPh sb="0" eb="2">
      <t>テビ</t>
    </rPh>
    <rPh sb="6" eb="8">
      <t>サンショウ</t>
    </rPh>
    <phoneticPr fontId="3"/>
  </si>
  <si>
    <t>（報酬を使用することができる者は限定されている。）</t>
    <rPh sb="1" eb="3">
      <t>ホウシュウ</t>
    </rPh>
    <rPh sb="4" eb="6">
      <t>シヨウ</t>
    </rPh>
    <rPh sb="14" eb="15">
      <t>シャ</t>
    </rPh>
    <rPh sb="16" eb="18">
      <t>ゲンテイ</t>
    </rPh>
    <phoneticPr fontId="3"/>
  </si>
  <si>
    <t>（令和７年６月２７日公職選挙法施行令改正（予定）等により限度額が変更となる）</t>
    <rPh sb="1" eb="3">
      <t>レイワ</t>
    </rPh>
    <rPh sb="4" eb="5">
      <t>ネン</t>
    </rPh>
    <rPh sb="6" eb="7">
      <t>ガツ</t>
    </rPh>
    <rPh sb="9" eb="10">
      <t>ニチ</t>
    </rPh>
    <rPh sb="10" eb="12">
      <t>コウショク</t>
    </rPh>
    <rPh sb="12" eb="15">
      <t>センキョホウ</t>
    </rPh>
    <rPh sb="15" eb="18">
      <t>セコウレイ</t>
    </rPh>
    <rPh sb="18" eb="20">
      <t>カイセイ</t>
    </rPh>
    <rPh sb="21" eb="23">
      <t>ヨテイ</t>
    </rPh>
    <rPh sb="24" eb="25">
      <t>トウ</t>
    </rPh>
    <rPh sb="28" eb="31">
      <t>ゲンドガク</t>
    </rPh>
    <rPh sb="32" eb="34">
      <t>ヘンコウ</t>
    </rPh>
    <phoneticPr fontId="3"/>
  </si>
  <si>
    <t>※使用する前に届出が必要（手引P43）。届出をせずに報酬を支給すると買収の推定を受けるため注意。手引きP43～44</t>
    <rPh sb="1" eb="3">
      <t>シヨウ</t>
    </rPh>
    <rPh sb="5" eb="6">
      <t>マエ</t>
    </rPh>
    <rPh sb="7" eb="9">
      <t>トドケデ</t>
    </rPh>
    <rPh sb="10" eb="12">
      <t>ヒツヨウ</t>
    </rPh>
    <rPh sb="13" eb="15">
      <t>テビキ</t>
    </rPh>
    <rPh sb="20" eb="22">
      <t>トドケデ</t>
    </rPh>
    <rPh sb="26" eb="28">
      <t>ホウシュウ</t>
    </rPh>
    <rPh sb="29" eb="31">
      <t>シキュウ</t>
    </rPh>
    <rPh sb="34" eb="36">
      <t>バイシュウ</t>
    </rPh>
    <rPh sb="37" eb="39">
      <t>スイテイ</t>
    </rPh>
    <rPh sb="40" eb="41">
      <t>ウ</t>
    </rPh>
    <rPh sb="45" eb="47">
      <t>チュウイ</t>
    </rPh>
    <rPh sb="48" eb="50">
      <t>テビ</t>
    </rPh>
    <phoneticPr fontId="3"/>
  </si>
  <si>
    <t>△　本様式を提出しない場合、選挙公報に掲載されないため注意（手引きP29～30）</t>
    <rPh sb="2" eb="3">
      <t>ホン</t>
    </rPh>
    <rPh sb="3" eb="5">
      <t>ヨウシキ</t>
    </rPh>
    <rPh sb="6" eb="8">
      <t>テイシュツ</t>
    </rPh>
    <rPh sb="11" eb="13">
      <t>バアイ</t>
    </rPh>
    <rPh sb="14" eb="16">
      <t>センキョ</t>
    </rPh>
    <rPh sb="16" eb="18">
      <t>コウホウ</t>
    </rPh>
    <rPh sb="19" eb="21">
      <t>ケイサイ</t>
    </rPh>
    <rPh sb="27" eb="29">
      <t>チュウイ</t>
    </rPh>
    <rPh sb="30" eb="32">
      <t>テビ</t>
    </rPh>
    <phoneticPr fontId="3"/>
  </si>
  <si>
    <t>△　手引きP32～33</t>
    <rPh sb="2" eb="4">
      <t>テビ</t>
    </rPh>
    <phoneticPr fontId="3"/>
  </si>
  <si>
    <t>△　ビラを頒布しようとする場合は必須（見本２部を添える。）ビラには県委員会が発行した証紙を貼ること　手引きP13</t>
    <rPh sb="5" eb="7">
      <t>ハンプ</t>
    </rPh>
    <rPh sb="13" eb="15">
      <t>バアイ</t>
    </rPh>
    <rPh sb="16" eb="18">
      <t>ヒッス</t>
    </rPh>
    <rPh sb="19" eb="21">
      <t>ミホン</t>
    </rPh>
    <rPh sb="22" eb="23">
      <t>ブ</t>
    </rPh>
    <rPh sb="24" eb="25">
      <t>ソ</t>
    </rPh>
    <rPh sb="33" eb="34">
      <t>ケン</t>
    </rPh>
    <rPh sb="34" eb="37">
      <t>イインカイ</t>
    </rPh>
    <rPh sb="38" eb="40">
      <t>ハッコウ</t>
    </rPh>
    <rPh sb="42" eb="44">
      <t>ショウシ</t>
    </rPh>
    <rPh sb="45" eb="46">
      <t>ハ</t>
    </rPh>
    <rPh sb="50" eb="52">
      <t>テビ</t>
    </rPh>
    <phoneticPr fontId="3"/>
  </si>
  <si>
    <t>△　公営施設で個人演説会を開催しようとする場合、2日前までに市町村選管に提出　手引P26</t>
    <rPh sb="2" eb="4">
      <t>コウエイ</t>
    </rPh>
    <rPh sb="4" eb="6">
      <t>シセツ</t>
    </rPh>
    <rPh sb="7" eb="9">
      <t>コジン</t>
    </rPh>
    <rPh sb="9" eb="12">
      <t>エンゼツカイ</t>
    </rPh>
    <rPh sb="13" eb="15">
      <t>カイサイ</t>
    </rPh>
    <rPh sb="21" eb="23">
      <t>バアイ</t>
    </rPh>
    <rPh sb="25" eb="27">
      <t>ニチマエ</t>
    </rPh>
    <rPh sb="30" eb="33">
      <t>シチョウソン</t>
    </rPh>
    <rPh sb="33" eb="35">
      <t>センカン</t>
    </rPh>
    <rPh sb="36" eb="38">
      <t>テイシュツ</t>
    </rPh>
    <rPh sb="39" eb="41">
      <t>テビ</t>
    </rPh>
    <phoneticPr fontId="3"/>
  </si>
  <si>
    <t>△　手引P4</t>
    <rPh sb="2" eb="4">
      <t>テビ</t>
    </rPh>
    <phoneticPr fontId="3"/>
  </si>
  <si>
    <r>
      <t>△</t>
    </r>
    <r>
      <rPr>
        <b/>
        <sz val="12"/>
        <color rgb="FF000000"/>
        <rFont val="ＭＳ ゴシック"/>
        <family val="3"/>
        <charset val="128"/>
      </rPr>
      <t>　代理人が届出等の書類を提出する場合</t>
    </r>
    <rPh sb="2" eb="5">
      <t>ダイリニン</t>
    </rPh>
    <rPh sb="6" eb="9">
      <t>トドケデトウ</t>
    </rPh>
    <rPh sb="10" eb="12">
      <t>ショルイ</t>
    </rPh>
    <rPh sb="13" eb="15">
      <t>テイシュツ</t>
    </rPh>
    <rPh sb="17" eb="19">
      <t>バアイ</t>
    </rPh>
    <phoneticPr fontId="3"/>
  </si>
  <si>
    <t>（NHKは、NHK青森放送局の指定する様式を使用すること）</t>
    <rPh sb="9" eb="11">
      <t>アオモリ</t>
    </rPh>
    <rPh sb="11" eb="14">
      <t>ホウソウキョク</t>
    </rPh>
    <rPh sb="15" eb="17">
      <t>シテイ</t>
    </rPh>
    <rPh sb="19" eb="21">
      <t>ヨウシキ</t>
    </rPh>
    <rPh sb="22" eb="24">
      <t>シヨウ</t>
    </rPh>
    <phoneticPr fontId="3"/>
  </si>
  <si>
    <t>△　NHK以外（RAB、ATV、ABA、AFB）に申し込むとき提出する（個別に申込みが必要）　手引きP19</t>
    <rPh sb="5" eb="7">
      <t>イガイ</t>
    </rPh>
    <rPh sb="25" eb="26">
      <t>モウ</t>
    </rPh>
    <rPh sb="27" eb="28">
      <t>コ</t>
    </rPh>
    <rPh sb="31" eb="33">
      <t>テイシュツ</t>
    </rPh>
    <rPh sb="36" eb="38">
      <t>コベツ</t>
    </rPh>
    <rPh sb="39" eb="41">
      <t>モウシコ</t>
    </rPh>
    <rPh sb="43" eb="45">
      <t>ヒツヨウ</t>
    </rPh>
    <rPh sb="47" eb="49">
      <t>テビ</t>
    </rPh>
    <phoneticPr fontId="3"/>
  </si>
  <si>
    <t>△　NHK以外（RAB、ATV、ABA、AFB）に申し込むとき提出する（個別に申込みが必要）　手引きP24</t>
    <rPh sb="5" eb="7">
      <t>イガイ</t>
    </rPh>
    <rPh sb="25" eb="26">
      <t>モウ</t>
    </rPh>
    <rPh sb="27" eb="28">
      <t>コ</t>
    </rPh>
    <rPh sb="31" eb="33">
      <t>テイシュツ</t>
    </rPh>
    <rPh sb="36" eb="38">
      <t>コベツ</t>
    </rPh>
    <rPh sb="39" eb="41">
      <t>モウシコ</t>
    </rPh>
    <rPh sb="43" eb="45">
      <t>ヒツヨウ</t>
    </rPh>
    <rPh sb="47" eb="49">
      <t>テビ</t>
    </rPh>
    <phoneticPr fontId="3"/>
  </si>
  <si>
    <t>△　スタジオ録画をする候補者が政見放送に手話通訳をつけようとする場合、青森県ろうあ協会に申し込む　手引きP21～22</t>
    <rPh sb="6" eb="8">
      <t>ロクガ</t>
    </rPh>
    <rPh sb="11" eb="14">
      <t>コウホシャ</t>
    </rPh>
    <rPh sb="15" eb="17">
      <t>セイケン</t>
    </rPh>
    <rPh sb="17" eb="19">
      <t>ホウソウ</t>
    </rPh>
    <rPh sb="20" eb="22">
      <t>シュワ</t>
    </rPh>
    <rPh sb="22" eb="24">
      <t>ツウヤク</t>
    </rPh>
    <rPh sb="32" eb="34">
      <t>バアイ</t>
    </rPh>
    <rPh sb="35" eb="38">
      <t>アオモリケン</t>
    </rPh>
    <rPh sb="41" eb="43">
      <t>キョウカイ</t>
    </rPh>
    <rPh sb="44" eb="45">
      <t>モウ</t>
    </rPh>
    <rPh sb="46" eb="47">
      <t>コ</t>
    </rPh>
    <rPh sb="49" eb="51">
      <t>テビ</t>
    </rPh>
    <phoneticPr fontId="3"/>
  </si>
  <si>
    <t>△　音声機能等に障害のある候補者等についての特例　手引きP23～24</t>
    <rPh sb="2" eb="4">
      <t>オンセイ</t>
    </rPh>
    <rPh sb="4" eb="6">
      <t>キノウ</t>
    </rPh>
    <rPh sb="6" eb="7">
      <t>トウ</t>
    </rPh>
    <rPh sb="8" eb="10">
      <t>ショウガイ</t>
    </rPh>
    <rPh sb="13" eb="16">
      <t>コウホシャ</t>
    </rPh>
    <rPh sb="16" eb="17">
      <t>トウ</t>
    </rPh>
    <rPh sb="22" eb="24">
      <t>トクレイ</t>
    </rPh>
    <rPh sb="25" eb="27">
      <t>テビ</t>
    </rPh>
    <phoneticPr fontId="3"/>
  </si>
  <si>
    <t>（参考）スタジオ録画（録音）に際し、放送局から候補者に通知する際の様式</t>
    <rPh sb="1" eb="3">
      <t>サンコウ</t>
    </rPh>
    <rPh sb="8" eb="10">
      <t>ロクガ</t>
    </rPh>
    <rPh sb="11" eb="13">
      <t>ロクオン</t>
    </rPh>
    <rPh sb="15" eb="16">
      <t>サイ</t>
    </rPh>
    <phoneticPr fontId="3"/>
  </si>
  <si>
    <t>△　持ち込みビデオ方式による場合（政見放送の公営関係）</t>
    <rPh sb="2" eb="3">
      <t>モ</t>
    </rPh>
    <rPh sb="4" eb="5">
      <t>コ</t>
    </rPh>
    <rPh sb="9" eb="11">
      <t>ホウシキ</t>
    </rPh>
    <rPh sb="14" eb="16">
      <t>バアイ</t>
    </rPh>
    <rPh sb="17" eb="19">
      <t>セイケン</t>
    </rPh>
    <rPh sb="19" eb="21">
      <t>ホウソウ</t>
    </rPh>
    <rPh sb="22" eb="24">
      <t>コウエイ</t>
    </rPh>
    <rPh sb="24" eb="26">
      <t>カンケイ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</si>
</sst>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quot;¥&quot;\-#,##0"/>
    <numFmt numFmtId="176" formatCode="[$-411]ggge&quot;年&quot;m&quot;月&quot;d&quot;日&quot;;@"/>
    <numFmt numFmtId="177" formatCode="yyyy/m/d;@"/>
    <numFmt numFmtId="178" formatCode="#,##0_ "/>
    <numFmt numFmtId="179" formatCode="#,##0_);[Red]\(#,##0\)"/>
    <numFmt numFmtId="180" formatCode="0.0_ "/>
    <numFmt numFmtId="181" formatCode="0_ "/>
    <numFmt numFmtId="182" formatCode="&quot;¥&quot;#,##0_);[Red]\(&quot;¥&quot;#,##0\)"/>
    <numFmt numFmtId="183" formatCode="0.00_ "/>
  </numFmts>
  <fonts count="82">
    <font>
      <sz val="11"/>
      <name val="ＭＳ ゴシック"/>
      <family val="3"/>
      <charset val="128"/>
    </font>
    <font>
      <sz val="11"/>
      <name val="ＭＳ ゴシック"/>
      <family val="3"/>
      <charset val="128"/>
    </font>
    <font>
      <sz val="12"/>
      <name val="ＭＳ ゴシック"/>
      <family val="3"/>
      <charset val="128"/>
    </font>
    <font>
      <sz val="6"/>
      <name val="ＭＳ ゴシック"/>
      <family val="3"/>
      <charset val="128"/>
    </font>
    <font>
      <b/>
      <sz val="11"/>
      <color indexed="18"/>
      <name val="ＭＳ ゴシック"/>
      <family val="3"/>
      <charset val="128"/>
    </font>
    <font>
      <b/>
      <sz val="16"/>
      <name val="ＭＳ ゴシック"/>
      <family val="3"/>
      <charset val="128"/>
    </font>
    <font>
      <b/>
      <sz val="12"/>
      <name val="ＭＳ ゴシック"/>
      <family val="3"/>
      <charset val="128"/>
    </font>
    <font>
      <b/>
      <sz val="24"/>
      <name val="ＭＳ ゴシック"/>
      <family val="3"/>
      <charset val="128"/>
    </font>
    <font>
      <sz val="10"/>
      <name val="ＭＳ ゴシック"/>
      <family val="3"/>
      <charset val="128"/>
    </font>
    <font>
      <b/>
      <sz val="11"/>
      <name val="ＭＳ ゴシック"/>
      <family val="3"/>
      <charset val="128"/>
    </font>
    <font>
      <b/>
      <sz val="11"/>
      <color indexed="8"/>
      <name val="ＭＳ ゴシック"/>
      <family val="3"/>
      <charset val="128"/>
    </font>
    <font>
      <sz val="6"/>
      <name val="ＭＳ Ｐゴシック"/>
      <family val="3"/>
      <charset val="128"/>
    </font>
    <font>
      <b/>
      <sz val="14"/>
      <color indexed="10"/>
      <name val="ＭＳ Ｐゴシック"/>
      <family val="3"/>
      <charset val="128"/>
    </font>
    <font>
      <u/>
      <sz val="11"/>
      <color indexed="12"/>
      <name val="ＭＳ Ｐゴシック"/>
      <family val="3"/>
      <charset val="128"/>
    </font>
    <font>
      <sz val="9"/>
      <color indexed="81"/>
      <name val="ＭＳ Ｐゴシック"/>
      <family val="3"/>
      <charset val="128"/>
    </font>
    <font>
      <b/>
      <sz val="9"/>
      <color indexed="81"/>
      <name val="ＭＳ Ｐゴシック"/>
      <family val="3"/>
      <charset val="128"/>
    </font>
    <font>
      <b/>
      <sz val="14"/>
      <color indexed="10"/>
      <name val="ＭＳ ゴシック"/>
      <family val="3"/>
      <charset val="128"/>
    </font>
    <font>
      <sz val="9"/>
      <name val="ＭＳ ゴシック"/>
      <family val="3"/>
      <charset val="128"/>
    </font>
    <font>
      <sz val="12"/>
      <color indexed="8"/>
      <name val="ＭＳ ゴシック"/>
      <family val="3"/>
      <charset val="128"/>
    </font>
    <font>
      <b/>
      <sz val="12"/>
      <color indexed="8"/>
      <name val="ＭＳ ゴシック"/>
      <family val="3"/>
      <charset val="128"/>
    </font>
    <font>
      <b/>
      <u val="double"/>
      <sz val="14"/>
      <color indexed="10"/>
      <name val="ＭＳ ゴシック"/>
      <family val="3"/>
      <charset val="128"/>
    </font>
    <font>
      <b/>
      <sz val="11"/>
      <color indexed="10"/>
      <name val="ＭＳ ゴシック"/>
      <family val="3"/>
      <charset val="128"/>
    </font>
    <font>
      <sz val="12"/>
      <color indexed="8"/>
      <name val="ＭＳ ゴシック"/>
      <family val="3"/>
      <charset val="128"/>
    </font>
    <font>
      <b/>
      <sz val="16"/>
      <color indexed="8"/>
      <name val="ＭＳ ゴシック"/>
      <family val="3"/>
      <charset val="128"/>
    </font>
    <font>
      <sz val="18"/>
      <color indexed="8"/>
      <name val="ＭＳ ゴシック"/>
      <family val="3"/>
      <charset val="128"/>
    </font>
    <font>
      <b/>
      <sz val="12"/>
      <color indexed="8"/>
      <name val="ＭＳ ゴシック"/>
      <family val="3"/>
      <charset val="128"/>
    </font>
    <font>
      <sz val="16"/>
      <color indexed="8"/>
      <name val="ＭＳ ゴシック"/>
      <family val="3"/>
      <charset val="128"/>
    </font>
    <font>
      <sz val="11"/>
      <color indexed="8"/>
      <name val="ＭＳ ゴシック"/>
      <family val="3"/>
      <charset val="128"/>
    </font>
    <font>
      <sz val="24"/>
      <color indexed="8"/>
      <name val="ＭＳ ゴシック"/>
      <family val="3"/>
      <charset val="128"/>
    </font>
    <font>
      <b/>
      <sz val="24"/>
      <color indexed="8"/>
      <name val="ＭＳ ゴシック"/>
      <family val="3"/>
      <charset val="128"/>
    </font>
    <font>
      <sz val="10"/>
      <color indexed="8"/>
      <name val="ＭＳ ゴシック"/>
      <family val="3"/>
      <charset val="128"/>
    </font>
    <font>
      <u/>
      <sz val="12"/>
      <color indexed="8"/>
      <name val="ＭＳ ゴシック"/>
      <family val="3"/>
      <charset val="128"/>
    </font>
    <font>
      <b/>
      <sz val="10"/>
      <color indexed="8"/>
      <name val="ＭＳ ゴシック"/>
      <family val="3"/>
      <charset val="128"/>
    </font>
    <font>
      <b/>
      <sz val="11"/>
      <color indexed="8"/>
      <name val="ＭＳ ゴシック"/>
      <family val="3"/>
      <charset val="128"/>
    </font>
    <font>
      <b/>
      <sz val="18"/>
      <color indexed="8"/>
      <name val="ＭＳ ゴシック"/>
      <family val="3"/>
      <charset val="128"/>
    </font>
    <font>
      <b/>
      <sz val="14"/>
      <color indexed="8"/>
      <name val="ＭＳ ゴシック"/>
      <family val="3"/>
      <charset val="128"/>
    </font>
    <font>
      <sz val="36"/>
      <name val="ＭＳ ゴシック"/>
      <family val="3"/>
      <charset val="128"/>
    </font>
    <font>
      <b/>
      <sz val="20"/>
      <name val="ＭＳ ゴシック"/>
      <family val="3"/>
      <charset val="128"/>
    </font>
    <font>
      <sz val="12"/>
      <name val="ＭＳ Ｐゴシック"/>
      <family val="3"/>
      <charset val="128"/>
    </font>
    <font>
      <b/>
      <sz val="14"/>
      <name val="ＭＳ ゴシック"/>
      <family val="3"/>
      <charset val="128"/>
    </font>
    <font>
      <sz val="14"/>
      <name val="ＭＳ ゴシック"/>
      <family val="3"/>
      <charset val="128"/>
    </font>
    <font>
      <b/>
      <sz val="18"/>
      <name val="ＭＳ ゴシック"/>
      <family val="3"/>
      <charset val="128"/>
    </font>
    <font>
      <b/>
      <sz val="10"/>
      <color indexed="8"/>
      <name val="ＭＳ Ｐゴシック"/>
      <family val="3"/>
      <charset val="128"/>
    </font>
    <font>
      <b/>
      <sz val="14"/>
      <color indexed="12"/>
      <name val="ＭＳ Ｐゴシック"/>
      <family val="3"/>
      <charset val="128"/>
    </font>
    <font>
      <b/>
      <sz val="16"/>
      <name val="ＭＳ Ｐゴシック"/>
      <family val="3"/>
      <charset val="128"/>
    </font>
    <font>
      <b/>
      <sz val="18"/>
      <color indexed="9"/>
      <name val="ＭＳ Ｐゴシック"/>
      <family val="3"/>
      <charset val="128"/>
    </font>
    <font>
      <b/>
      <sz val="16"/>
      <color indexed="10"/>
      <name val="ＭＳ ゴシック"/>
      <family val="3"/>
      <charset val="128"/>
    </font>
    <font>
      <sz val="28"/>
      <color indexed="48"/>
      <name val="HG創英角ﾎﾟｯﾌﾟ体"/>
      <family val="3"/>
      <charset val="128"/>
    </font>
    <font>
      <b/>
      <sz val="12"/>
      <color indexed="81"/>
      <name val="ＭＳ Ｐゴシック"/>
      <family val="3"/>
      <charset val="128"/>
    </font>
    <font>
      <sz val="14"/>
      <color indexed="81"/>
      <name val="ＭＳ Ｐゴシック"/>
      <family val="3"/>
      <charset val="128"/>
    </font>
    <font>
      <b/>
      <sz val="14"/>
      <color indexed="81"/>
      <name val="ＭＳ Ｐゴシック"/>
      <family val="3"/>
      <charset val="128"/>
    </font>
    <font>
      <sz val="12"/>
      <color indexed="81"/>
      <name val="ＭＳ Ｐゴシック"/>
      <family val="3"/>
      <charset val="128"/>
    </font>
    <font>
      <b/>
      <sz val="22"/>
      <color indexed="8"/>
      <name val="ＭＳ ゴシック"/>
      <family val="3"/>
      <charset val="128"/>
    </font>
    <font>
      <sz val="14"/>
      <color indexed="8"/>
      <name val="ＭＳ ゴシック"/>
      <family val="3"/>
      <charset val="128"/>
    </font>
    <font>
      <b/>
      <sz val="16"/>
      <color rgb="FFFF0000"/>
      <name val="ＭＳ ゴシック"/>
      <family val="3"/>
      <charset val="128"/>
    </font>
    <font>
      <sz val="12"/>
      <color rgb="FFFF0000"/>
      <name val="ＭＳ ゴシック"/>
      <family val="3"/>
      <charset val="128"/>
    </font>
    <font>
      <sz val="28"/>
      <color rgb="FF002060"/>
      <name val="HG創英角ﾎﾟｯﾌﾟ体"/>
      <family val="3"/>
      <charset val="128"/>
    </font>
    <font>
      <b/>
      <sz val="9"/>
      <color indexed="81"/>
      <name val="MS P ゴシック"/>
      <family val="3"/>
      <charset val="128"/>
    </font>
    <font>
      <sz val="7"/>
      <color indexed="8"/>
      <name val="ＭＳ ゴシック"/>
      <family val="3"/>
      <charset val="128"/>
    </font>
    <font>
      <sz val="9"/>
      <color indexed="81"/>
      <name val="MS P ゴシック"/>
      <family val="3"/>
      <charset val="128"/>
    </font>
    <font>
      <b/>
      <u/>
      <sz val="14"/>
      <color indexed="12"/>
      <name val="ＭＳ Ｐゴシック"/>
      <family val="3"/>
      <charset val="128"/>
    </font>
    <font>
      <sz val="18"/>
      <color theme="1"/>
      <name val="ＭＳ ゴシック"/>
      <family val="3"/>
      <charset val="128"/>
    </font>
    <font>
      <b/>
      <sz val="10"/>
      <name val="ＭＳ ゴシック"/>
      <family val="3"/>
      <charset val="128"/>
    </font>
    <font>
      <u/>
      <sz val="11"/>
      <color indexed="8"/>
      <name val="ＭＳ ゴシック"/>
      <family val="3"/>
      <charset val="128"/>
    </font>
    <font>
      <b/>
      <sz val="12"/>
      <color theme="1"/>
      <name val="ＭＳ ゴシック"/>
      <family val="3"/>
      <charset val="128"/>
    </font>
    <font>
      <b/>
      <sz val="12"/>
      <color indexed="81"/>
      <name val="MS P ゴシック"/>
      <family val="3"/>
      <charset val="128"/>
    </font>
    <font>
      <sz val="12"/>
      <color indexed="81"/>
      <name val="MS P ゴシック"/>
      <family val="3"/>
      <charset val="128"/>
    </font>
    <font>
      <b/>
      <sz val="12"/>
      <name val="ＭＳ Ｐゴシック"/>
      <family val="3"/>
      <charset val="128"/>
    </font>
    <font>
      <sz val="10.5"/>
      <name val="ＭＳ 明朝"/>
      <family val="1"/>
      <charset val="128"/>
    </font>
    <font>
      <b/>
      <sz val="11"/>
      <color rgb="FFFF0000"/>
      <name val="ＭＳ ゴシック"/>
      <family val="3"/>
      <charset val="128"/>
    </font>
    <font>
      <b/>
      <sz val="11"/>
      <color indexed="8"/>
      <name val="ＭＳ Ｐゴシック"/>
      <family val="3"/>
      <charset val="128"/>
    </font>
    <font>
      <b/>
      <sz val="11"/>
      <name val="ＭＳ Ｐゴシック"/>
      <family val="3"/>
      <charset val="128"/>
    </font>
    <font>
      <sz val="10"/>
      <color indexed="8"/>
      <name val="ＭＳ Ｐゴシック"/>
      <family val="3"/>
      <charset val="128"/>
    </font>
    <font>
      <sz val="12"/>
      <color indexed="8"/>
      <name val="ＭＳ Ｐゴシック"/>
      <family val="3"/>
      <charset val="128"/>
    </font>
    <font>
      <sz val="11"/>
      <color rgb="FFFF0000"/>
      <name val="ＭＳ ゴシック"/>
      <family val="3"/>
      <charset val="128"/>
    </font>
    <font>
      <sz val="11"/>
      <color indexed="8"/>
      <name val="ＭＳ Ｐゴシック"/>
      <family val="3"/>
      <charset val="128"/>
    </font>
    <font>
      <sz val="16"/>
      <name val="ＭＳ ゴシック"/>
      <family val="3"/>
      <charset val="128"/>
    </font>
    <font>
      <sz val="20"/>
      <name val="ＭＳ ゴシック"/>
      <family val="3"/>
      <charset val="128"/>
    </font>
    <font>
      <b/>
      <sz val="12"/>
      <color indexed="8"/>
      <name val="ＭＳ Ｐゴシック"/>
      <family val="3"/>
      <charset val="128"/>
    </font>
    <font>
      <b/>
      <sz val="10"/>
      <name val="ＭＳ Ｐゴシック"/>
      <family val="3"/>
      <charset val="128"/>
    </font>
    <font>
      <b/>
      <u/>
      <sz val="12"/>
      <color indexed="8"/>
      <name val="ＭＳ ゴシック"/>
      <family val="3"/>
      <charset val="128"/>
    </font>
    <font>
      <b/>
      <sz val="12"/>
      <color rgb="FF000000"/>
      <name val="ＭＳ ゴシック"/>
      <family val="3"/>
      <charset val="128"/>
    </font>
  </fonts>
  <fills count="8">
    <fill>
      <patternFill patternType="none"/>
    </fill>
    <fill>
      <patternFill patternType="gray125"/>
    </fill>
    <fill>
      <patternFill patternType="solid">
        <fgColor indexed="13"/>
        <bgColor indexed="64"/>
      </patternFill>
    </fill>
    <fill>
      <patternFill patternType="solid">
        <fgColor indexed="40"/>
        <bgColor indexed="64"/>
      </patternFill>
    </fill>
    <fill>
      <patternFill patternType="solid">
        <fgColor rgb="FF00B0F0"/>
        <bgColor indexed="64"/>
      </patternFill>
    </fill>
    <fill>
      <patternFill patternType="solid">
        <fgColor rgb="FFFFFF00"/>
        <bgColor indexed="64"/>
      </patternFill>
    </fill>
    <fill>
      <patternFill patternType="solid">
        <fgColor rgb="FF00CCFF"/>
        <bgColor indexed="64"/>
      </patternFill>
    </fill>
    <fill>
      <patternFill patternType="solid">
        <fgColor rgb="FF002060"/>
        <bgColor indexed="64"/>
      </patternFill>
    </fill>
  </fills>
  <borders count="15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style="dotted">
        <color indexed="64"/>
      </bottom>
      <diagonal/>
    </border>
    <border>
      <left/>
      <right/>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dotted">
        <color indexed="64"/>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dotted">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style="dotted">
        <color indexed="64"/>
      </left>
      <right/>
      <top/>
      <bottom/>
      <diagonal/>
    </border>
    <border>
      <left style="dotted">
        <color indexed="64"/>
      </left>
      <right/>
      <top/>
      <bottom style="dotted">
        <color indexed="64"/>
      </bottom>
      <diagonal/>
    </border>
    <border>
      <left style="medium">
        <color indexed="48"/>
      </left>
      <right style="thin">
        <color indexed="48"/>
      </right>
      <top style="thin">
        <color indexed="48"/>
      </top>
      <bottom style="thin">
        <color indexed="48"/>
      </bottom>
      <diagonal/>
    </border>
    <border>
      <left style="medium">
        <color indexed="48"/>
      </left>
      <right style="thin">
        <color indexed="48"/>
      </right>
      <top style="medium">
        <color indexed="48"/>
      </top>
      <bottom style="thin">
        <color indexed="48"/>
      </bottom>
      <diagonal/>
    </border>
    <border>
      <left style="medium">
        <color indexed="48"/>
      </left>
      <right style="thin">
        <color indexed="48"/>
      </right>
      <top style="thin">
        <color indexed="48"/>
      </top>
      <bottom/>
      <diagonal/>
    </border>
    <border>
      <left/>
      <right/>
      <top style="medium">
        <color indexed="48"/>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48"/>
      </left>
      <right/>
      <top style="thin">
        <color indexed="48"/>
      </top>
      <bottom style="thin">
        <color indexed="48"/>
      </bottom>
      <diagonal/>
    </border>
    <border>
      <left/>
      <right/>
      <top style="thin">
        <color indexed="48"/>
      </top>
      <bottom style="thin">
        <color indexed="48"/>
      </bottom>
      <diagonal/>
    </border>
    <border>
      <left/>
      <right style="medium">
        <color indexed="48"/>
      </right>
      <top style="thin">
        <color indexed="48"/>
      </top>
      <bottom style="thin">
        <color indexed="48"/>
      </bottom>
      <diagonal/>
    </border>
    <border>
      <left style="thin">
        <color indexed="48"/>
      </left>
      <right/>
      <top style="thin">
        <color indexed="48"/>
      </top>
      <bottom/>
      <diagonal/>
    </border>
    <border>
      <left/>
      <right/>
      <top style="thin">
        <color indexed="48"/>
      </top>
      <bottom/>
      <diagonal/>
    </border>
    <border>
      <left/>
      <right style="medium">
        <color indexed="48"/>
      </right>
      <top style="thin">
        <color indexed="48"/>
      </top>
      <bottom/>
      <diagonal/>
    </border>
    <border>
      <left style="thin">
        <color indexed="48"/>
      </left>
      <right/>
      <top style="thin">
        <color indexed="48"/>
      </top>
      <bottom style="medium">
        <color indexed="48"/>
      </bottom>
      <diagonal/>
    </border>
    <border>
      <left/>
      <right/>
      <top style="thin">
        <color indexed="48"/>
      </top>
      <bottom style="medium">
        <color indexed="48"/>
      </bottom>
      <diagonal/>
    </border>
    <border>
      <left/>
      <right style="medium">
        <color indexed="48"/>
      </right>
      <top style="thin">
        <color indexed="48"/>
      </top>
      <bottom style="medium">
        <color indexed="48"/>
      </bottom>
      <diagonal/>
    </border>
    <border>
      <left style="thin">
        <color indexed="48"/>
      </left>
      <right/>
      <top style="medium">
        <color indexed="48"/>
      </top>
      <bottom style="thin">
        <color indexed="48"/>
      </bottom>
      <diagonal/>
    </border>
    <border>
      <left/>
      <right/>
      <top style="medium">
        <color indexed="48"/>
      </top>
      <bottom style="thin">
        <color indexed="48"/>
      </bottom>
      <diagonal/>
    </border>
    <border>
      <left/>
      <right style="medium">
        <color indexed="48"/>
      </right>
      <top style="medium">
        <color indexed="48"/>
      </top>
      <bottom style="thin">
        <color indexed="48"/>
      </bottom>
      <diagonal/>
    </border>
    <border>
      <left style="medium">
        <color indexed="48"/>
      </left>
      <right/>
      <top style="medium">
        <color indexed="48"/>
      </top>
      <bottom/>
      <diagonal/>
    </border>
    <border>
      <left/>
      <right style="medium">
        <color indexed="48"/>
      </right>
      <top style="medium">
        <color indexed="48"/>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dotted">
        <color indexed="64"/>
      </top>
      <bottom/>
      <diagonal/>
    </border>
    <border>
      <left/>
      <right style="medium">
        <color indexed="64"/>
      </right>
      <top/>
      <bottom style="dotted">
        <color indexed="64"/>
      </bottom>
      <diagonal/>
    </border>
    <border>
      <left/>
      <right style="medium">
        <color indexed="64"/>
      </right>
      <top style="dotted">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thin">
        <color indexed="64"/>
      </bottom>
      <diagonal/>
    </border>
    <border>
      <left style="dotted">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dotted">
        <color indexed="64"/>
      </right>
      <top style="dotted">
        <color indexed="64"/>
      </top>
      <bottom/>
      <diagonal/>
    </border>
    <border>
      <left/>
      <right style="dotted">
        <color indexed="64"/>
      </right>
      <top/>
      <bottom/>
      <diagonal/>
    </border>
    <border>
      <left/>
      <right style="dotted">
        <color indexed="64"/>
      </right>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dotted">
        <color indexed="64"/>
      </top>
      <bottom style="thin">
        <color indexed="64"/>
      </bottom>
      <diagonal/>
    </border>
    <border>
      <left style="double">
        <color indexed="64"/>
      </left>
      <right/>
      <top style="thin">
        <color indexed="64"/>
      </top>
      <bottom style="medium">
        <color indexed="64"/>
      </bottom>
      <diagonal/>
    </border>
    <border>
      <left/>
      <right style="double">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double">
        <color indexed="64"/>
      </left>
      <right/>
      <top style="medium">
        <color indexed="64"/>
      </top>
      <bottom/>
      <diagonal/>
    </border>
    <border>
      <left style="thin">
        <color indexed="64"/>
      </left>
      <right style="medium">
        <color indexed="64"/>
      </right>
      <top style="thin">
        <color indexed="64"/>
      </top>
      <bottom style="medium">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thin">
        <color indexed="64"/>
      </right>
      <top/>
      <bottom style="medium">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48"/>
      </left>
      <right/>
      <top style="thin">
        <color indexed="48"/>
      </top>
      <bottom/>
      <diagonal/>
    </border>
    <border>
      <left style="medium">
        <color indexed="48"/>
      </left>
      <right style="thin">
        <color indexed="48"/>
      </right>
      <top style="thin">
        <color indexed="48"/>
      </top>
      <bottom style="medium">
        <color indexed="48"/>
      </bottom>
      <diagonal/>
    </border>
    <border>
      <left style="thin">
        <color indexed="48"/>
      </left>
      <right style="thin">
        <color indexed="48"/>
      </right>
      <top style="thin">
        <color indexed="48"/>
      </top>
      <bottom style="medium">
        <color indexed="48"/>
      </bottom>
      <diagonal/>
    </border>
    <border>
      <left style="thin">
        <color indexed="48"/>
      </left>
      <right style="medium">
        <color indexed="48"/>
      </right>
      <top style="thin">
        <color indexed="48"/>
      </top>
      <bottom style="medium">
        <color indexed="48"/>
      </bottom>
      <diagonal/>
    </border>
    <border>
      <left style="thin">
        <color indexed="48"/>
      </left>
      <right style="thin">
        <color indexed="48"/>
      </right>
      <top style="thin">
        <color indexed="48"/>
      </top>
      <bottom/>
      <diagonal/>
    </border>
    <border>
      <left style="thin">
        <color indexed="48"/>
      </left>
      <right style="medium">
        <color indexed="48"/>
      </right>
      <top style="thin">
        <color indexed="48"/>
      </top>
      <bottom/>
      <diagonal/>
    </border>
    <border diagonalUp="1">
      <left style="double">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48"/>
      </left>
      <right style="thin">
        <color indexed="48"/>
      </right>
      <top/>
      <bottom style="thin">
        <color indexed="48"/>
      </bottom>
      <diagonal/>
    </border>
    <border>
      <left style="thin">
        <color indexed="48"/>
      </left>
      <right style="thin">
        <color indexed="48"/>
      </right>
      <top/>
      <bottom style="thin">
        <color indexed="48"/>
      </bottom>
      <diagonal/>
    </border>
    <border>
      <left style="thin">
        <color indexed="48"/>
      </left>
      <right style="medium">
        <color indexed="48"/>
      </right>
      <top/>
      <bottom style="thin">
        <color indexed="48"/>
      </bottom>
      <diagonal/>
    </border>
    <border>
      <left style="thin">
        <color indexed="48"/>
      </left>
      <right/>
      <top/>
      <bottom style="thin">
        <color indexed="48"/>
      </bottom>
      <diagonal/>
    </border>
    <border>
      <left/>
      <right/>
      <top/>
      <bottom style="thin">
        <color indexed="48"/>
      </bottom>
      <diagonal/>
    </border>
    <border>
      <left/>
      <right style="medium">
        <color indexed="48"/>
      </right>
      <top/>
      <bottom style="thin">
        <color indexed="48"/>
      </bottom>
      <diagonal/>
    </border>
    <border>
      <left style="medium">
        <color indexed="48"/>
      </left>
      <right style="thin">
        <color indexed="48"/>
      </right>
      <top/>
      <bottom/>
      <diagonal/>
    </border>
    <border>
      <left style="dotted">
        <color indexed="64"/>
      </left>
      <right style="thin">
        <color indexed="64"/>
      </right>
      <top/>
      <bottom style="thin">
        <color indexed="64"/>
      </bottom>
      <diagonal/>
    </border>
  </borders>
  <cellStyleXfs count="2">
    <xf numFmtId="0" fontId="0" fillId="0" borderId="0">
      <alignment vertical="center"/>
    </xf>
    <xf numFmtId="0" fontId="13" fillId="0" borderId="0" applyNumberFormat="0" applyFill="0" applyBorder="0" applyAlignment="0" applyProtection="0">
      <alignment vertical="top"/>
      <protection locked="0"/>
    </xf>
  </cellStyleXfs>
  <cellXfs count="1984">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0" fillId="0" borderId="1" xfId="0" applyBorder="1" applyAlignment="1">
      <alignment vertical="center"/>
    </xf>
    <xf numFmtId="0" fontId="9" fillId="0" borderId="0" xfId="0" applyFont="1">
      <alignment vertical="center"/>
    </xf>
    <xf numFmtId="0" fontId="9" fillId="0" borderId="0" xfId="0" applyNumberFormat="1" applyFont="1">
      <alignment vertical="center"/>
    </xf>
    <xf numFmtId="177" fontId="9" fillId="0" borderId="0" xfId="0" applyNumberFormat="1" applyFont="1">
      <alignment vertical="center"/>
    </xf>
    <xf numFmtId="0" fontId="9" fillId="0" borderId="0" xfId="0" applyFont="1" applyBorder="1">
      <alignment vertical="center"/>
    </xf>
    <xf numFmtId="0" fontId="0" fillId="0" borderId="2" xfId="0" applyBorder="1" applyAlignment="1">
      <alignment vertical="center"/>
    </xf>
    <xf numFmtId="0" fontId="12" fillId="0" borderId="0" xfId="0" applyFont="1">
      <alignment vertical="center"/>
    </xf>
    <xf numFmtId="0" fontId="0" fillId="0" borderId="3" xfId="0" applyBorder="1" applyAlignment="1">
      <alignmen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1" xfId="0" applyFont="1" applyBorder="1">
      <alignment vertical="center"/>
    </xf>
    <xf numFmtId="0" fontId="1" fillId="0" borderId="3" xfId="0" applyFont="1" applyBorder="1">
      <alignment vertical="center"/>
    </xf>
    <xf numFmtId="0" fontId="1" fillId="0" borderId="2" xfId="0" applyFont="1" applyBorder="1">
      <alignment vertical="center"/>
    </xf>
    <xf numFmtId="3" fontId="1" fillId="0" borderId="1" xfId="0" applyNumberFormat="1" applyFont="1" applyBorder="1">
      <alignment vertical="center"/>
    </xf>
    <xf numFmtId="0" fontId="1" fillId="0" borderId="7" xfId="0" applyFont="1" applyBorder="1">
      <alignment vertical="center"/>
    </xf>
    <xf numFmtId="0" fontId="1" fillId="0" borderId="7" xfId="0" applyFont="1" applyBorder="1" applyAlignment="1">
      <alignment horizontal="center" vertical="center"/>
    </xf>
    <xf numFmtId="0" fontId="0" fillId="0" borderId="7" xfId="0" applyBorder="1">
      <alignment vertical="center"/>
    </xf>
    <xf numFmtId="3" fontId="1" fillId="2" borderId="3" xfId="0" applyNumberFormat="1" applyFont="1" applyFill="1" applyBorder="1">
      <alignment vertical="center"/>
    </xf>
    <xf numFmtId="3" fontId="0" fillId="0" borderId="1" xfId="0" applyNumberFormat="1" applyBorder="1" applyAlignment="1">
      <alignment vertical="center"/>
    </xf>
    <xf numFmtId="0" fontId="12" fillId="0" borderId="0" xfId="0" applyFont="1" applyAlignment="1">
      <alignment horizontal="left" vertical="center"/>
    </xf>
    <xf numFmtId="0" fontId="0" fillId="0" borderId="3" xfId="0" applyBorder="1">
      <alignment vertical="center"/>
    </xf>
    <xf numFmtId="3" fontId="0" fillId="0" borderId="3" xfId="0" applyNumberFormat="1" applyBorder="1" applyAlignment="1">
      <alignment vertical="center"/>
    </xf>
    <xf numFmtId="0" fontId="1" fillId="0" borderId="8" xfId="0" applyFont="1" applyBorder="1">
      <alignment vertical="center"/>
    </xf>
    <xf numFmtId="0" fontId="1" fillId="0" borderId="9" xfId="0" applyFont="1" applyBorder="1">
      <alignment vertical="center"/>
    </xf>
    <xf numFmtId="0" fontId="0" fillId="0" borderId="10" xfId="0" applyBorder="1" applyAlignment="1">
      <alignment horizontal="right" vertical="center"/>
    </xf>
    <xf numFmtId="0" fontId="0" fillId="0" borderId="11" xfId="0" applyBorder="1" applyAlignment="1">
      <alignment horizontal="right" vertical="center"/>
    </xf>
    <xf numFmtId="0" fontId="0" fillId="0" borderId="5" xfId="0" applyBorder="1" applyAlignment="1">
      <alignment horizontal="center" vertical="center"/>
    </xf>
    <xf numFmtId="0" fontId="0" fillId="0" borderId="0" xfId="0" applyBorder="1">
      <alignment vertical="center"/>
    </xf>
    <xf numFmtId="0" fontId="0" fillId="0" borderId="5" xfId="0" applyBorder="1">
      <alignment vertical="center"/>
    </xf>
    <xf numFmtId="0" fontId="9" fillId="0" borderId="12" xfId="0" applyFont="1" applyBorder="1">
      <alignment vertical="center"/>
    </xf>
    <xf numFmtId="0" fontId="9" fillId="0" borderId="10" xfId="0" applyFont="1" applyBorder="1">
      <alignment vertical="center"/>
    </xf>
    <xf numFmtId="0" fontId="9" fillId="0" borderId="4" xfId="0" applyFont="1" applyBorder="1">
      <alignment vertical="center"/>
    </xf>
    <xf numFmtId="0" fontId="9" fillId="0" borderId="6" xfId="0" applyFont="1" applyBorder="1">
      <alignment vertical="center"/>
    </xf>
    <xf numFmtId="0" fontId="9" fillId="0" borderId="12" xfId="0" applyNumberFormat="1" applyFont="1" applyBorder="1">
      <alignment vertical="center"/>
    </xf>
    <xf numFmtId="0" fontId="9" fillId="0" borderId="11" xfId="0" applyFont="1" applyBorder="1">
      <alignment vertical="center"/>
    </xf>
    <xf numFmtId="0" fontId="9" fillId="0" borderId="5" xfId="0" applyFont="1" applyBorder="1">
      <alignment vertical="center"/>
    </xf>
    <xf numFmtId="0" fontId="4" fillId="0" borderId="10" xfId="0" applyFont="1" applyBorder="1" applyAlignment="1">
      <alignment vertical="center"/>
    </xf>
    <xf numFmtId="0" fontId="9" fillId="0" borderId="13" xfId="0" applyFont="1" applyBorder="1">
      <alignment vertical="center"/>
    </xf>
    <xf numFmtId="49" fontId="9" fillId="0" borderId="14" xfId="0" applyNumberFormat="1" applyFont="1" applyBorder="1">
      <alignment vertical="center"/>
    </xf>
    <xf numFmtId="0" fontId="9" fillId="0" borderId="14" xfId="0" applyFont="1" applyBorder="1">
      <alignment vertical="center"/>
    </xf>
    <xf numFmtId="0" fontId="9" fillId="0" borderId="1" xfId="0" applyFont="1" applyBorder="1">
      <alignment vertical="center"/>
    </xf>
    <xf numFmtId="0" fontId="9" fillId="0" borderId="2" xfId="0" applyFont="1" applyBorder="1">
      <alignment vertical="center"/>
    </xf>
    <xf numFmtId="0" fontId="9" fillId="0" borderId="3" xfId="0" applyFont="1" applyBorder="1">
      <alignment vertical="center"/>
    </xf>
    <xf numFmtId="0" fontId="9" fillId="2" borderId="11" xfId="0" applyFont="1" applyFill="1" applyBorder="1">
      <alignment vertical="center"/>
    </xf>
    <xf numFmtId="0" fontId="9" fillId="2" borderId="10" xfId="0" applyFont="1" applyFill="1" applyBorder="1">
      <alignment vertical="center"/>
    </xf>
    <xf numFmtId="0" fontId="9" fillId="2" borderId="0" xfId="0" applyFont="1" applyFill="1" applyBorder="1">
      <alignment vertical="center"/>
    </xf>
    <xf numFmtId="0" fontId="9" fillId="2" borderId="14" xfId="0" applyFont="1" applyFill="1" applyBorder="1">
      <alignment vertical="center"/>
    </xf>
    <xf numFmtId="58" fontId="9" fillId="0" borderId="10" xfId="0" applyNumberFormat="1" applyFont="1" applyBorder="1" applyAlignment="1">
      <alignment vertical="center"/>
    </xf>
    <xf numFmtId="0" fontId="9" fillId="2" borderId="5" xfId="0" applyFont="1" applyFill="1" applyBorder="1">
      <alignment vertical="center"/>
    </xf>
    <xf numFmtId="0" fontId="9" fillId="2" borderId="11" xfId="0" applyNumberFormat="1" applyFont="1" applyFill="1" applyBorder="1">
      <alignment vertical="center"/>
    </xf>
    <xf numFmtId="0" fontId="4" fillId="0" borderId="14" xfId="0" applyFont="1" applyFill="1" applyBorder="1" applyAlignment="1">
      <alignment vertical="center"/>
    </xf>
    <xf numFmtId="0" fontId="16" fillId="0" borderId="0" xfId="0" applyFont="1" applyAlignment="1">
      <alignment vertical="center"/>
    </xf>
    <xf numFmtId="0" fontId="9" fillId="3" borderId="14" xfId="0" applyFont="1" applyFill="1" applyBorder="1">
      <alignment vertical="center"/>
    </xf>
    <xf numFmtId="0" fontId="9" fillId="3" borderId="14" xfId="0" applyFont="1" applyFill="1" applyBorder="1" applyAlignment="1">
      <alignment vertical="center"/>
    </xf>
    <xf numFmtId="58" fontId="9" fillId="3" borderId="14" xfId="0" applyNumberFormat="1" applyFont="1" applyFill="1" applyBorder="1" applyAlignment="1">
      <alignment vertical="center"/>
    </xf>
    <xf numFmtId="176" fontId="9" fillId="3" borderId="5" xfId="0" applyNumberFormat="1" applyFont="1" applyFill="1" applyBorder="1" applyAlignment="1">
      <alignment horizontal="left" vertical="center"/>
    </xf>
    <xf numFmtId="49" fontId="9" fillId="3" borderId="13" xfId="0" applyNumberFormat="1" applyFont="1" applyFill="1" applyBorder="1">
      <alignment vertical="center"/>
    </xf>
    <xf numFmtId="0" fontId="9" fillId="3" borderId="0" xfId="0" applyNumberFormat="1" applyFont="1" applyFill="1" applyBorder="1" applyAlignment="1">
      <alignment horizontal="left" vertical="center"/>
    </xf>
    <xf numFmtId="0" fontId="9" fillId="3" borderId="5" xfId="0" applyNumberFormat="1" applyFont="1" applyFill="1" applyBorder="1" applyAlignment="1">
      <alignment horizontal="left" vertical="center"/>
    </xf>
    <xf numFmtId="0" fontId="9" fillId="0" borderId="5" xfId="0" applyFont="1" applyFill="1" applyBorder="1">
      <alignment vertical="center"/>
    </xf>
    <xf numFmtId="0" fontId="9" fillId="0" borderId="6" xfId="0" applyFont="1" applyFill="1" applyBorder="1">
      <alignment vertical="center"/>
    </xf>
    <xf numFmtId="0" fontId="10" fillId="0" borderId="14" xfId="0" applyFont="1" applyFill="1" applyBorder="1">
      <alignment vertical="center"/>
    </xf>
    <xf numFmtId="0" fontId="0" fillId="0" borderId="11" xfId="0" applyBorder="1" applyAlignment="1">
      <alignment vertical="center"/>
    </xf>
    <xf numFmtId="0" fontId="1" fillId="0" borderId="12" xfId="0" applyFont="1" applyBorder="1" applyAlignment="1">
      <alignment horizontal="center" vertical="center"/>
    </xf>
    <xf numFmtId="0" fontId="1" fillId="0" borderId="11" xfId="0" applyFont="1" applyBorder="1" applyAlignment="1">
      <alignment horizontal="center" vertical="center"/>
    </xf>
    <xf numFmtId="0" fontId="1" fillId="0" borderId="10" xfId="0" applyFont="1"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1" fillId="0" borderId="15" xfId="0" applyFont="1" applyBorder="1" applyAlignment="1">
      <alignment horizontal="center" vertical="center"/>
    </xf>
    <xf numFmtId="0" fontId="1" fillId="2" borderId="3" xfId="0" applyFont="1" applyFill="1" applyBorder="1">
      <alignment vertical="center"/>
    </xf>
    <xf numFmtId="3" fontId="1" fillId="2" borderId="5" xfId="0" applyNumberFormat="1" applyFont="1" applyFill="1" applyBorder="1">
      <alignment vertical="center"/>
    </xf>
    <xf numFmtId="3" fontId="1" fillId="0" borderId="4" xfId="0" applyNumberFormat="1" applyFont="1" applyBorder="1">
      <alignment vertical="center"/>
    </xf>
    <xf numFmtId="3" fontId="0" fillId="0" borderId="3" xfId="0" applyNumberFormat="1" applyBorder="1" applyAlignment="1">
      <alignment horizontal="right" vertical="center"/>
    </xf>
    <xf numFmtId="0" fontId="17" fillId="0" borderId="12"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1" xfId="0" applyFont="1" applyBorder="1" applyAlignment="1">
      <alignment horizontal="right" vertical="center" wrapText="1"/>
    </xf>
    <xf numFmtId="3" fontId="0" fillId="0" borderId="0" xfId="0" applyNumberFormat="1" applyBorder="1" applyAlignment="1">
      <alignment horizontal="right" vertical="center"/>
    </xf>
    <xf numFmtId="0" fontId="1" fillId="2" borderId="0" xfId="0" applyFont="1" applyFill="1" applyBorder="1">
      <alignment vertical="center"/>
    </xf>
    <xf numFmtId="3" fontId="0" fillId="0" borderId="2" xfId="0" applyNumberFormat="1" applyBorder="1" applyAlignment="1">
      <alignment vertical="center"/>
    </xf>
    <xf numFmtId="3" fontId="0" fillId="0" borderId="0" xfId="0" applyNumberFormat="1">
      <alignment vertical="center"/>
    </xf>
    <xf numFmtId="0" fontId="1" fillId="0" borderId="5" xfId="0" applyFont="1" applyFill="1" applyBorder="1">
      <alignment vertical="center"/>
    </xf>
    <xf numFmtId="0" fontId="1" fillId="0" borderId="3" xfId="0" applyFont="1" applyFill="1" applyBorder="1">
      <alignment vertical="center"/>
    </xf>
    <xf numFmtId="0" fontId="20" fillId="0" borderId="11" xfId="0" applyFont="1" applyBorder="1">
      <alignment vertical="center"/>
    </xf>
    <xf numFmtId="0" fontId="21" fillId="2" borderId="12" xfId="0" applyNumberFormat="1" applyFont="1" applyFill="1" applyBorder="1">
      <alignment vertical="center"/>
    </xf>
    <xf numFmtId="0" fontId="21" fillId="2" borderId="13" xfId="0" applyNumberFormat="1" applyFont="1" applyFill="1" applyBorder="1">
      <alignment vertical="center"/>
    </xf>
    <xf numFmtId="0" fontId="21" fillId="2" borderId="4" xfId="0" applyNumberFormat="1" applyFont="1" applyFill="1" applyBorder="1">
      <alignment vertical="center"/>
    </xf>
    <xf numFmtId="0" fontId="21" fillId="2" borderId="1" xfId="0" applyNumberFormat="1" applyFont="1" applyFill="1" applyBorder="1">
      <alignment vertical="center"/>
    </xf>
    <xf numFmtId="49" fontId="21" fillId="2" borderId="13" xfId="0" applyNumberFormat="1" applyFont="1" applyFill="1" applyBorder="1">
      <alignment vertical="center"/>
    </xf>
    <xf numFmtId="0" fontId="9" fillId="0" borderId="13" xfId="0" applyFont="1" applyFill="1" applyBorder="1">
      <alignment vertical="center"/>
    </xf>
    <xf numFmtId="0" fontId="21" fillId="2" borderId="0" xfId="0" applyFont="1" applyFill="1" applyBorder="1">
      <alignment vertical="center"/>
    </xf>
    <xf numFmtId="0" fontId="21" fillId="0" borderId="0" xfId="0" applyFont="1" applyBorder="1">
      <alignment vertical="center"/>
    </xf>
    <xf numFmtId="0" fontId="21" fillId="2" borderId="13" xfId="0" applyFont="1" applyFill="1" applyBorder="1">
      <alignment vertical="center"/>
    </xf>
    <xf numFmtId="0" fontId="21" fillId="2" borderId="13" xfId="0" applyFont="1" applyFill="1" applyBorder="1" applyAlignment="1">
      <alignment vertical="center"/>
    </xf>
    <xf numFmtId="58" fontId="21" fillId="2" borderId="13" xfId="0" applyNumberFormat="1" applyFont="1" applyFill="1" applyBorder="1" applyAlignment="1">
      <alignment horizontal="left" vertical="center"/>
    </xf>
    <xf numFmtId="0" fontId="21" fillId="0" borderId="5" xfId="0" applyFont="1" applyBorder="1">
      <alignment vertical="center"/>
    </xf>
    <xf numFmtId="0" fontId="21" fillId="2" borderId="1" xfId="0" applyFont="1" applyFill="1" applyBorder="1" applyAlignment="1">
      <alignment vertical="center"/>
    </xf>
    <xf numFmtId="0" fontId="21" fillId="0" borderId="3" xfId="0" applyFont="1" applyBorder="1">
      <alignment vertical="center"/>
    </xf>
    <xf numFmtId="0" fontId="22" fillId="0" borderId="16" xfId="0" applyFont="1" applyBorder="1" applyAlignment="1">
      <alignment horizontal="center" vertical="center"/>
    </xf>
    <xf numFmtId="0" fontId="22" fillId="0" borderId="17" xfId="0" applyFont="1" applyBorder="1">
      <alignment vertical="center"/>
    </xf>
    <xf numFmtId="0" fontId="22" fillId="0" borderId="18" xfId="0" applyFont="1" applyBorder="1">
      <alignment vertical="center"/>
    </xf>
    <xf numFmtId="0" fontId="22" fillId="0" borderId="0" xfId="0" applyFont="1">
      <alignment vertical="center"/>
    </xf>
    <xf numFmtId="0" fontId="22" fillId="0" borderId="19" xfId="0" applyFont="1" applyBorder="1" applyAlignment="1">
      <alignment horizontal="center" vertical="center"/>
    </xf>
    <xf numFmtId="0" fontId="22" fillId="0" borderId="0" xfId="0" applyFont="1" applyBorder="1">
      <alignment vertical="center"/>
    </xf>
    <xf numFmtId="0" fontId="22" fillId="0" borderId="20" xfId="0" applyFont="1" applyBorder="1">
      <alignment vertical="center"/>
    </xf>
    <xf numFmtId="0" fontId="22" fillId="0" borderId="21" xfId="0" applyFont="1" applyBorder="1">
      <alignment vertical="center"/>
    </xf>
    <xf numFmtId="0" fontId="22" fillId="0" borderId="22" xfId="0" applyFont="1" applyBorder="1" applyAlignment="1">
      <alignment horizontal="center" vertical="center"/>
    </xf>
    <xf numFmtId="0" fontId="22" fillId="0" borderId="23" xfId="0" applyFont="1" applyBorder="1">
      <alignment vertical="center"/>
    </xf>
    <xf numFmtId="0" fontId="22" fillId="0" borderId="24" xfId="0" applyFont="1" applyBorder="1">
      <alignment vertical="center"/>
    </xf>
    <xf numFmtId="0" fontId="22" fillId="0" borderId="25" xfId="0" applyFont="1" applyBorder="1">
      <alignment vertical="center"/>
    </xf>
    <xf numFmtId="0" fontId="23" fillId="0" borderId="0" xfId="0" applyFont="1" applyAlignment="1">
      <alignment horizontal="center" vertical="center"/>
    </xf>
    <xf numFmtId="0" fontId="22" fillId="0" borderId="26" xfId="0" applyFont="1" applyBorder="1">
      <alignment vertical="center"/>
    </xf>
    <xf numFmtId="0" fontId="22" fillId="0" borderId="27" xfId="0" applyFont="1" applyBorder="1">
      <alignment vertical="center"/>
    </xf>
    <xf numFmtId="0" fontId="22" fillId="0" borderId="28" xfId="0" applyFont="1" applyBorder="1">
      <alignment vertical="center"/>
    </xf>
    <xf numFmtId="0" fontId="22" fillId="0" borderId="16" xfId="0" applyFont="1" applyBorder="1">
      <alignment vertical="center"/>
    </xf>
    <xf numFmtId="0" fontId="22" fillId="0" borderId="22" xfId="0" applyFont="1" applyBorder="1">
      <alignment vertical="center"/>
    </xf>
    <xf numFmtId="0" fontId="22" fillId="2" borderId="0" xfId="0" applyFont="1" applyFill="1" applyBorder="1">
      <alignment vertical="center"/>
    </xf>
    <xf numFmtId="0" fontId="22" fillId="0" borderId="0" xfId="0" applyFont="1" applyFill="1" applyBorder="1">
      <alignment vertical="center"/>
    </xf>
    <xf numFmtId="176" fontId="22" fillId="0" borderId="0" xfId="0" applyNumberFormat="1" applyFont="1" applyAlignment="1">
      <alignment horizontal="center" vertical="center"/>
    </xf>
    <xf numFmtId="176" fontId="22" fillId="0" borderId="0" xfId="0" applyNumberFormat="1" applyFont="1" applyAlignment="1">
      <alignment horizontal="right" vertical="center"/>
    </xf>
    <xf numFmtId="0" fontId="24" fillId="0" borderId="0" xfId="0" applyFont="1" applyAlignment="1">
      <alignment vertical="center"/>
    </xf>
    <xf numFmtId="0" fontId="24" fillId="0" borderId="0" xfId="0" applyFont="1" applyAlignment="1">
      <alignment horizontal="left" vertical="center"/>
    </xf>
    <xf numFmtId="58" fontId="22" fillId="0" borderId="0" xfId="0" applyNumberFormat="1" applyFont="1">
      <alignment vertical="center"/>
    </xf>
    <xf numFmtId="0" fontId="22" fillId="0" borderId="0" xfId="0" applyFont="1" applyAlignment="1">
      <alignment horizontal="right" vertical="center"/>
    </xf>
    <xf numFmtId="176" fontId="22" fillId="0" borderId="0" xfId="0" applyNumberFormat="1" applyFont="1" applyAlignment="1">
      <alignment horizontal="left" vertical="center"/>
    </xf>
    <xf numFmtId="0" fontId="22" fillId="0" borderId="0" xfId="0" applyFont="1" applyAlignment="1">
      <alignment horizontal="left" vertical="center"/>
    </xf>
    <xf numFmtId="0" fontId="25" fillId="0" borderId="0" xfId="0" applyFont="1">
      <alignment vertical="center"/>
    </xf>
    <xf numFmtId="0" fontId="23" fillId="0" borderId="0" xfId="0" applyFont="1">
      <alignment vertical="center"/>
    </xf>
    <xf numFmtId="0" fontId="22" fillId="2" borderId="0" xfId="0" applyFont="1" applyFill="1">
      <alignment vertical="center"/>
    </xf>
    <xf numFmtId="0" fontId="25" fillId="0" borderId="0" xfId="0" applyFont="1" applyAlignment="1">
      <alignment horizontal="right" vertical="center"/>
    </xf>
    <xf numFmtId="0" fontId="25" fillId="0" borderId="0" xfId="0" applyFont="1" applyAlignment="1">
      <alignment horizontal="left" vertical="center"/>
    </xf>
    <xf numFmtId="0" fontId="26" fillId="0" borderId="0" xfId="0" applyFont="1">
      <alignment vertical="center"/>
    </xf>
    <xf numFmtId="0" fontId="27" fillId="0" borderId="0" xfId="0" applyFont="1" applyAlignment="1">
      <alignment horizontal="left" vertical="center"/>
    </xf>
    <xf numFmtId="0" fontId="9" fillId="0" borderId="0" xfId="0" applyFont="1" applyFill="1" applyBorder="1" applyAlignment="1">
      <alignment horizontal="right" vertical="center"/>
    </xf>
    <xf numFmtId="0" fontId="9" fillId="0" borderId="5" xfId="0" applyFont="1" applyFill="1" applyBorder="1" applyAlignment="1">
      <alignment horizontal="right" vertical="center"/>
    </xf>
    <xf numFmtId="0" fontId="9" fillId="0" borderId="0" xfId="0" applyFont="1" applyBorder="1" applyAlignment="1">
      <alignment horizontal="right" vertical="center" shrinkToFit="1"/>
    </xf>
    <xf numFmtId="0" fontId="22" fillId="0" borderId="0" xfId="0" applyFont="1" applyFill="1">
      <alignment vertical="center"/>
    </xf>
    <xf numFmtId="0" fontId="25" fillId="0" borderId="0" xfId="0" applyFont="1" applyAlignment="1">
      <alignment vertical="center"/>
    </xf>
    <xf numFmtId="0" fontId="23" fillId="0" borderId="0" xfId="0" applyFont="1" applyAlignment="1">
      <alignment vertical="center"/>
    </xf>
    <xf numFmtId="176" fontId="22" fillId="0" borderId="0" xfId="0" applyNumberFormat="1" applyFont="1" applyAlignment="1">
      <alignment vertical="center"/>
    </xf>
    <xf numFmtId="0" fontId="22" fillId="0" borderId="0" xfId="0" applyFont="1" applyAlignment="1">
      <alignment vertical="center"/>
    </xf>
    <xf numFmtId="0" fontId="22" fillId="0" borderId="5" xfId="0" applyFont="1" applyBorder="1">
      <alignment vertical="center"/>
    </xf>
    <xf numFmtId="0" fontId="27" fillId="0" borderId="0" xfId="0" applyFont="1" applyAlignment="1">
      <alignment vertical="center"/>
    </xf>
    <xf numFmtId="176" fontId="25" fillId="2" borderId="0" xfId="0" applyNumberFormat="1" applyFont="1" applyFill="1" applyAlignment="1">
      <alignment vertical="center"/>
    </xf>
    <xf numFmtId="0" fontId="25" fillId="2" borderId="0" xfId="0" applyFont="1" applyFill="1" applyAlignment="1">
      <alignment horizontal="right" vertical="center"/>
    </xf>
    <xf numFmtId="0" fontId="22" fillId="0" borderId="0" xfId="0" applyFont="1" applyAlignment="1">
      <alignment horizontal="center" vertical="center"/>
    </xf>
    <xf numFmtId="0" fontId="22" fillId="0" borderId="2" xfId="0" applyFont="1" applyBorder="1">
      <alignment vertical="center"/>
    </xf>
    <xf numFmtId="0" fontId="22" fillId="0" borderId="11" xfId="0" applyFont="1" applyBorder="1">
      <alignment vertical="center"/>
    </xf>
    <xf numFmtId="0" fontId="22" fillId="0" borderId="10" xfId="0" applyFont="1" applyBorder="1">
      <alignment vertical="center"/>
    </xf>
    <xf numFmtId="0" fontId="28" fillId="0" borderId="0" xfId="0" applyFont="1" applyAlignment="1">
      <alignment horizontal="center" vertical="center"/>
    </xf>
    <xf numFmtId="0" fontId="25" fillId="2" borderId="0" xfId="0" applyFont="1" applyFill="1">
      <alignment vertical="center"/>
    </xf>
    <xf numFmtId="0" fontId="22" fillId="0" borderId="12" xfId="0" applyFont="1" applyBorder="1">
      <alignment vertical="center"/>
    </xf>
    <xf numFmtId="0" fontId="22" fillId="0" borderId="11" xfId="0" applyFont="1" applyBorder="1" applyAlignment="1">
      <alignment vertical="center"/>
    </xf>
    <xf numFmtId="0" fontId="22" fillId="0" borderId="15" xfId="0" applyFont="1" applyBorder="1" applyAlignment="1">
      <alignment horizontal="center" vertical="center"/>
    </xf>
    <xf numFmtId="0" fontId="22" fillId="0" borderId="8" xfId="0" applyFont="1" applyBorder="1" applyAlignment="1">
      <alignment horizontal="center" vertical="center"/>
    </xf>
    <xf numFmtId="0" fontId="22" fillId="0" borderId="13" xfId="0" applyFont="1" applyBorder="1">
      <alignment vertical="center"/>
    </xf>
    <xf numFmtId="0" fontId="22" fillId="0" borderId="14" xfId="0" applyFont="1" applyBorder="1">
      <alignment vertical="center"/>
    </xf>
    <xf numFmtId="0" fontId="22" fillId="0" borderId="4" xfId="0" applyFont="1" applyBorder="1">
      <alignment vertical="center"/>
    </xf>
    <xf numFmtId="0" fontId="22" fillId="0" borderId="6" xfId="0" applyFont="1" applyBorder="1">
      <alignment vertical="center"/>
    </xf>
    <xf numFmtId="0" fontId="22" fillId="0" borderId="5" xfId="0" applyFont="1" applyBorder="1" applyAlignment="1">
      <alignment vertical="center"/>
    </xf>
    <xf numFmtId="0" fontId="22" fillId="0" borderId="9" xfId="0" applyFont="1" applyBorder="1" applyAlignment="1">
      <alignment horizontal="center" vertical="center"/>
    </xf>
    <xf numFmtId="0" fontId="25" fillId="2" borderId="11" xfId="0" applyFont="1" applyFill="1" applyBorder="1" applyAlignment="1">
      <alignment vertical="center"/>
    </xf>
    <xf numFmtId="0" fontId="27" fillId="2" borderId="11" xfId="0" applyFont="1" applyFill="1" applyBorder="1" applyAlignment="1">
      <alignment vertical="center"/>
    </xf>
    <xf numFmtId="0" fontId="27" fillId="2" borderId="10" xfId="0" applyFont="1" applyFill="1" applyBorder="1" applyAlignment="1">
      <alignment vertical="center"/>
    </xf>
    <xf numFmtId="0" fontId="29" fillId="0" borderId="0" xfId="0" applyFont="1" applyAlignment="1">
      <alignment horizontal="center" vertical="center"/>
    </xf>
    <xf numFmtId="0" fontId="30" fillId="0" borderId="7" xfId="0" applyFont="1" applyBorder="1" applyAlignment="1">
      <alignment horizontal="center" vertical="center"/>
    </xf>
    <xf numFmtId="0" fontId="30" fillId="0" borderId="0" xfId="0" applyFont="1">
      <alignment vertical="center"/>
    </xf>
    <xf numFmtId="176" fontId="22" fillId="0" borderId="0" xfId="0" applyNumberFormat="1" applyFont="1">
      <alignment vertical="center"/>
    </xf>
    <xf numFmtId="0" fontId="25" fillId="0" borderId="0" xfId="0" applyFont="1" applyBorder="1">
      <alignment vertical="center"/>
    </xf>
    <xf numFmtId="0" fontId="22" fillId="0" borderId="0" xfId="0" applyFont="1" applyBorder="1" applyAlignment="1">
      <alignment horizontal="center" vertical="center"/>
    </xf>
    <xf numFmtId="0" fontId="23" fillId="0" borderId="0" xfId="0" applyFont="1" applyBorder="1">
      <alignment vertical="center"/>
    </xf>
    <xf numFmtId="0" fontId="22" fillId="0" borderId="0" xfId="0" applyFont="1" applyBorder="1" applyAlignment="1">
      <alignment vertical="center"/>
    </xf>
    <xf numFmtId="0" fontId="22" fillId="0" borderId="12" xfId="0" applyFont="1" applyBorder="1" applyAlignment="1">
      <alignment vertical="center"/>
    </xf>
    <xf numFmtId="0" fontId="22" fillId="0" borderId="10" xfId="0" applyFont="1" applyBorder="1" applyAlignment="1">
      <alignment vertical="center"/>
    </xf>
    <xf numFmtId="0" fontId="22" fillId="0" borderId="13" xfId="0" applyFont="1" applyBorder="1" applyAlignment="1">
      <alignment vertical="center"/>
    </xf>
    <xf numFmtId="0" fontId="22" fillId="0" borderId="14" xfId="0" applyFont="1" applyBorder="1" applyAlignment="1">
      <alignment vertical="center"/>
    </xf>
    <xf numFmtId="0" fontId="22" fillId="0" borderId="14" xfId="0" applyFont="1" applyBorder="1" applyAlignment="1">
      <alignment horizontal="center" vertical="center"/>
    </xf>
    <xf numFmtId="0" fontId="22" fillId="0" borderId="4" xfId="0" applyFont="1" applyBorder="1" applyAlignment="1">
      <alignment vertical="center"/>
    </xf>
    <xf numFmtId="0" fontId="22" fillId="0" borderId="6" xfId="0" applyFont="1" applyBorder="1" applyAlignment="1">
      <alignment vertical="center"/>
    </xf>
    <xf numFmtId="176" fontId="25" fillId="0" borderId="0" xfId="0" applyNumberFormat="1" applyFont="1" applyAlignment="1">
      <alignment horizontal="center" vertical="center"/>
    </xf>
    <xf numFmtId="0" fontId="27" fillId="0" borderId="12" xfId="0" applyFont="1" applyBorder="1" applyAlignment="1">
      <alignment vertical="center" shrinkToFit="1"/>
    </xf>
    <xf numFmtId="0" fontId="27" fillId="0" borderId="12" xfId="0" applyFont="1" applyBorder="1">
      <alignment vertical="center"/>
    </xf>
    <xf numFmtId="0" fontId="27" fillId="0" borderId="11" xfId="0" applyFont="1" applyBorder="1">
      <alignment vertical="center"/>
    </xf>
    <xf numFmtId="0" fontId="27" fillId="0" borderId="10" xfId="0" applyFont="1" applyBorder="1">
      <alignment vertical="center"/>
    </xf>
    <xf numFmtId="49" fontId="27" fillId="2" borderId="13" xfId="0" applyNumberFormat="1" applyFont="1" applyFill="1" applyBorder="1">
      <alignment vertical="center"/>
    </xf>
    <xf numFmtId="0" fontId="27" fillId="0" borderId="4" xfId="0" applyFont="1" applyBorder="1">
      <alignment vertical="center"/>
    </xf>
    <xf numFmtId="0" fontId="27" fillId="0" borderId="5" xfId="0" applyFont="1" applyBorder="1">
      <alignment vertical="center"/>
    </xf>
    <xf numFmtId="0" fontId="27" fillId="0" borderId="6" xfId="0" applyFont="1" applyBorder="1">
      <alignment vertical="center"/>
    </xf>
    <xf numFmtId="0" fontId="27" fillId="0" borderId="10" xfId="0" applyFont="1" applyFill="1" applyBorder="1" applyAlignment="1">
      <alignment horizontal="left" vertical="center"/>
    </xf>
    <xf numFmtId="0" fontId="27" fillId="0" borderId="14" xfId="0" applyFont="1" applyFill="1" applyBorder="1" applyAlignment="1">
      <alignment horizontal="left" vertical="center"/>
    </xf>
    <xf numFmtId="0" fontId="27" fillId="0" borderId="6" xfId="0" applyFont="1" applyFill="1" applyBorder="1" applyAlignment="1">
      <alignment horizontal="left" vertical="center"/>
    </xf>
    <xf numFmtId="0" fontId="27" fillId="0" borderId="0" xfId="0" applyFont="1">
      <alignment vertical="center"/>
    </xf>
    <xf numFmtId="49" fontId="22" fillId="0" borderId="0" xfId="0" applyNumberFormat="1" applyFont="1">
      <alignment vertical="center"/>
    </xf>
    <xf numFmtId="0" fontId="31" fillId="0" borderId="0" xfId="0" applyFont="1" applyFill="1" applyBorder="1">
      <alignment vertical="center"/>
    </xf>
    <xf numFmtId="0" fontId="25" fillId="0" borderId="0" xfId="0" applyFont="1" applyFill="1" applyBorder="1">
      <alignment vertical="center"/>
    </xf>
    <xf numFmtId="0" fontId="22" fillId="2" borderId="0" xfId="0" applyFont="1" applyFill="1" applyAlignment="1">
      <alignment horizontal="right" vertical="center"/>
    </xf>
    <xf numFmtId="0" fontId="22" fillId="0" borderId="0" xfId="0" applyFont="1" applyBorder="1" applyAlignment="1">
      <alignment horizontal="left" vertical="center"/>
    </xf>
    <xf numFmtId="0" fontId="22" fillId="2" borderId="0" xfId="0" applyFont="1" applyFill="1" applyBorder="1" applyAlignment="1">
      <alignment horizontal="center" vertical="center"/>
    </xf>
    <xf numFmtId="0" fontId="31" fillId="0" borderId="0" xfId="0" applyFont="1" applyBorder="1">
      <alignment vertical="center"/>
    </xf>
    <xf numFmtId="0" fontId="22" fillId="0" borderId="2" xfId="0" applyFont="1" applyBorder="1" applyAlignment="1">
      <alignment horizontal="left" vertical="center"/>
    </xf>
    <xf numFmtId="176" fontId="22" fillId="0" borderId="3" xfId="0" applyNumberFormat="1" applyFont="1" applyBorder="1" applyAlignment="1">
      <alignment horizontal="left" vertical="center"/>
    </xf>
    <xf numFmtId="0" fontId="27" fillId="0" borderId="3" xfId="0" applyFont="1" applyBorder="1" applyAlignment="1">
      <alignment horizontal="left" vertical="center"/>
    </xf>
    <xf numFmtId="0" fontId="25" fillId="0" borderId="0" xfId="0" applyFont="1" applyAlignment="1">
      <alignment horizontal="center" vertical="center"/>
    </xf>
    <xf numFmtId="0" fontId="25" fillId="0" borderId="0" xfId="0" applyFont="1" applyFill="1" applyAlignment="1">
      <alignment horizontal="right" vertical="center"/>
    </xf>
    <xf numFmtId="0" fontId="25" fillId="0" borderId="0" xfId="0" applyFont="1" applyFill="1">
      <alignment vertical="center"/>
    </xf>
    <xf numFmtId="0" fontId="22" fillId="0" borderId="0" xfId="0" applyFont="1" applyFill="1" applyAlignment="1">
      <alignment horizontal="right" vertical="center"/>
    </xf>
    <xf numFmtId="0" fontId="27" fillId="0" borderId="3" xfId="0" applyFont="1" applyBorder="1" applyAlignment="1">
      <alignment vertical="center"/>
    </xf>
    <xf numFmtId="0" fontId="27" fillId="0" borderId="2" xfId="0" applyFont="1" applyBorder="1" applyAlignment="1">
      <alignment vertical="center"/>
    </xf>
    <xf numFmtId="0" fontId="27" fillId="0" borderId="2" xfId="0" applyFont="1" applyFill="1" applyBorder="1" applyAlignment="1">
      <alignment horizontal="center" vertical="center"/>
    </xf>
    <xf numFmtId="0" fontId="27" fillId="0" borderId="1" xfId="0" applyFont="1" applyFill="1" applyBorder="1" applyAlignment="1">
      <alignment vertical="center"/>
    </xf>
    <xf numFmtId="0" fontId="27" fillId="0" borderId="3" xfId="0" applyFont="1" applyFill="1" applyBorder="1" applyAlignment="1">
      <alignment vertical="center"/>
    </xf>
    <xf numFmtId="0" fontId="27" fillId="0" borderId="0" xfId="0" applyFont="1" applyBorder="1">
      <alignment vertical="center"/>
    </xf>
    <xf numFmtId="0" fontId="22" fillId="0" borderId="13" xfId="0" applyFont="1" applyFill="1" applyBorder="1">
      <alignment vertical="center"/>
    </xf>
    <xf numFmtId="0" fontId="22" fillId="0" borderId="14" xfId="0" applyFont="1" applyFill="1" applyBorder="1">
      <alignment vertical="center"/>
    </xf>
    <xf numFmtId="0" fontId="22" fillId="0" borderId="12" xfId="0" applyFont="1" applyFill="1" applyBorder="1" applyAlignment="1">
      <alignment vertical="center"/>
    </xf>
    <xf numFmtId="0" fontId="22" fillId="0" borderId="11" xfId="0" applyFont="1" applyFill="1" applyBorder="1" applyAlignment="1">
      <alignment vertical="center"/>
    </xf>
    <xf numFmtId="0" fontId="22" fillId="0" borderId="10" xfId="0" applyFont="1" applyFill="1" applyBorder="1" applyAlignment="1">
      <alignment vertical="center"/>
    </xf>
    <xf numFmtId="0" fontId="22" fillId="0" borderId="14" xfId="0" applyFont="1" applyFill="1" applyBorder="1" applyAlignment="1">
      <alignment vertical="center"/>
    </xf>
    <xf numFmtId="0" fontId="22" fillId="0" borderId="4" xfId="0" applyFont="1" applyFill="1" applyBorder="1">
      <alignment vertical="center"/>
    </xf>
    <xf numFmtId="0" fontId="22" fillId="0" borderId="5" xfId="0" applyFont="1" applyFill="1" applyBorder="1">
      <alignment vertical="center"/>
    </xf>
    <xf numFmtId="0" fontId="22" fillId="0" borderId="6" xfId="0" applyFont="1" applyFill="1" applyBorder="1">
      <alignment vertical="center"/>
    </xf>
    <xf numFmtId="0" fontId="22" fillId="0" borderId="4" xfId="0" applyFont="1" applyFill="1" applyBorder="1" applyAlignment="1">
      <alignment vertical="center"/>
    </xf>
    <xf numFmtId="0" fontId="22" fillId="0" borderId="5" xfId="0" applyFont="1" applyFill="1" applyBorder="1" applyAlignment="1">
      <alignment vertical="center"/>
    </xf>
    <xf numFmtId="0" fontId="22" fillId="0" borderId="6" xfId="0" applyFont="1" applyFill="1" applyBorder="1" applyAlignment="1">
      <alignment vertical="center"/>
    </xf>
    <xf numFmtId="0" fontId="27" fillId="0" borderId="2" xfId="0" applyFont="1" applyBorder="1">
      <alignment vertical="center"/>
    </xf>
    <xf numFmtId="0" fontId="27" fillId="0" borderId="0" xfId="0" applyFont="1" applyAlignment="1">
      <alignment horizontal="center" vertical="center"/>
    </xf>
    <xf numFmtId="0" fontId="27" fillId="0" borderId="13" xfId="0" applyFont="1" applyBorder="1">
      <alignment vertical="center"/>
    </xf>
    <xf numFmtId="0" fontId="27" fillId="0" borderId="14" xfId="0" applyFont="1" applyBorder="1">
      <alignment vertical="center"/>
    </xf>
    <xf numFmtId="0" fontId="27" fillId="0" borderId="13" xfId="0" applyFont="1" applyBorder="1" applyAlignment="1">
      <alignment horizontal="center" vertical="center"/>
    </xf>
    <xf numFmtId="0" fontId="27" fillId="0" borderId="0" xfId="0" applyFont="1" applyBorder="1" applyAlignment="1">
      <alignment horizontal="center" vertical="center"/>
    </xf>
    <xf numFmtId="0" fontId="27" fillId="0" borderId="14" xfId="0" applyFont="1" applyBorder="1" applyAlignment="1">
      <alignment horizontal="center" vertical="center"/>
    </xf>
    <xf numFmtId="0" fontId="27" fillId="0" borderId="0" xfId="0" applyFont="1" applyBorder="1" applyAlignment="1">
      <alignment horizontal="left"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0" fontId="27" fillId="0" borderId="6" xfId="0" applyFont="1" applyBorder="1" applyAlignment="1">
      <alignment horizontal="center" vertical="center"/>
    </xf>
    <xf numFmtId="49" fontId="27" fillId="0" borderId="6" xfId="0" applyNumberFormat="1" applyFont="1" applyBorder="1" applyAlignment="1">
      <alignment horizontal="center" vertical="center"/>
    </xf>
    <xf numFmtId="0" fontId="27" fillId="0" borderId="11" xfId="0" applyFont="1" applyBorder="1" applyAlignment="1">
      <alignment horizontal="right" vertical="center"/>
    </xf>
    <xf numFmtId="0" fontId="27" fillId="0" borderId="10" xfId="0" applyFont="1" applyBorder="1" applyAlignment="1">
      <alignment horizontal="right" vertical="center"/>
    </xf>
    <xf numFmtId="0" fontId="27" fillId="0" borderId="12" xfId="0" applyFont="1" applyBorder="1" applyAlignment="1">
      <alignment horizontal="right" vertical="center"/>
    </xf>
    <xf numFmtId="0" fontId="27" fillId="0" borderId="0" xfId="0" applyFont="1" applyFill="1">
      <alignment vertical="center"/>
    </xf>
    <xf numFmtId="0" fontId="22" fillId="2" borderId="0" xfId="0" applyFont="1" applyFill="1" applyAlignment="1">
      <alignment vertical="center"/>
    </xf>
    <xf numFmtId="0" fontId="31" fillId="0" borderId="0" xfId="0" applyFont="1">
      <alignment vertical="center"/>
    </xf>
    <xf numFmtId="0" fontId="9" fillId="3" borderId="0" xfId="0" applyFont="1" applyFill="1" applyBorder="1">
      <alignment vertical="center"/>
    </xf>
    <xf numFmtId="0" fontId="9" fillId="0" borderId="5" xfId="0" applyFont="1" applyBorder="1" applyAlignment="1">
      <alignment horizontal="right" vertical="center"/>
    </xf>
    <xf numFmtId="0" fontId="9" fillId="3" borderId="0" xfId="0" applyFont="1" applyFill="1" applyBorder="1" applyAlignment="1">
      <alignment vertical="center" shrinkToFit="1"/>
    </xf>
    <xf numFmtId="178" fontId="9" fillId="3" borderId="0" xfId="0" applyNumberFormat="1" applyFont="1" applyFill="1" applyBorder="1">
      <alignment vertical="center"/>
    </xf>
    <xf numFmtId="3" fontId="9" fillId="0" borderId="0" xfId="0" applyNumberFormat="1" applyFont="1" applyBorder="1">
      <alignment vertical="center"/>
    </xf>
    <xf numFmtId="0" fontId="9" fillId="0" borderId="0" xfId="0" applyFont="1" applyAlignment="1">
      <alignment horizontal="center" vertical="center"/>
    </xf>
    <xf numFmtId="0" fontId="9" fillId="0" borderId="12" xfId="0" applyFont="1" applyBorder="1" applyAlignment="1">
      <alignment vertical="center" wrapText="1"/>
    </xf>
    <xf numFmtId="0" fontId="9" fillId="0" borderId="7" xfId="0" applyFont="1" applyBorder="1" applyAlignment="1">
      <alignment vertical="center" wrapText="1"/>
    </xf>
    <xf numFmtId="0" fontId="9" fillId="0" borderId="7" xfId="0" applyFont="1" applyBorder="1" applyAlignment="1">
      <alignment horizontal="center" vertical="center" wrapText="1"/>
    </xf>
    <xf numFmtId="0" fontId="9" fillId="0" borderId="15" xfId="0" applyFont="1" applyBorder="1" applyAlignment="1">
      <alignment horizontal="center" vertical="center" wrapText="1"/>
    </xf>
    <xf numFmtId="0" fontId="21" fillId="2" borderId="7" xfId="0" applyFont="1" applyFill="1" applyBorder="1">
      <alignment vertical="center"/>
    </xf>
    <xf numFmtId="0" fontId="21" fillId="2" borderId="7" xfId="0" applyFont="1" applyFill="1" applyBorder="1" applyAlignment="1">
      <alignment horizontal="center" vertical="center"/>
    </xf>
    <xf numFmtId="0" fontId="19" fillId="0" borderId="0" xfId="0" applyFont="1">
      <alignment vertical="center"/>
    </xf>
    <xf numFmtId="0" fontId="34" fillId="0" borderId="0" xfId="0" applyFont="1" applyAlignment="1">
      <alignment vertical="center"/>
    </xf>
    <xf numFmtId="0" fontId="9" fillId="0" borderId="7" xfId="0" applyFont="1" applyBorder="1" applyAlignment="1">
      <alignment horizontal="center" vertical="center"/>
    </xf>
    <xf numFmtId="0" fontId="9" fillId="0" borderId="7" xfId="0" applyFont="1" applyBorder="1">
      <alignment vertical="center"/>
    </xf>
    <xf numFmtId="0" fontId="9" fillId="0" borderId="7" xfId="0" applyFont="1" applyFill="1" applyBorder="1" applyAlignment="1">
      <alignment horizontal="center" vertical="center" wrapText="1"/>
    </xf>
    <xf numFmtId="0" fontId="9" fillId="3" borderId="7" xfId="0" applyFont="1" applyFill="1" applyBorder="1" applyAlignment="1">
      <alignment vertical="center"/>
    </xf>
    <xf numFmtId="49" fontId="21" fillId="2" borderId="7" xfId="0" applyNumberFormat="1" applyFont="1" applyFill="1" applyBorder="1" applyAlignment="1">
      <alignment horizontal="center" vertical="center"/>
    </xf>
    <xf numFmtId="0" fontId="9" fillId="3" borderId="7" xfId="0" applyFont="1" applyFill="1" applyBorder="1" applyAlignment="1">
      <alignment horizontal="center"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right" vertical="center"/>
    </xf>
    <xf numFmtId="0" fontId="18" fillId="0" borderId="0" xfId="0" applyFont="1" applyAlignment="1">
      <alignment horizontal="center" vertical="center"/>
    </xf>
    <xf numFmtId="0" fontId="18" fillId="0" borderId="0" xfId="0" applyFont="1" applyAlignment="1">
      <alignment horizontal="left" vertical="center"/>
    </xf>
    <xf numFmtId="0" fontId="18" fillId="0" borderId="0" xfId="0" applyFont="1" applyAlignment="1">
      <alignment vertical="center"/>
    </xf>
    <xf numFmtId="0" fontId="18" fillId="0" borderId="0" xfId="0" applyFont="1" applyFill="1">
      <alignment vertical="center"/>
    </xf>
    <xf numFmtId="176" fontId="18" fillId="0" borderId="0" xfId="0" applyNumberFormat="1" applyFont="1" applyAlignment="1">
      <alignment horizontal="left" vertical="center"/>
    </xf>
    <xf numFmtId="176" fontId="18" fillId="2" borderId="0" xfId="0" applyNumberFormat="1" applyFont="1" applyFill="1">
      <alignment vertical="center"/>
    </xf>
    <xf numFmtId="0" fontId="19" fillId="0" borderId="0" xfId="0" applyFont="1" applyFill="1">
      <alignment vertical="center"/>
    </xf>
    <xf numFmtId="176" fontId="9" fillId="0" borderId="0" xfId="0" applyNumberFormat="1" applyFont="1" applyFill="1" applyBorder="1" applyAlignment="1">
      <alignment horizontal="right" vertical="center"/>
    </xf>
    <xf numFmtId="0" fontId="9" fillId="3" borderId="14" xfId="0" applyNumberFormat="1" applyFont="1" applyFill="1" applyBorder="1" applyAlignment="1">
      <alignment horizontal="left" vertical="center"/>
    </xf>
    <xf numFmtId="0" fontId="27" fillId="0" borderId="7" xfId="0" applyFont="1" applyBorder="1" applyAlignment="1">
      <alignment horizontal="center" vertical="center"/>
    </xf>
    <xf numFmtId="0" fontId="18" fillId="2" borderId="0" xfId="0" applyFont="1" applyFill="1">
      <alignment vertical="center"/>
    </xf>
    <xf numFmtId="176" fontId="19" fillId="2" borderId="0" xfId="0" applyNumberFormat="1" applyFont="1" applyFill="1" applyAlignment="1">
      <alignment vertical="center"/>
    </xf>
    <xf numFmtId="0" fontId="19" fillId="0" borderId="0" xfId="0" applyFont="1" applyAlignment="1">
      <alignment horizontal="center" vertical="center"/>
    </xf>
    <xf numFmtId="0" fontId="19" fillId="0" borderId="0" xfId="0" applyFont="1" applyAlignment="1">
      <alignment horizontal="right" vertical="center"/>
    </xf>
    <xf numFmtId="0" fontId="18" fillId="0" borderId="0" xfId="0" applyFont="1" applyBorder="1">
      <alignment vertical="center"/>
    </xf>
    <xf numFmtId="0" fontId="19" fillId="0" borderId="0" xfId="0" applyFont="1" applyBorder="1">
      <alignment vertical="center"/>
    </xf>
    <xf numFmtId="0" fontId="18" fillId="0" borderId="0" xfId="0" applyFont="1" applyBorder="1" applyAlignment="1">
      <alignment horizontal="center" vertical="center"/>
    </xf>
    <xf numFmtId="0" fontId="18" fillId="0" borderId="13" xfId="0" applyFont="1" applyFill="1" applyBorder="1">
      <alignment vertical="center"/>
    </xf>
    <xf numFmtId="0" fontId="18" fillId="0" borderId="0" xfId="0" applyFont="1" applyFill="1" applyBorder="1">
      <alignment vertical="center"/>
    </xf>
    <xf numFmtId="0" fontId="18" fillId="0" borderId="14" xfId="0" applyFont="1" applyFill="1" applyBorder="1">
      <alignment vertical="center"/>
    </xf>
    <xf numFmtId="0" fontId="18" fillId="0" borderId="12" xfId="0" applyFont="1" applyFill="1" applyBorder="1" applyAlignment="1">
      <alignment vertical="center"/>
    </xf>
    <xf numFmtId="0" fontId="18" fillId="0" borderId="11" xfId="0" applyFont="1" applyFill="1" applyBorder="1" applyAlignment="1">
      <alignment vertical="center"/>
    </xf>
    <xf numFmtId="0" fontId="18" fillId="0" borderId="10" xfId="0" applyFont="1" applyFill="1" applyBorder="1" applyAlignment="1">
      <alignment vertical="center"/>
    </xf>
    <xf numFmtId="0" fontId="18" fillId="0" borderId="14" xfId="0" applyFont="1" applyFill="1" applyBorder="1" applyAlignment="1">
      <alignment vertical="center"/>
    </xf>
    <xf numFmtId="0" fontId="18" fillId="0" borderId="4" xfId="0" applyFont="1" applyFill="1" applyBorder="1">
      <alignment vertical="center"/>
    </xf>
    <xf numFmtId="0" fontId="18" fillId="0" borderId="5" xfId="0" applyFont="1" applyFill="1" applyBorder="1">
      <alignment vertical="center"/>
    </xf>
    <xf numFmtId="0" fontId="18" fillId="0" borderId="6" xfId="0" applyFont="1" applyFill="1" applyBorder="1">
      <alignment vertical="center"/>
    </xf>
    <xf numFmtId="0" fontId="18" fillId="0" borderId="4" xfId="0" applyFont="1" applyFill="1" applyBorder="1" applyAlignment="1">
      <alignment vertical="center"/>
    </xf>
    <xf numFmtId="0" fontId="18" fillId="0" borderId="5" xfId="0" applyFont="1" applyFill="1" applyBorder="1" applyAlignment="1">
      <alignment vertical="center"/>
    </xf>
    <xf numFmtId="0" fontId="18" fillId="0" borderId="6" xfId="0" applyFont="1" applyFill="1" applyBorder="1" applyAlignment="1">
      <alignment vertical="center"/>
    </xf>
    <xf numFmtId="176" fontId="18" fillId="0" borderId="0" xfId="0" applyNumberFormat="1" applyFont="1" applyAlignment="1">
      <alignment vertical="center"/>
    </xf>
    <xf numFmtId="0" fontId="18" fillId="2" borderId="0" xfId="0" applyFont="1" applyFill="1" applyAlignment="1">
      <alignment horizontal="right" vertical="center"/>
    </xf>
    <xf numFmtId="0" fontId="19" fillId="0" borderId="0" xfId="0" applyFont="1" applyAlignment="1">
      <alignment vertical="center"/>
    </xf>
    <xf numFmtId="0" fontId="18" fillId="0" borderId="0" xfId="0" applyFont="1" applyBorder="1" applyAlignment="1">
      <alignment horizontal="left" vertical="center"/>
    </xf>
    <xf numFmtId="176" fontId="18" fillId="2" borderId="0" xfId="0" applyNumberFormat="1" applyFont="1" applyFill="1" applyBorder="1" applyAlignment="1">
      <alignment horizontal="left" vertical="center"/>
    </xf>
    <xf numFmtId="0" fontId="18" fillId="2" borderId="0" xfId="0" applyFont="1" applyFill="1" applyBorder="1" applyAlignment="1">
      <alignment horizontal="center" vertical="center"/>
    </xf>
    <xf numFmtId="0" fontId="18" fillId="0" borderId="2" xfId="0" applyFont="1" applyBorder="1" applyAlignment="1">
      <alignment horizontal="left" vertical="center"/>
    </xf>
    <xf numFmtId="0" fontId="18" fillId="0" borderId="2" xfId="0" applyFont="1" applyBorder="1">
      <alignment vertical="center"/>
    </xf>
    <xf numFmtId="176" fontId="18" fillId="0" borderId="0" xfId="0" applyNumberFormat="1" applyFont="1" applyFill="1">
      <alignment vertical="center"/>
    </xf>
    <xf numFmtId="176" fontId="19" fillId="0" borderId="0" xfId="0" applyNumberFormat="1" applyFont="1" applyAlignment="1">
      <alignment horizontal="center" vertical="center"/>
    </xf>
    <xf numFmtId="49" fontId="18" fillId="0" borderId="0" xfId="0" applyNumberFormat="1" applyFont="1">
      <alignment vertical="center"/>
    </xf>
    <xf numFmtId="0" fontId="18" fillId="0" borderId="10" xfId="0" applyFont="1" applyBorder="1">
      <alignment vertical="center"/>
    </xf>
    <xf numFmtId="0" fontId="18" fillId="0" borderId="14" xfId="0" applyFont="1" applyBorder="1">
      <alignment vertical="center"/>
    </xf>
    <xf numFmtId="0" fontId="18" fillId="0" borderId="6" xfId="0" applyFont="1" applyBorder="1">
      <alignment vertical="center"/>
    </xf>
    <xf numFmtId="0" fontId="19" fillId="0" borderId="0" xfId="0" applyFont="1" applyFill="1" applyBorder="1">
      <alignment vertical="center"/>
    </xf>
    <xf numFmtId="0" fontId="27" fillId="0" borderId="15" xfId="0" applyFont="1" applyBorder="1">
      <alignment vertical="center"/>
    </xf>
    <xf numFmtId="0" fontId="27" fillId="0" borderId="8" xfId="0" applyFont="1" applyBorder="1">
      <alignment vertical="center"/>
    </xf>
    <xf numFmtId="0" fontId="27" fillId="0" borderId="9" xfId="0" applyFont="1" applyBorder="1">
      <alignment vertical="center"/>
    </xf>
    <xf numFmtId="0" fontId="18" fillId="0" borderId="4" xfId="0" applyFont="1" applyBorder="1">
      <alignment vertical="center"/>
    </xf>
    <xf numFmtId="178" fontId="27" fillId="0" borderId="0" xfId="0" applyNumberFormat="1" applyFont="1">
      <alignment vertical="center"/>
    </xf>
    <xf numFmtId="4" fontId="27" fillId="0" borderId="0" xfId="0" applyNumberFormat="1" applyFont="1">
      <alignment vertical="center"/>
    </xf>
    <xf numFmtId="0" fontId="2" fillId="0" borderId="30" xfId="0" applyFont="1" applyBorder="1">
      <alignment vertical="center"/>
    </xf>
    <xf numFmtId="0" fontId="2" fillId="0" borderId="31" xfId="0" applyFont="1" applyBorder="1">
      <alignment vertical="center"/>
    </xf>
    <xf numFmtId="0" fontId="2" fillId="0" borderId="11" xfId="0" applyFont="1" applyBorder="1">
      <alignment vertical="center"/>
    </xf>
    <xf numFmtId="0" fontId="2" fillId="0" borderId="36" xfId="0" applyFont="1" applyBorder="1">
      <alignment vertical="center"/>
    </xf>
    <xf numFmtId="0" fontId="2" fillId="0" borderId="5" xfId="0" applyFont="1" applyBorder="1">
      <alignment vertical="center"/>
    </xf>
    <xf numFmtId="0" fontId="2" fillId="0" borderId="37" xfId="0" applyFont="1" applyBorder="1">
      <alignment vertical="center"/>
    </xf>
    <xf numFmtId="0" fontId="0" fillId="0" borderId="8" xfId="0" applyBorder="1" applyAlignment="1">
      <alignment vertical="center" textRotation="255"/>
    </xf>
    <xf numFmtId="0" fontId="0" fillId="0" borderId="38" xfId="0" applyBorder="1" applyAlignment="1">
      <alignment vertical="center" textRotation="255"/>
    </xf>
    <xf numFmtId="0" fontId="6" fillId="0" borderId="0" xfId="0" applyFont="1">
      <alignment vertical="center"/>
    </xf>
    <xf numFmtId="0" fontId="18" fillId="0" borderId="0" xfId="0" applyFont="1" applyAlignment="1">
      <alignment horizontal="distributed" vertical="center"/>
    </xf>
    <xf numFmtId="0" fontId="0" fillId="0" borderId="0" xfId="0" applyAlignment="1">
      <alignment vertical="center" textRotation="255"/>
    </xf>
    <xf numFmtId="0" fontId="0" fillId="0" borderId="12" xfId="0" applyBorder="1" applyAlignment="1">
      <alignment vertical="center" textRotation="255"/>
    </xf>
    <xf numFmtId="0" fontId="0" fillId="0" borderId="11" xfId="0" applyBorder="1" applyAlignment="1">
      <alignment vertical="center" textRotation="255"/>
    </xf>
    <xf numFmtId="0" fontId="0" fillId="0" borderId="10" xfId="0" applyBorder="1" applyAlignment="1">
      <alignment vertical="center" textRotation="255"/>
    </xf>
    <xf numFmtId="0" fontId="0" fillId="0" borderId="14" xfId="0" applyBorder="1" applyAlignment="1">
      <alignment vertical="center" textRotation="255"/>
    </xf>
    <xf numFmtId="0" fontId="7" fillId="0" borderId="0" xfId="0" applyFont="1" applyAlignment="1">
      <alignment vertical="center" textRotation="255"/>
    </xf>
    <xf numFmtId="0" fontId="0" fillId="0" borderId="15" xfId="0" applyBorder="1" applyAlignment="1">
      <alignment vertical="center" textRotation="255"/>
    </xf>
    <xf numFmtId="0" fontId="0" fillId="0" borderId="40" xfId="0" applyBorder="1" applyAlignment="1">
      <alignment vertical="center" textRotation="255"/>
    </xf>
    <xf numFmtId="0" fontId="0" fillId="0" borderId="41" xfId="0" applyBorder="1" applyAlignment="1">
      <alignment vertical="center" textRotation="255"/>
    </xf>
    <xf numFmtId="0" fontId="0" fillId="0" borderId="33" xfId="0" applyBorder="1" applyAlignment="1">
      <alignment vertical="center" textRotation="255"/>
    </xf>
    <xf numFmtId="0" fontId="0" fillId="0" borderId="42" xfId="0" applyBorder="1" applyAlignment="1">
      <alignment vertical="top" textRotation="255"/>
    </xf>
    <xf numFmtId="0" fontId="0" fillId="0" borderId="21" xfId="0" applyBorder="1" applyAlignment="1">
      <alignment vertical="center" textRotation="255"/>
    </xf>
    <xf numFmtId="0" fontId="0" fillId="0" borderId="25" xfId="0" applyBorder="1" applyAlignment="1">
      <alignment vertical="center" textRotation="255"/>
    </xf>
    <xf numFmtId="0" fontId="0" fillId="0" borderId="23" xfId="0" applyBorder="1" applyAlignment="1">
      <alignment vertical="center" textRotation="255"/>
    </xf>
    <xf numFmtId="0" fontId="0" fillId="0" borderId="43" xfId="0" applyBorder="1" applyAlignment="1">
      <alignment vertical="center" textRotation="255"/>
    </xf>
    <xf numFmtId="0" fontId="0" fillId="0" borderId="44" xfId="0" applyBorder="1" applyAlignment="1">
      <alignment vertical="center" textRotation="255"/>
    </xf>
    <xf numFmtId="0" fontId="0" fillId="0" borderId="45" xfId="0" applyBorder="1" applyAlignment="1">
      <alignment vertical="center" textRotation="255"/>
    </xf>
    <xf numFmtId="0" fontId="0" fillId="0" borderId="46" xfId="0" applyBorder="1" applyAlignment="1">
      <alignment vertical="top" textRotation="255"/>
    </xf>
    <xf numFmtId="0" fontId="0" fillId="0" borderId="0" xfId="0" applyAlignment="1">
      <alignment vertical="top" textRotation="255"/>
    </xf>
    <xf numFmtId="0" fontId="40" fillId="0" borderId="0" xfId="0" applyFont="1" applyAlignment="1">
      <alignment horizontal="center" vertical="center" textRotation="255"/>
    </xf>
    <xf numFmtId="0" fontId="7" fillId="2" borderId="47" xfId="0" applyFont="1" applyFill="1" applyBorder="1" applyAlignment="1">
      <alignment vertical="center" textRotation="255"/>
    </xf>
    <xf numFmtId="0" fontId="9" fillId="2" borderId="2" xfId="0" applyFont="1" applyFill="1" applyBorder="1" applyAlignment="1">
      <alignment vertical="center" textRotation="255"/>
    </xf>
    <xf numFmtId="0" fontId="0" fillId="0" borderId="48" xfId="0" applyBorder="1" applyAlignment="1">
      <alignment vertical="top" textRotation="255"/>
    </xf>
    <xf numFmtId="0" fontId="0" fillId="0" borderId="49" xfId="0" applyBorder="1" applyAlignment="1">
      <alignment vertical="top" textRotation="255"/>
    </xf>
    <xf numFmtId="0" fontId="0" fillId="0" borderId="50" xfId="0" applyBorder="1" applyAlignment="1">
      <alignment vertical="top" textRotation="255"/>
    </xf>
    <xf numFmtId="0" fontId="0" fillId="0" borderId="0" xfId="0" applyBorder="1" applyAlignment="1">
      <alignment vertical="top" textRotation="255"/>
    </xf>
    <xf numFmtId="0" fontId="0" fillId="0" borderId="51" xfId="0" applyBorder="1" applyAlignment="1">
      <alignment vertical="top" textRotation="255"/>
    </xf>
    <xf numFmtId="0" fontId="0" fillId="0" borderId="28" xfId="0" applyBorder="1" applyAlignment="1">
      <alignment vertical="top" textRotation="255"/>
    </xf>
    <xf numFmtId="0" fontId="2" fillId="0" borderId="0" xfId="0" applyFont="1" applyAlignment="1">
      <alignment vertical="center" textRotation="255"/>
    </xf>
    <xf numFmtId="0" fontId="21" fillId="4" borderId="13" xfId="0" applyNumberFormat="1" applyFont="1" applyFill="1" applyBorder="1" applyAlignment="1">
      <alignment vertical="center"/>
    </xf>
    <xf numFmtId="0" fontId="21" fillId="4" borderId="0" xfId="0" applyNumberFormat="1" applyFont="1" applyFill="1" applyBorder="1" applyAlignment="1">
      <alignment vertical="center"/>
    </xf>
    <xf numFmtId="0" fontId="9" fillId="4" borderId="14" xfId="0" applyFont="1" applyFill="1" applyBorder="1">
      <alignment vertical="center"/>
    </xf>
    <xf numFmtId="0" fontId="21" fillId="2" borderId="0" xfId="0" applyNumberFormat="1" applyFont="1" applyFill="1" applyBorder="1" applyAlignment="1">
      <alignment horizontal="right" vertical="center"/>
    </xf>
    <xf numFmtId="0" fontId="9" fillId="4" borderId="13" xfId="0" applyFont="1" applyFill="1" applyBorder="1" applyAlignment="1">
      <alignment vertical="center"/>
    </xf>
    <xf numFmtId="58" fontId="9" fillId="0" borderId="14" xfId="0" applyNumberFormat="1" applyFont="1" applyFill="1" applyBorder="1" applyAlignment="1">
      <alignment vertical="center"/>
    </xf>
    <xf numFmtId="176" fontId="18" fillId="2" borderId="0" xfId="0" applyNumberFormat="1" applyFont="1" applyFill="1" applyAlignment="1">
      <alignment vertical="center"/>
    </xf>
    <xf numFmtId="0" fontId="22" fillId="5" borderId="0" xfId="0" applyFont="1" applyFill="1">
      <alignment vertical="center"/>
    </xf>
    <xf numFmtId="0" fontId="9" fillId="0" borderId="1" xfId="0" applyFont="1" applyBorder="1" applyAlignment="1">
      <alignment vertical="center" wrapText="1"/>
    </xf>
    <xf numFmtId="0" fontId="39" fillId="0" borderId="0" xfId="0" applyFont="1">
      <alignment vertical="center"/>
    </xf>
    <xf numFmtId="0" fontId="21" fillId="2" borderId="7" xfId="0" applyFont="1" applyFill="1" applyBorder="1" applyAlignment="1">
      <alignment vertical="center" shrinkToFit="1"/>
    </xf>
    <xf numFmtId="0" fontId="18" fillId="5" borderId="0" xfId="0" applyFont="1" applyFill="1" applyAlignment="1">
      <alignment horizontal="left" vertical="center"/>
    </xf>
    <xf numFmtId="0" fontId="28" fillId="5" borderId="0" xfId="0" applyFont="1" applyFill="1" applyAlignment="1">
      <alignment horizontal="center" vertical="center"/>
    </xf>
    <xf numFmtId="0" fontId="44" fillId="0" borderId="52" xfId="0" applyFont="1" applyFill="1" applyBorder="1" applyAlignment="1">
      <alignment horizontal="center" vertical="center" wrapText="1"/>
    </xf>
    <xf numFmtId="0" fontId="44" fillId="0" borderId="52" xfId="0" applyFont="1" applyFill="1" applyBorder="1" applyAlignment="1">
      <alignment horizontal="center" vertical="center" shrinkToFit="1"/>
    </xf>
    <xf numFmtId="0" fontId="44" fillId="0" borderId="53" xfId="0" applyFont="1" applyFill="1" applyBorder="1" applyAlignment="1">
      <alignment horizontal="center" vertical="center" wrapText="1"/>
    </xf>
    <xf numFmtId="0" fontId="46" fillId="0" borderId="0" xfId="0" applyFont="1" applyAlignment="1">
      <alignment horizontal="left" vertical="center"/>
    </xf>
    <xf numFmtId="0" fontId="54" fillId="0" borderId="0" xfId="0" applyFont="1">
      <alignment vertical="center"/>
    </xf>
    <xf numFmtId="0" fontId="46" fillId="0" borderId="0" xfId="0" applyFont="1">
      <alignment vertical="center"/>
    </xf>
    <xf numFmtId="0" fontId="36" fillId="0" borderId="0" xfId="0" applyFont="1" applyBorder="1" applyAlignment="1">
      <alignment vertical="center" wrapText="1"/>
    </xf>
    <xf numFmtId="0" fontId="47" fillId="0" borderId="0" xfId="0" applyFont="1" applyFill="1" applyBorder="1" applyAlignment="1">
      <alignment vertical="center" wrapText="1"/>
    </xf>
    <xf numFmtId="0" fontId="46" fillId="0" borderId="0" xfId="0" applyFont="1" applyAlignment="1">
      <alignment vertical="center"/>
    </xf>
    <xf numFmtId="0" fontId="44" fillId="0" borderId="54" xfId="0" applyFont="1" applyFill="1" applyBorder="1" applyAlignment="1">
      <alignment horizontal="center" vertical="center" shrinkToFit="1"/>
    </xf>
    <xf numFmtId="0" fontId="18" fillId="2" borderId="0" xfId="0" applyFont="1" applyFill="1" applyBorder="1" applyAlignment="1">
      <alignment horizontal="left" vertical="center"/>
    </xf>
    <xf numFmtId="176" fontId="19" fillId="0" borderId="0" xfId="0" applyNumberFormat="1" applyFont="1" applyFill="1" applyAlignment="1">
      <alignment vertical="center"/>
    </xf>
    <xf numFmtId="176" fontId="19" fillId="5" borderId="0" xfId="0" applyNumberFormat="1" applyFont="1" applyFill="1" applyAlignment="1">
      <alignment vertical="center"/>
    </xf>
    <xf numFmtId="0" fontId="30" fillId="0" borderId="15" xfId="0" applyFont="1" applyBorder="1" applyAlignment="1">
      <alignment horizontal="center" vertical="center" wrapText="1"/>
    </xf>
    <xf numFmtId="3" fontId="10" fillId="0" borderId="11" xfId="0" applyNumberFormat="1" applyFont="1" applyFill="1" applyBorder="1" applyAlignment="1">
      <alignment vertical="center"/>
    </xf>
    <xf numFmtId="178" fontId="10" fillId="0" borderId="11" xfId="0" applyNumberFormat="1" applyFont="1" applyFill="1" applyBorder="1" applyAlignment="1">
      <alignment vertical="center"/>
    </xf>
    <xf numFmtId="3" fontId="10" fillId="0" borderId="11" xfId="0" applyNumberFormat="1" applyFont="1" applyBorder="1" applyAlignment="1">
      <alignment vertical="center"/>
    </xf>
    <xf numFmtId="179" fontId="10" fillId="0" borderId="11" xfId="0" applyNumberFormat="1" applyFont="1" applyFill="1" applyBorder="1" applyAlignment="1">
      <alignment vertical="center"/>
    </xf>
    <xf numFmtId="178" fontId="10" fillId="0" borderId="11" xfId="0" applyNumberFormat="1" applyFont="1" applyBorder="1" applyAlignment="1">
      <alignment vertical="center"/>
    </xf>
    <xf numFmtId="3" fontId="19" fillId="0" borderId="0" xfId="0" applyNumberFormat="1" applyFont="1" applyFill="1" applyBorder="1" applyAlignment="1">
      <alignment vertical="center"/>
    </xf>
    <xf numFmtId="178" fontId="19" fillId="0" borderId="0" xfId="0" applyNumberFormat="1" applyFont="1" applyFill="1" applyBorder="1" applyAlignment="1">
      <alignment vertical="center"/>
    </xf>
    <xf numFmtId="3" fontId="19" fillId="0" borderId="0" xfId="0" applyNumberFormat="1" applyFont="1" applyBorder="1" applyAlignment="1">
      <alignment vertical="center"/>
    </xf>
    <xf numFmtId="179" fontId="19" fillId="0" borderId="0" xfId="0" applyNumberFormat="1" applyFont="1" applyFill="1" applyBorder="1" applyAlignment="1">
      <alignment vertical="center"/>
    </xf>
    <xf numFmtId="178" fontId="19" fillId="0" borderId="0" xfId="0" applyNumberFormat="1" applyFont="1" applyBorder="1" applyAlignment="1">
      <alignment vertical="center"/>
    </xf>
    <xf numFmtId="0" fontId="18" fillId="5" borderId="0" xfId="0" applyFont="1" applyFill="1">
      <alignment vertical="center"/>
    </xf>
    <xf numFmtId="176" fontId="19" fillId="5" borderId="0" xfId="0" applyNumberFormat="1" applyFont="1" applyFill="1" applyAlignment="1">
      <alignment horizontal="right" vertical="center"/>
    </xf>
    <xf numFmtId="0" fontId="27" fillId="0" borderId="0" xfId="0" applyFont="1" applyAlignment="1">
      <alignment horizontal="right" vertical="center"/>
    </xf>
    <xf numFmtId="0" fontId="18" fillId="5" borderId="0" xfId="0" applyFont="1" applyFill="1" applyAlignment="1">
      <alignment horizontal="right" vertical="center"/>
    </xf>
    <xf numFmtId="176" fontId="27" fillId="0" borderId="0" xfId="0" applyNumberFormat="1" applyFont="1" applyAlignment="1">
      <alignment horizontal="left" vertical="center"/>
    </xf>
    <xf numFmtId="0" fontId="10" fillId="0" borderId="0" xfId="0" applyFont="1" applyAlignment="1">
      <alignment vertical="center"/>
    </xf>
    <xf numFmtId="0" fontId="27" fillId="5" borderId="0" xfId="0" applyFont="1" applyFill="1">
      <alignment vertical="center"/>
    </xf>
    <xf numFmtId="176" fontId="10" fillId="0" borderId="12" xfId="0" applyNumberFormat="1" applyFont="1" applyFill="1" applyBorder="1" applyAlignment="1">
      <alignment vertical="center"/>
    </xf>
    <xf numFmtId="176" fontId="10" fillId="0" borderId="11" xfId="0" applyNumberFormat="1" applyFont="1" applyFill="1" applyBorder="1" applyAlignment="1">
      <alignment vertical="center"/>
    </xf>
    <xf numFmtId="176" fontId="27" fillId="0" borderId="4" xfId="0" applyNumberFormat="1" applyFont="1" applyFill="1" applyBorder="1" applyAlignment="1">
      <alignment horizontal="left" vertical="center"/>
    </xf>
    <xf numFmtId="176" fontId="27" fillId="0" borderId="5" xfId="0" applyNumberFormat="1" applyFont="1" applyFill="1" applyBorder="1" applyAlignment="1">
      <alignment horizontal="left" vertical="center"/>
    </xf>
    <xf numFmtId="176" fontId="27" fillId="0" borderId="12" xfId="0" applyNumberFormat="1" applyFont="1" applyFill="1" applyBorder="1" applyAlignment="1">
      <alignment horizontal="left" vertical="center"/>
    </xf>
    <xf numFmtId="176" fontId="27" fillId="0" borderId="11" xfId="0" applyNumberFormat="1" applyFont="1" applyFill="1" applyBorder="1" applyAlignment="1">
      <alignment horizontal="left" vertical="center"/>
    </xf>
    <xf numFmtId="176" fontId="27" fillId="0" borderId="0" xfId="0" applyNumberFormat="1" applyFont="1" applyAlignment="1">
      <alignment horizontal="center" vertical="center"/>
    </xf>
    <xf numFmtId="176" fontId="27" fillId="0" borderId="0" xfId="0" applyNumberFormat="1" applyFont="1" applyAlignment="1">
      <alignment horizontal="right" vertical="center"/>
    </xf>
    <xf numFmtId="0" fontId="10" fillId="0" borderId="0" xfId="0" applyFont="1" applyFill="1" applyAlignment="1">
      <alignment vertical="center" shrinkToFit="1"/>
    </xf>
    <xf numFmtId="0" fontId="10" fillId="0" borderId="0" xfId="0" applyFont="1" applyFill="1" applyAlignment="1">
      <alignment vertical="center"/>
    </xf>
    <xf numFmtId="58" fontId="27" fillId="0" borderId="0" xfId="0" applyNumberFormat="1" applyFont="1">
      <alignment vertical="center"/>
    </xf>
    <xf numFmtId="0" fontId="10" fillId="0" borderId="0" xfId="0" applyFont="1">
      <alignment vertical="center"/>
    </xf>
    <xf numFmtId="0" fontId="44" fillId="0" borderId="54" xfId="0" applyFont="1" applyFill="1" applyBorder="1" applyAlignment="1">
      <alignment horizontal="center" vertical="center" wrapText="1"/>
    </xf>
    <xf numFmtId="0" fontId="9" fillId="6" borderId="0" xfId="0" applyNumberFormat="1" applyFont="1" applyFill="1" applyBorder="1" applyAlignment="1">
      <alignment horizontal="left" vertical="center"/>
    </xf>
    <xf numFmtId="0" fontId="9" fillId="6" borderId="6" xfId="0" applyFont="1" applyFill="1" applyBorder="1">
      <alignment vertical="center"/>
    </xf>
    <xf numFmtId="0" fontId="2" fillId="0" borderId="56" xfId="0" applyFont="1" applyBorder="1">
      <alignment vertical="center"/>
    </xf>
    <xf numFmtId="0" fontId="55" fillId="2" borderId="57" xfId="0" applyFont="1" applyFill="1" applyBorder="1" applyAlignment="1">
      <alignment horizontal="center" vertical="center"/>
    </xf>
    <xf numFmtId="0" fontId="2" fillId="0" borderId="57" xfId="0" applyFont="1" applyBorder="1">
      <alignment vertical="center"/>
    </xf>
    <xf numFmtId="0" fontId="2" fillId="0" borderId="58" xfId="0" applyFont="1" applyBorder="1">
      <alignment vertical="center"/>
    </xf>
    <xf numFmtId="3" fontId="10" fillId="0" borderId="0" xfId="0" applyNumberFormat="1" applyFont="1" applyFill="1" applyBorder="1" applyAlignment="1">
      <alignment vertical="center"/>
    </xf>
    <xf numFmtId="178" fontId="10" fillId="0" borderId="0" xfId="0" applyNumberFormat="1" applyFont="1" applyFill="1" applyBorder="1" applyAlignment="1">
      <alignment vertical="center"/>
    </xf>
    <xf numFmtId="3" fontId="10" fillId="0" borderId="0" xfId="0" applyNumberFormat="1" applyFont="1" applyBorder="1" applyAlignment="1">
      <alignment vertical="center"/>
    </xf>
    <xf numFmtId="179" fontId="10" fillId="0" borderId="0" xfId="0" applyNumberFormat="1" applyFont="1" applyFill="1" applyBorder="1" applyAlignment="1">
      <alignment vertical="center"/>
    </xf>
    <xf numFmtId="178" fontId="10" fillId="0" borderId="0" xfId="0" applyNumberFormat="1" applyFont="1" applyBorder="1" applyAlignment="1">
      <alignment vertical="center"/>
    </xf>
    <xf numFmtId="0" fontId="19" fillId="0" borderId="0" xfId="0" applyFont="1" applyBorder="1" applyAlignment="1">
      <alignment vertical="center"/>
    </xf>
    <xf numFmtId="0" fontId="18" fillId="0" borderId="0" xfId="0" applyFont="1" applyAlignment="1">
      <alignment horizontal="center" vertical="center"/>
    </xf>
    <xf numFmtId="0" fontId="27" fillId="0" borderId="6" xfId="0" applyFont="1" applyBorder="1" applyAlignment="1">
      <alignment vertical="center"/>
    </xf>
    <xf numFmtId="0" fontId="19" fillId="0" borderId="0" xfId="0" applyFont="1" applyAlignment="1">
      <alignment horizontal="left" vertical="center"/>
    </xf>
    <xf numFmtId="0" fontId="27" fillId="0" borderId="14" xfId="0" applyFont="1" applyBorder="1" applyAlignment="1">
      <alignment horizontal="center" vertical="center"/>
    </xf>
    <xf numFmtId="0" fontId="27" fillId="0" borderId="0" xfId="0" applyFont="1" applyBorder="1" applyAlignment="1">
      <alignment vertical="center"/>
    </xf>
    <xf numFmtId="0" fontId="27" fillId="0" borderId="4" xfId="0" applyFont="1" applyBorder="1" applyAlignment="1">
      <alignment vertical="center"/>
    </xf>
    <xf numFmtId="176" fontId="19" fillId="0" borderId="0" xfId="0" applyNumberFormat="1" applyFont="1" applyAlignment="1">
      <alignment horizontal="center" vertical="center"/>
    </xf>
    <xf numFmtId="0" fontId="18" fillId="0" borderId="0" xfId="0" applyFont="1" applyAlignment="1">
      <alignment horizontal="left" vertical="center"/>
    </xf>
    <xf numFmtId="0" fontId="9" fillId="3" borderId="5" xfId="0" applyNumberFormat="1" applyFont="1" applyFill="1" applyBorder="1" applyAlignment="1">
      <alignment vertical="center"/>
    </xf>
    <xf numFmtId="0" fontId="9" fillId="3" borderId="6" xfId="0" applyNumberFormat="1" applyFont="1" applyFill="1" applyBorder="1" applyAlignment="1">
      <alignment vertical="center"/>
    </xf>
    <xf numFmtId="14" fontId="9" fillId="3" borderId="5" xfId="0" applyNumberFormat="1" applyFont="1" applyFill="1" applyBorder="1" applyAlignment="1">
      <alignment horizontal="left" vertical="center"/>
    </xf>
    <xf numFmtId="14" fontId="21" fillId="2" borderId="12" xfId="0" applyNumberFormat="1" applyFont="1" applyFill="1" applyBorder="1" applyAlignment="1">
      <alignment horizontal="left" vertical="center"/>
    </xf>
    <xf numFmtId="14" fontId="21" fillId="2" borderId="13" xfId="0" applyNumberFormat="1" applyFont="1" applyFill="1" applyBorder="1" applyAlignment="1">
      <alignment horizontal="left" vertical="center"/>
    </xf>
    <xf numFmtId="178" fontId="10" fillId="6" borderId="6" xfId="0" applyNumberFormat="1" applyFont="1" applyFill="1" applyBorder="1">
      <alignment vertical="center"/>
    </xf>
    <xf numFmtId="0" fontId="10" fillId="6" borderId="14" xfId="0" applyFont="1" applyFill="1" applyBorder="1">
      <alignment vertical="center"/>
    </xf>
    <xf numFmtId="0" fontId="9" fillId="6" borderId="14" xfId="0" applyFont="1" applyFill="1" applyBorder="1">
      <alignment vertical="center"/>
    </xf>
    <xf numFmtId="0" fontId="9" fillId="6" borderId="10" xfId="0" applyFont="1" applyFill="1" applyBorder="1">
      <alignment vertical="center"/>
    </xf>
    <xf numFmtId="58" fontId="21" fillId="6" borderId="7" xfId="0" applyNumberFormat="1" applyFont="1" applyFill="1" applyBorder="1">
      <alignment vertical="center"/>
    </xf>
    <xf numFmtId="14" fontId="21" fillId="2" borderId="7" xfId="0" applyNumberFormat="1" applyFont="1" applyFill="1" applyBorder="1">
      <alignment vertical="center"/>
    </xf>
    <xf numFmtId="0" fontId="18" fillId="0" borderId="17" xfId="0" applyFont="1" applyBorder="1">
      <alignment vertical="center"/>
    </xf>
    <xf numFmtId="0" fontId="18" fillId="0" borderId="18" xfId="0" applyFont="1" applyBorder="1">
      <alignment vertical="center"/>
    </xf>
    <xf numFmtId="0" fontId="53" fillId="0" borderId="0" xfId="0" applyFont="1" applyBorder="1" applyAlignment="1">
      <alignment horizontal="right" vertical="center"/>
    </xf>
    <xf numFmtId="0" fontId="53" fillId="0" borderId="0" xfId="0" applyFont="1" applyBorder="1" applyAlignment="1">
      <alignment horizontal="left" vertical="center"/>
    </xf>
    <xf numFmtId="0" fontId="18" fillId="0" borderId="20" xfId="0" applyFont="1" applyBorder="1">
      <alignment vertical="center"/>
    </xf>
    <xf numFmtId="0" fontId="18" fillId="0" borderId="23" xfId="0" applyFont="1" applyBorder="1">
      <alignment vertical="center"/>
    </xf>
    <xf numFmtId="0" fontId="18" fillId="0" borderId="24" xfId="0" applyFont="1" applyBorder="1">
      <alignment vertical="center"/>
    </xf>
    <xf numFmtId="0" fontId="6" fillId="0" borderId="0" xfId="0" applyFont="1" applyFill="1" applyAlignment="1">
      <alignment vertical="center"/>
    </xf>
    <xf numFmtId="0" fontId="2" fillId="0" borderId="0" xfId="0" applyFont="1" applyBorder="1">
      <alignment vertical="center"/>
    </xf>
    <xf numFmtId="0" fontId="6" fillId="0" borderId="0" xfId="0" applyFont="1" applyFill="1" applyBorder="1" applyAlignment="1">
      <alignment vertical="center"/>
    </xf>
    <xf numFmtId="0" fontId="2" fillId="0" borderId="112" xfId="0" applyFont="1" applyBorder="1">
      <alignment vertical="center"/>
    </xf>
    <xf numFmtId="0" fontId="8" fillId="0" borderId="0" xfId="0" applyFont="1" applyBorder="1" applyAlignment="1">
      <alignment vertical="center" wrapText="1"/>
    </xf>
    <xf numFmtId="0" fontId="8" fillId="0" borderId="0" xfId="0" applyFont="1" applyBorder="1">
      <alignment vertical="center"/>
    </xf>
    <xf numFmtId="0" fontId="2" fillId="0" borderId="17" xfId="0" applyFont="1" applyBorder="1">
      <alignment vertical="center"/>
    </xf>
    <xf numFmtId="0" fontId="61" fillId="2" borderId="17" xfId="0" applyFont="1" applyFill="1" applyBorder="1" applyAlignment="1">
      <alignment horizontal="center" vertical="center"/>
    </xf>
    <xf numFmtId="0" fontId="2" fillId="0" borderId="18" xfId="0" applyFont="1" applyBorder="1">
      <alignment vertical="center"/>
    </xf>
    <xf numFmtId="0" fontId="2" fillId="0" borderId="20" xfId="0" applyFont="1" applyBorder="1">
      <alignment vertical="center"/>
    </xf>
    <xf numFmtId="0" fontId="8" fillId="0" borderId="23" xfId="0" applyFont="1" applyBorder="1">
      <alignment vertical="center"/>
    </xf>
    <xf numFmtId="0" fontId="2" fillId="0" borderId="24" xfId="0" applyFont="1" applyBorder="1">
      <alignment vertical="center"/>
    </xf>
    <xf numFmtId="0" fontId="2" fillId="0" borderId="13" xfId="0" applyFont="1" applyBorder="1">
      <alignment vertical="center"/>
    </xf>
    <xf numFmtId="0" fontId="2" fillId="0" borderId="20" xfId="0" applyFont="1" applyBorder="1" applyAlignment="1">
      <alignment horizontal="distributed" vertical="distributed"/>
    </xf>
    <xf numFmtId="0" fontId="2" fillId="0" borderId="44" xfId="0" applyFont="1" applyBorder="1">
      <alignment vertical="center"/>
    </xf>
    <xf numFmtId="0" fontId="61" fillId="2" borderId="11" xfId="0" applyFont="1" applyFill="1" applyBorder="1" applyAlignment="1">
      <alignment horizontal="center" vertical="center"/>
    </xf>
    <xf numFmtId="0" fontId="2" fillId="0" borderId="79" xfId="0" applyFont="1" applyBorder="1">
      <alignment vertical="center"/>
    </xf>
    <xf numFmtId="0" fontId="8" fillId="0" borderId="11" xfId="0" applyFont="1" applyBorder="1" applyAlignment="1">
      <alignment vertical="center" wrapText="1"/>
    </xf>
    <xf numFmtId="0" fontId="8" fillId="0" borderId="5" xfId="0" applyFont="1" applyBorder="1">
      <alignment vertical="center"/>
    </xf>
    <xf numFmtId="0" fontId="2" fillId="0" borderId="118" xfId="0" applyFont="1" applyBorder="1">
      <alignment vertical="center"/>
    </xf>
    <xf numFmtId="0" fontId="8" fillId="0" borderId="46" xfId="0" applyFont="1" applyBorder="1" applyAlignment="1">
      <alignment horizontal="center" vertical="center" wrapText="1"/>
    </xf>
    <xf numFmtId="0" fontId="8" fillId="0" borderId="117" xfId="0" applyFont="1" applyBorder="1" applyAlignment="1">
      <alignment horizontal="distributed" vertical="center"/>
    </xf>
    <xf numFmtId="0" fontId="2" fillId="0" borderId="3" xfId="0" applyFont="1" applyBorder="1">
      <alignment vertical="center"/>
    </xf>
    <xf numFmtId="0" fontId="61" fillId="2" borderId="3" xfId="0" applyFont="1" applyFill="1" applyBorder="1" applyAlignment="1">
      <alignment horizontal="center" vertical="center"/>
    </xf>
    <xf numFmtId="0" fontId="2" fillId="0" borderId="0" xfId="0" applyFont="1" applyFill="1" applyAlignment="1">
      <alignment vertical="center"/>
    </xf>
    <xf numFmtId="0" fontId="2" fillId="0" borderId="0" xfId="0" applyFont="1" applyAlignment="1">
      <alignment vertical="center"/>
    </xf>
    <xf numFmtId="0" fontId="0" fillId="0" borderId="0" xfId="0" applyAlignment="1">
      <alignment horizontal="right" vertical="center"/>
    </xf>
    <xf numFmtId="0" fontId="0" fillId="0" borderId="12" xfId="0" applyBorder="1">
      <alignment vertical="center"/>
    </xf>
    <xf numFmtId="0" fontId="0" fillId="0" borderId="4" xfId="0" applyBorder="1">
      <alignment vertical="center"/>
    </xf>
    <xf numFmtId="0" fontId="0" fillId="0" borderId="6" xfId="0" applyBorder="1">
      <alignment vertical="center"/>
    </xf>
    <xf numFmtId="0" fontId="0" fillId="5" borderId="12" xfId="0" applyFill="1" applyBorder="1">
      <alignment vertical="center"/>
    </xf>
    <xf numFmtId="0" fontId="0" fillId="5" borderId="11" xfId="0" applyFill="1" applyBorder="1">
      <alignment vertical="center"/>
    </xf>
    <xf numFmtId="0" fontId="0" fillId="5" borderId="10" xfId="0" applyFill="1" applyBorder="1">
      <alignment vertical="center"/>
    </xf>
    <xf numFmtId="0" fontId="0" fillId="5" borderId="4" xfId="0" applyFill="1" applyBorder="1">
      <alignment vertical="center"/>
    </xf>
    <xf numFmtId="0" fontId="0" fillId="5" borderId="5" xfId="0" applyFill="1" applyBorder="1">
      <alignment vertical="center"/>
    </xf>
    <xf numFmtId="0" fontId="0" fillId="5" borderId="6" xfId="0" applyFill="1" applyBorder="1">
      <alignment vertical="center"/>
    </xf>
    <xf numFmtId="0" fontId="19" fillId="0" borderId="0" xfId="0" applyFont="1" applyFill="1" applyAlignment="1">
      <alignment vertical="center"/>
    </xf>
    <xf numFmtId="176" fontId="18" fillId="0" borderId="0" xfId="0" applyNumberFormat="1" applyFont="1" applyAlignment="1">
      <alignment horizontal="right" vertical="center"/>
    </xf>
    <xf numFmtId="176" fontId="18" fillId="0" borderId="0" xfId="0" applyNumberFormat="1" applyFont="1" applyAlignment="1">
      <alignment horizontal="center" vertical="center"/>
    </xf>
    <xf numFmtId="58" fontId="18" fillId="0" borderId="0" xfId="0" applyNumberFormat="1" applyFont="1">
      <alignment vertical="center"/>
    </xf>
    <xf numFmtId="0" fontId="0" fillId="5" borderId="0" xfId="0" applyFill="1">
      <alignment vertical="center"/>
    </xf>
    <xf numFmtId="0" fontId="0" fillId="0" borderId="0" xfId="0" applyAlignment="1">
      <alignment horizontal="left" vertical="center"/>
    </xf>
    <xf numFmtId="0" fontId="8" fillId="0" borderId="0" xfId="0" applyFont="1" applyAlignment="1">
      <alignment vertical="center"/>
    </xf>
    <xf numFmtId="0" fontId="8" fillId="0" borderId="0" xfId="0" applyFont="1" applyAlignment="1">
      <alignment vertical="center" textRotation="255" shrinkToFit="1"/>
    </xf>
    <xf numFmtId="0" fontId="8" fillId="0" borderId="0" xfId="0" applyFont="1" applyAlignment="1">
      <alignment vertical="center" textRotation="255"/>
    </xf>
    <xf numFmtId="0" fontId="0" fillId="0" borderId="0" xfId="0" applyAlignment="1">
      <alignment vertical="top"/>
    </xf>
    <xf numFmtId="0" fontId="6" fillId="2" borderId="47" xfId="0" applyFont="1" applyFill="1" applyBorder="1" applyAlignment="1">
      <alignment vertical="center" textRotation="255"/>
    </xf>
    <xf numFmtId="0" fontId="62" fillId="2" borderId="2" xfId="0" applyFont="1" applyFill="1" applyBorder="1" applyAlignment="1">
      <alignment vertical="center" textRotation="255" shrinkToFit="1"/>
    </xf>
    <xf numFmtId="0" fontId="0" fillId="0" borderId="0" xfId="0" applyBorder="1" applyAlignment="1">
      <alignment vertical="center" textRotation="255"/>
    </xf>
    <xf numFmtId="0" fontId="37" fillId="0" borderId="0" xfId="0" applyFont="1" applyBorder="1" applyAlignment="1">
      <alignment vertical="center" textRotation="255"/>
    </xf>
    <xf numFmtId="0" fontId="62" fillId="0" borderId="0" xfId="0" applyFont="1" applyFill="1" applyBorder="1" applyAlignment="1">
      <alignment vertical="center" textRotation="255" shrinkToFit="1"/>
    </xf>
    <xf numFmtId="0" fontId="6" fillId="0" borderId="0" xfId="0" applyFont="1" applyFill="1" applyBorder="1" applyAlignment="1">
      <alignment vertical="center" textRotation="255"/>
    </xf>
    <xf numFmtId="0" fontId="62" fillId="0" borderId="14" xfId="0" applyFont="1" applyFill="1" applyBorder="1" applyAlignment="1">
      <alignment vertical="center" textRotation="255" shrinkToFit="1"/>
    </xf>
    <xf numFmtId="0" fontId="9" fillId="0" borderId="0" xfId="0" applyFont="1" applyFill="1" applyBorder="1" applyAlignment="1">
      <alignment vertical="center" textRotation="255" shrinkToFit="1"/>
    </xf>
    <xf numFmtId="0" fontId="9" fillId="0" borderId="0" xfId="0" applyFont="1" applyFill="1" applyBorder="1" applyAlignment="1">
      <alignment vertical="center" textRotation="255"/>
    </xf>
    <xf numFmtId="0" fontId="2" fillId="0" borderId="0" xfId="0" applyFont="1" applyFill="1" applyBorder="1" applyAlignment="1">
      <alignment vertical="top" textRotation="255"/>
    </xf>
    <xf numFmtId="0" fontId="2" fillId="0" borderId="0" xfId="0" applyFont="1" applyFill="1" applyBorder="1" applyAlignment="1">
      <alignment vertical="center" textRotation="255"/>
    </xf>
    <xf numFmtId="0" fontId="0" fillId="0" borderId="0" xfId="0" applyFont="1" applyFill="1" applyBorder="1" applyAlignment="1">
      <alignment vertical="center" textRotation="255"/>
    </xf>
    <xf numFmtId="0" fontId="53" fillId="0" borderId="0" xfId="0" applyFont="1">
      <alignment vertical="center"/>
    </xf>
    <xf numFmtId="0" fontId="19" fillId="0" borderId="0" xfId="0" applyFont="1" applyFill="1" applyAlignment="1">
      <alignment horizontal="center" vertical="center"/>
    </xf>
    <xf numFmtId="0" fontId="18" fillId="0" borderId="11" xfId="0" applyFont="1" applyBorder="1" applyAlignment="1">
      <alignment vertical="center"/>
    </xf>
    <xf numFmtId="0" fontId="2" fillId="0" borderId="0" xfId="0" applyFont="1" applyFill="1">
      <alignment vertical="center"/>
    </xf>
    <xf numFmtId="0" fontId="2" fillId="0" borderId="0" xfId="0" applyFont="1" applyFill="1" applyAlignment="1">
      <alignment horizontal="right" vertical="center"/>
    </xf>
    <xf numFmtId="0" fontId="2" fillId="0" borderId="0" xfId="0" applyFont="1" applyFill="1" applyBorder="1" applyAlignment="1">
      <alignment horizontal="left" vertical="center"/>
    </xf>
    <xf numFmtId="0" fontId="2" fillId="0" borderId="0" xfId="0" applyFont="1" applyFill="1" applyBorder="1" applyAlignment="1">
      <alignment vertical="center"/>
    </xf>
    <xf numFmtId="0" fontId="2" fillId="5" borderId="0" xfId="0" applyFont="1" applyFill="1" applyBorder="1" applyAlignment="1">
      <alignment vertical="center"/>
    </xf>
    <xf numFmtId="0" fontId="2" fillId="5" borderId="0" xfId="0" applyFont="1" applyFill="1" applyBorder="1" applyAlignment="1">
      <alignment horizontal="right" vertical="center"/>
    </xf>
    <xf numFmtId="0" fontId="2" fillId="0" borderId="0" xfId="0" applyNumberFormat="1" applyFont="1" applyFill="1" applyBorder="1" applyAlignment="1">
      <alignment vertical="center"/>
    </xf>
    <xf numFmtId="0" fontId="6" fillId="0" borderId="0" xfId="0" applyNumberFormat="1" applyFont="1" applyFill="1" applyBorder="1" applyAlignment="1">
      <alignment vertical="center"/>
    </xf>
    <xf numFmtId="0" fontId="2" fillId="0" borderId="0" xfId="0" applyNumberFormat="1" applyFont="1" applyFill="1" applyBorder="1" applyAlignment="1">
      <alignment horizontal="center" vertical="center"/>
    </xf>
    <xf numFmtId="0" fontId="6" fillId="0" borderId="0" xfId="0" applyFont="1" applyFill="1">
      <alignment vertical="center"/>
    </xf>
    <xf numFmtId="0" fontId="2" fillId="0" borderId="23" xfId="0" applyNumberFormat="1" applyFont="1" applyFill="1" applyBorder="1" applyAlignment="1">
      <alignment vertical="center"/>
    </xf>
    <xf numFmtId="0" fontId="0" fillId="0" borderId="85" xfId="0" applyNumberFormat="1" applyFont="1" applyFill="1" applyBorder="1" applyAlignment="1">
      <alignment vertical="center"/>
    </xf>
    <xf numFmtId="0" fontId="0" fillId="0" borderId="17" xfId="0" applyNumberFormat="1" applyFont="1" applyFill="1" applyBorder="1" applyAlignment="1">
      <alignment vertical="center"/>
    </xf>
    <xf numFmtId="0" fontId="0" fillId="0" borderId="18" xfId="0" applyNumberFormat="1" applyFont="1" applyFill="1" applyBorder="1" applyAlignment="1">
      <alignment vertical="center"/>
    </xf>
    <xf numFmtId="0" fontId="0" fillId="0" borderId="4" xfId="0" applyNumberFormat="1" applyFont="1" applyFill="1" applyBorder="1" applyAlignment="1">
      <alignment vertical="center"/>
    </xf>
    <xf numFmtId="0" fontId="0" fillId="0" borderId="6" xfId="0" applyNumberFormat="1" applyFont="1" applyFill="1" applyBorder="1" applyAlignment="1">
      <alignment vertical="center"/>
    </xf>
    <xf numFmtId="0" fontId="0" fillId="0" borderId="5" xfId="0" applyNumberFormat="1" applyFont="1" applyFill="1" applyBorder="1" applyAlignment="1">
      <alignment vertical="center"/>
    </xf>
    <xf numFmtId="0" fontId="0" fillId="0" borderId="37" xfId="0" applyNumberFormat="1" applyFont="1" applyFill="1" applyBorder="1" applyAlignment="1">
      <alignment vertical="center"/>
    </xf>
    <xf numFmtId="0" fontId="2" fillId="0" borderId="0" xfId="0" applyFont="1" applyFill="1" applyBorder="1">
      <alignment vertical="center"/>
    </xf>
    <xf numFmtId="49" fontId="38" fillId="0" borderId="0" xfId="0" applyNumberFormat="1" applyFont="1" applyFill="1" applyBorder="1" applyAlignment="1">
      <alignment vertical="center"/>
    </xf>
    <xf numFmtId="0" fontId="0" fillId="0" borderId="0" xfId="0" applyFont="1" applyFill="1">
      <alignment vertical="center"/>
    </xf>
    <xf numFmtId="0" fontId="0" fillId="0" borderId="0" xfId="0" applyFill="1">
      <alignment vertical="center"/>
    </xf>
    <xf numFmtId="0" fontId="2" fillId="0" borderId="0" xfId="0" applyNumberFormat="1" applyFont="1" applyFill="1" applyBorder="1" applyAlignment="1">
      <alignment horizontal="right" vertical="center"/>
    </xf>
    <xf numFmtId="0" fontId="0" fillId="0" borderId="84" xfId="0" applyNumberFormat="1" applyFont="1" applyFill="1" applyBorder="1" applyAlignment="1">
      <alignment vertical="center"/>
    </xf>
    <xf numFmtId="0" fontId="0" fillId="5" borderId="13" xfId="0" applyNumberFormat="1" applyFill="1" applyBorder="1" applyAlignment="1">
      <alignment vertical="center"/>
    </xf>
    <xf numFmtId="0" fontId="0" fillId="5" borderId="0" xfId="0" applyNumberFormat="1" applyFont="1" applyFill="1" applyBorder="1" applyAlignment="1">
      <alignment vertical="center"/>
    </xf>
    <xf numFmtId="0" fontId="0" fillId="5" borderId="14" xfId="0" applyNumberFormat="1" applyFont="1" applyFill="1" applyBorder="1" applyAlignment="1">
      <alignment vertical="center"/>
    </xf>
    <xf numFmtId="0" fontId="0" fillId="5" borderId="0" xfId="0" applyNumberFormat="1" applyFill="1" applyBorder="1" applyAlignment="1">
      <alignment vertical="center"/>
    </xf>
    <xf numFmtId="0" fontId="0" fillId="5" borderId="20" xfId="0" applyNumberFormat="1" applyFont="1" applyFill="1" applyBorder="1" applyAlignment="1">
      <alignment vertical="center"/>
    </xf>
    <xf numFmtId="0" fontId="17" fillId="0" borderId="0" xfId="0" applyFont="1" applyFill="1">
      <alignment vertical="center"/>
    </xf>
    <xf numFmtId="0" fontId="17" fillId="0" borderId="0" xfId="0" applyFont="1" applyFill="1" applyAlignment="1">
      <alignment horizontal="right" vertical="center"/>
    </xf>
    <xf numFmtId="49" fontId="18" fillId="0" borderId="0" xfId="0" applyNumberFormat="1" applyFont="1" applyFill="1" applyAlignment="1">
      <alignment horizontal="center" vertical="center"/>
    </xf>
    <xf numFmtId="182" fontId="23" fillId="0" borderId="0" xfId="0" applyNumberFormat="1" applyFont="1" applyAlignment="1">
      <alignment horizontal="right" vertical="center"/>
    </xf>
    <xf numFmtId="0" fontId="63" fillId="0" borderId="0" xfId="0" applyFont="1" applyFill="1" applyBorder="1">
      <alignment vertical="center"/>
    </xf>
    <xf numFmtId="0" fontId="10" fillId="0" borderId="0" xfId="0" applyFont="1" applyFill="1" applyBorder="1">
      <alignment vertical="center"/>
    </xf>
    <xf numFmtId="0" fontId="27" fillId="0" borderId="0" xfId="0" applyFont="1" applyFill="1" applyBorder="1" applyAlignment="1">
      <alignment vertical="center"/>
    </xf>
    <xf numFmtId="49" fontId="27" fillId="0" borderId="0" xfId="0" applyNumberFormat="1" applyFont="1" applyBorder="1" applyAlignment="1">
      <alignment vertical="center"/>
    </xf>
    <xf numFmtId="0" fontId="30" fillId="0" borderId="90" xfId="0" applyFont="1" applyBorder="1" applyAlignment="1">
      <alignment vertical="center"/>
    </xf>
    <xf numFmtId="0" fontId="30" fillId="0" borderId="24" xfId="0" applyFont="1" applyBorder="1" applyAlignment="1">
      <alignment vertical="center"/>
    </xf>
    <xf numFmtId="0" fontId="7" fillId="0" borderId="0" xfId="0" applyFont="1" applyFill="1" applyAlignment="1">
      <alignment horizontal="center" vertical="center"/>
    </xf>
    <xf numFmtId="0" fontId="0" fillId="0" borderId="10" xfId="0" applyNumberFormat="1" applyFill="1" applyBorder="1" applyAlignment="1">
      <alignment vertical="center"/>
    </xf>
    <xf numFmtId="0" fontId="0" fillId="0" borderId="79" xfId="0" applyNumberFormat="1" applyFill="1" applyBorder="1" applyAlignment="1">
      <alignment vertical="center"/>
    </xf>
    <xf numFmtId="0" fontId="0" fillId="0" borderId="6" xfId="0" applyNumberFormat="1" applyFill="1" applyBorder="1" applyAlignment="1">
      <alignment vertical="center"/>
    </xf>
    <xf numFmtId="0" fontId="0" fillId="0" borderId="37" xfId="0" applyNumberFormat="1" applyFill="1" applyBorder="1" applyAlignment="1">
      <alignment vertical="center"/>
    </xf>
    <xf numFmtId="0" fontId="0" fillId="0" borderId="43" xfId="0" applyNumberFormat="1" applyFill="1" applyBorder="1" applyAlignment="1">
      <alignment vertical="center"/>
    </xf>
    <xf numFmtId="0" fontId="0" fillId="0" borderId="24" xfId="0" applyNumberFormat="1" applyFill="1" applyBorder="1" applyAlignment="1">
      <alignment vertical="center"/>
    </xf>
    <xf numFmtId="0" fontId="5" fillId="0" borderId="0" xfId="0" applyFont="1" applyFill="1" applyAlignment="1">
      <alignment horizontal="center" vertical="center"/>
    </xf>
    <xf numFmtId="0" fontId="2" fillId="0" borderId="0" xfId="0" applyFont="1" applyFill="1" applyBorder="1" applyAlignment="1">
      <alignment horizontal="right" vertical="center"/>
    </xf>
    <xf numFmtId="0" fontId="19" fillId="0" borderId="0" xfId="0" applyFont="1" applyAlignment="1">
      <alignment horizontal="right" vertical="center"/>
    </xf>
    <xf numFmtId="0" fontId="10" fillId="5" borderId="0" xfId="0" applyFont="1" applyFill="1" applyAlignment="1">
      <alignment vertical="center"/>
    </xf>
    <xf numFmtId="0" fontId="27" fillId="5" borderId="0" xfId="0" applyFont="1" applyFill="1" applyAlignment="1">
      <alignment horizontal="left" vertical="center"/>
    </xf>
    <xf numFmtId="0" fontId="27" fillId="5" borderId="0" xfId="0" applyFont="1" applyFill="1" applyAlignment="1">
      <alignment vertical="center"/>
    </xf>
    <xf numFmtId="0" fontId="0" fillId="5" borderId="13" xfId="0" applyFill="1" applyBorder="1" applyAlignment="1">
      <alignment horizontal="left" vertical="center"/>
    </xf>
    <xf numFmtId="0" fontId="0" fillId="5" borderId="0" xfId="0" applyFill="1" applyBorder="1" applyAlignment="1">
      <alignment horizontal="left" vertical="center"/>
    </xf>
    <xf numFmtId="0" fontId="0" fillId="5" borderId="14" xfId="0" applyFill="1" applyBorder="1" applyAlignment="1">
      <alignment horizontal="left" vertical="center"/>
    </xf>
    <xf numFmtId="0" fontId="19" fillId="5" borderId="0" xfId="0" applyFont="1" applyFill="1" applyAlignment="1">
      <alignment vertical="center"/>
    </xf>
    <xf numFmtId="0" fontId="64" fillId="5" borderId="0" xfId="0" applyFont="1" applyFill="1" applyAlignment="1">
      <alignment vertical="center"/>
    </xf>
    <xf numFmtId="0" fontId="28" fillId="0" borderId="0" xfId="0" applyFont="1" applyFill="1" applyAlignment="1">
      <alignment horizontal="center" vertical="center"/>
    </xf>
    <xf numFmtId="0" fontId="2" fillId="0" borderId="34" xfId="0" applyFont="1" applyBorder="1" applyAlignment="1">
      <alignment vertical="distributed"/>
    </xf>
    <xf numFmtId="0" fontId="2" fillId="0" borderId="32" xfId="0" applyFont="1" applyBorder="1" applyAlignment="1">
      <alignment vertical="distributed"/>
    </xf>
    <xf numFmtId="0" fontId="6" fillId="0" borderId="0" xfId="0" applyFont="1" applyFill="1" applyBorder="1" applyAlignment="1">
      <alignment horizontal="center" vertical="center"/>
    </xf>
    <xf numFmtId="0" fontId="2" fillId="0" borderId="29" xfId="0" applyFont="1" applyBorder="1" applyAlignment="1">
      <alignment vertical="distributed"/>
    </xf>
    <xf numFmtId="0" fontId="2" fillId="2" borderId="11" xfId="0" applyFont="1" applyFill="1" applyBorder="1" applyAlignment="1">
      <alignment vertical="center"/>
    </xf>
    <xf numFmtId="0" fontId="2" fillId="2" borderId="79" xfId="0" applyFont="1" applyFill="1" applyBorder="1" applyAlignment="1">
      <alignment vertical="center"/>
    </xf>
    <xf numFmtId="0" fontId="2" fillId="0" borderId="76" xfId="0" applyFont="1" applyBorder="1" applyAlignment="1">
      <alignment vertical="distributed"/>
    </xf>
    <xf numFmtId="0" fontId="2" fillId="0" borderId="33" xfId="0" applyFont="1" applyFill="1" applyBorder="1" applyAlignment="1">
      <alignment horizontal="right" vertical="center"/>
    </xf>
    <xf numFmtId="0" fontId="2" fillId="0" borderId="11" xfId="0" applyFont="1" applyFill="1" applyBorder="1" applyAlignment="1">
      <alignment horizontal="right" vertical="center"/>
    </xf>
    <xf numFmtId="0" fontId="2" fillId="0" borderId="17" xfId="0" applyFont="1" applyBorder="1" applyAlignment="1">
      <alignment vertical="distributed"/>
    </xf>
    <xf numFmtId="0" fontId="2" fillId="0" borderId="17" xfId="0" applyFont="1" applyBorder="1" applyAlignment="1">
      <alignment horizontal="center" vertical="distributed"/>
    </xf>
    <xf numFmtId="0" fontId="2" fillId="0" borderId="17" xfId="0" applyFont="1" applyFill="1" applyBorder="1" applyAlignment="1">
      <alignment vertical="center"/>
    </xf>
    <xf numFmtId="0" fontId="2" fillId="0" borderId="23" xfId="0" applyFont="1" applyFill="1" applyBorder="1" applyAlignment="1">
      <alignment vertical="center"/>
    </xf>
    <xf numFmtId="0" fontId="2" fillId="0" borderId="23" xfId="0" applyFont="1" applyBorder="1" applyAlignment="1">
      <alignment horizontal="left" vertical="distributed"/>
    </xf>
    <xf numFmtId="0" fontId="2" fillId="0" borderId="23" xfId="0" applyFont="1" applyFill="1" applyBorder="1" applyAlignment="1">
      <alignment horizontal="left" vertical="center"/>
    </xf>
    <xf numFmtId="0" fontId="2" fillId="0" borderId="23" xfId="0" applyFont="1" applyBorder="1" applyAlignment="1">
      <alignment vertical="center"/>
    </xf>
    <xf numFmtId="0" fontId="2" fillId="0" borderId="56" xfId="0" applyFont="1" applyBorder="1" applyAlignment="1">
      <alignment vertical="distributed"/>
    </xf>
    <xf numFmtId="0" fontId="2" fillId="0" borderId="136" xfId="0" applyFont="1" applyBorder="1" applyAlignment="1">
      <alignment vertical="distributed"/>
    </xf>
    <xf numFmtId="0" fontId="5" fillId="0" borderId="56" xfId="0" applyFont="1" applyFill="1" applyBorder="1" applyAlignment="1">
      <alignment vertical="center"/>
    </xf>
    <xf numFmtId="0" fontId="5" fillId="0" borderId="57" xfId="0" applyFont="1" applyFill="1" applyBorder="1" applyAlignment="1">
      <alignment vertical="center"/>
    </xf>
    <xf numFmtId="0" fontId="5" fillId="0" borderId="58" xfId="0" applyFont="1" applyFill="1" applyBorder="1" applyAlignment="1">
      <alignment vertical="center"/>
    </xf>
    <xf numFmtId="0" fontId="68" fillId="0" borderId="0" xfId="0" applyFont="1" applyAlignment="1">
      <alignment vertical="center"/>
    </xf>
    <xf numFmtId="176" fontId="18" fillId="2" borderId="0" xfId="0" applyNumberFormat="1" applyFont="1" applyFill="1" applyAlignment="1">
      <alignment horizontal="right" vertical="center"/>
    </xf>
    <xf numFmtId="0" fontId="6" fillId="5" borderId="0" xfId="0" applyFont="1" applyFill="1" applyBorder="1" applyAlignment="1">
      <alignment horizontal="center" vertical="center"/>
    </xf>
    <xf numFmtId="0" fontId="2" fillId="5" borderId="0" xfId="0" applyFont="1" applyFill="1">
      <alignment vertical="center"/>
    </xf>
    <xf numFmtId="0" fontId="44" fillId="0" borderId="141" xfId="0" applyFont="1" applyFill="1" applyBorder="1" applyAlignment="1">
      <alignment horizontal="center" vertical="center" wrapText="1" shrinkToFit="1"/>
    </xf>
    <xf numFmtId="0" fontId="44" fillId="0" borderId="142" xfId="0" applyFont="1" applyFill="1" applyBorder="1" applyAlignment="1">
      <alignment horizontal="center" vertical="center" shrinkToFit="1"/>
    </xf>
    <xf numFmtId="0" fontId="44" fillId="0" borderId="142" xfId="0" applyFont="1" applyFill="1" applyBorder="1" applyAlignment="1">
      <alignment horizontal="center" vertical="center" wrapText="1"/>
    </xf>
    <xf numFmtId="0" fontId="22" fillId="0" borderId="0" xfId="0" applyFont="1" applyAlignment="1">
      <alignment horizontal="left" vertical="center"/>
    </xf>
    <xf numFmtId="0" fontId="0" fillId="0" borderId="3" xfId="0" applyBorder="1" applyAlignment="1">
      <alignment horizontal="center" vertical="center"/>
    </xf>
    <xf numFmtId="0" fontId="27" fillId="0" borderId="3" xfId="0" applyFont="1" applyBorder="1">
      <alignment vertical="center"/>
    </xf>
    <xf numFmtId="0" fontId="42" fillId="0" borderId="0" xfId="0" applyFont="1">
      <alignment vertical="center"/>
    </xf>
    <xf numFmtId="0" fontId="32" fillId="0" borderId="0" xfId="0" applyFont="1">
      <alignment vertical="center"/>
    </xf>
    <xf numFmtId="14" fontId="9" fillId="3" borderId="6" xfId="0" applyNumberFormat="1" applyFont="1" applyFill="1" applyBorder="1" applyAlignment="1">
      <alignment horizontal="left" vertical="center"/>
    </xf>
    <xf numFmtId="58" fontId="71" fillId="3" borderId="6" xfId="0" applyNumberFormat="1" applyFont="1" applyFill="1" applyBorder="1" applyAlignment="1">
      <alignment horizontal="center" vertical="center"/>
    </xf>
    <xf numFmtId="0" fontId="55" fillId="0" borderId="0" xfId="0" applyFont="1" applyFill="1" applyBorder="1" applyAlignment="1">
      <alignment horizontal="center" vertical="center"/>
    </xf>
    <xf numFmtId="0" fontId="18" fillId="0" borderId="12" xfId="0" applyFont="1" applyBorder="1" applyAlignment="1">
      <alignment vertical="center"/>
    </xf>
    <xf numFmtId="0" fontId="29" fillId="0" borderId="0" xfId="0" applyFont="1" applyAlignment="1">
      <alignment vertical="center"/>
    </xf>
    <xf numFmtId="0" fontId="18" fillId="0" borderId="10" xfId="0" applyFont="1" applyBorder="1" applyAlignment="1">
      <alignment vertical="center"/>
    </xf>
    <xf numFmtId="0" fontId="41" fillId="0" borderId="0" xfId="0" applyFont="1" applyAlignment="1">
      <alignment horizontal="center" vertical="center"/>
    </xf>
    <xf numFmtId="0" fontId="19" fillId="0" borderId="0" xfId="0" applyFont="1" applyAlignment="1">
      <alignment horizontal="left" vertical="center"/>
    </xf>
    <xf numFmtId="0" fontId="18" fillId="0" borderId="0" xfId="0" applyFont="1" applyAlignment="1">
      <alignment horizontal="left" vertical="center"/>
    </xf>
    <xf numFmtId="0" fontId="19" fillId="0" borderId="0" xfId="0" applyFont="1" applyAlignment="1">
      <alignment horizontal="right" vertical="center"/>
    </xf>
    <xf numFmtId="0" fontId="27" fillId="0" borderId="0" xfId="0" applyFont="1" applyAlignment="1">
      <alignment horizontal="left" vertical="center"/>
    </xf>
    <xf numFmtId="0" fontId="22" fillId="0" borderId="0" xfId="0" applyFont="1" applyAlignment="1">
      <alignment horizontal="right" vertical="center"/>
    </xf>
    <xf numFmtId="0" fontId="44" fillId="0" borderId="142" xfId="0" applyFont="1" applyBorder="1" applyAlignment="1">
      <alignment horizontal="center" vertical="center" shrinkToFit="1"/>
    </xf>
    <xf numFmtId="0" fontId="44" fillId="0" borderId="149" xfId="0" applyFont="1" applyFill="1" applyBorder="1" applyAlignment="1">
      <alignment horizontal="center" vertical="center" shrinkToFit="1"/>
    </xf>
    <xf numFmtId="0" fontId="44" fillId="0" borderId="149" xfId="0" applyFont="1" applyFill="1" applyBorder="1" applyAlignment="1">
      <alignment horizontal="center" vertical="center" wrapText="1"/>
    </xf>
    <xf numFmtId="0" fontId="44" fillId="0" borderId="155" xfId="0" applyFont="1" applyFill="1" applyBorder="1" applyAlignment="1">
      <alignment horizontal="center" vertical="center" shrinkToFit="1"/>
    </xf>
    <xf numFmtId="0" fontId="18" fillId="0" borderId="0" xfId="0" applyFont="1" applyFill="1" applyAlignment="1">
      <alignment vertical="center"/>
    </xf>
    <xf numFmtId="0" fontId="19" fillId="0" borderId="0" xfId="0" applyFont="1" applyFill="1" applyAlignment="1">
      <alignment horizontal="left" vertical="center" shrinkToFit="1"/>
    </xf>
    <xf numFmtId="58" fontId="0" fillId="0" borderId="0" xfId="0" applyNumberFormat="1" applyFont="1">
      <alignment vertical="center"/>
    </xf>
    <xf numFmtId="0" fontId="0" fillId="0" borderId="0" xfId="0" applyFont="1">
      <alignment vertical="center"/>
    </xf>
    <xf numFmtId="0" fontId="74" fillId="0" borderId="0" xfId="0" applyFont="1">
      <alignment vertical="center"/>
    </xf>
    <xf numFmtId="0" fontId="32" fillId="5" borderId="0" xfId="0" applyNumberFormat="1" applyFont="1" applyFill="1" applyAlignment="1">
      <alignment vertical="center"/>
    </xf>
    <xf numFmtId="58" fontId="10" fillId="5" borderId="0" xfId="0" applyNumberFormat="1" applyFont="1" applyFill="1" applyAlignment="1">
      <alignment vertical="center" shrinkToFit="1"/>
    </xf>
    <xf numFmtId="0" fontId="23" fillId="5" borderId="0" xfId="0" applyFont="1" applyFill="1">
      <alignment vertical="center"/>
    </xf>
    <xf numFmtId="0" fontId="19" fillId="5" borderId="0" xfId="0" applyFont="1" applyFill="1">
      <alignment vertical="center"/>
    </xf>
    <xf numFmtId="0" fontId="19" fillId="5" borderId="0" xfId="0" applyFont="1" applyFill="1" applyAlignment="1">
      <alignment horizontal="right" vertical="center"/>
    </xf>
    <xf numFmtId="0" fontId="19" fillId="5" borderId="0" xfId="0" applyFont="1" applyFill="1" applyAlignment="1">
      <alignment horizontal="left" vertical="center"/>
    </xf>
    <xf numFmtId="58" fontId="18" fillId="0" borderId="0" xfId="0" applyNumberFormat="1" applyFont="1" applyAlignment="1">
      <alignment vertical="center"/>
    </xf>
    <xf numFmtId="0" fontId="19" fillId="0" borderId="0" xfId="0" applyFont="1" applyFill="1" applyAlignment="1">
      <alignment vertical="center" shrinkToFit="1"/>
    </xf>
    <xf numFmtId="0" fontId="27" fillId="0" borderId="0" xfId="0" applyFont="1" applyAlignment="1">
      <alignment horizontal="left" vertical="center"/>
    </xf>
    <xf numFmtId="0" fontId="18" fillId="0" borderId="1" xfId="0" applyFont="1" applyBorder="1">
      <alignment vertical="center"/>
    </xf>
    <xf numFmtId="176" fontId="18" fillId="5" borderId="0" xfId="0" applyNumberFormat="1" applyFont="1" applyFill="1">
      <alignment vertical="center"/>
    </xf>
    <xf numFmtId="0" fontId="27" fillId="0" borderId="2" xfId="0" applyFont="1" applyFill="1" applyBorder="1" applyAlignment="1">
      <alignment vertical="center"/>
    </xf>
    <xf numFmtId="0" fontId="73" fillId="0" borderId="21" xfId="0" applyFont="1" applyBorder="1" applyAlignment="1">
      <alignment horizontal="left" vertical="center"/>
    </xf>
    <xf numFmtId="0" fontId="73" fillId="0" borderId="0" xfId="0" applyFont="1" applyBorder="1" applyAlignment="1">
      <alignment horizontal="left" vertical="center"/>
    </xf>
    <xf numFmtId="0" fontId="73" fillId="0" borderId="20" xfId="0" applyFont="1" applyBorder="1" applyAlignment="1">
      <alignment horizontal="left" vertical="center"/>
    </xf>
    <xf numFmtId="0" fontId="30" fillId="0" borderId="21" xfId="0" applyFont="1" applyBorder="1" applyAlignment="1">
      <alignment horizontal="center" vertical="center" wrapText="1"/>
    </xf>
    <xf numFmtId="176" fontId="25" fillId="2" borderId="0" xfId="0" applyNumberFormat="1" applyFont="1" applyFill="1" applyAlignment="1">
      <alignment horizontal="right" vertical="center"/>
    </xf>
    <xf numFmtId="0" fontId="30" fillId="0" borderId="0" xfId="0" applyFont="1" applyBorder="1" applyAlignment="1">
      <alignment horizontal="center" vertical="center" wrapText="1"/>
    </xf>
    <xf numFmtId="0" fontId="73" fillId="5" borderId="0" xfId="0" applyFont="1" applyFill="1" applyBorder="1" applyAlignment="1">
      <alignment horizontal="left" vertical="center"/>
    </xf>
    <xf numFmtId="0" fontId="73" fillId="5" borderId="20" xfId="0" applyFont="1" applyFill="1" applyBorder="1" applyAlignment="1">
      <alignment horizontal="left" vertical="center"/>
    </xf>
    <xf numFmtId="0" fontId="73" fillId="5" borderId="23" xfId="0" applyFont="1" applyFill="1" applyBorder="1" applyAlignment="1">
      <alignment horizontal="left" vertical="center"/>
    </xf>
    <xf numFmtId="0" fontId="73" fillId="5" borderId="24" xfId="0" applyFont="1" applyFill="1" applyBorder="1" applyAlignment="1">
      <alignment horizontal="left" vertical="center"/>
    </xf>
    <xf numFmtId="0" fontId="18" fillId="2" borderId="12" xfId="0" applyFont="1" applyFill="1" applyBorder="1" applyAlignment="1">
      <alignment vertical="center"/>
    </xf>
    <xf numFmtId="176" fontId="2" fillId="2" borderId="0" xfId="0" applyNumberFormat="1" applyFont="1" applyFill="1" applyAlignment="1">
      <alignment horizontal="right" vertical="center"/>
    </xf>
    <xf numFmtId="0" fontId="22" fillId="0" borderId="21" xfId="0" applyFont="1" applyFill="1" applyBorder="1" applyAlignment="1">
      <alignment horizontal="center" vertical="center"/>
    </xf>
    <xf numFmtId="0" fontId="18" fillId="2" borderId="21" xfId="0" quotePrefix="1" applyFont="1" applyFill="1" applyBorder="1" applyAlignment="1">
      <alignment horizontal="center" vertical="center"/>
    </xf>
    <xf numFmtId="0" fontId="21" fillId="2" borderId="13" xfId="0" applyNumberFormat="1" applyFont="1" applyFill="1" applyBorder="1" applyAlignment="1">
      <alignment vertical="center"/>
    </xf>
    <xf numFmtId="0" fontId="21" fillId="2" borderId="13" xfId="0" applyNumberFormat="1" applyFont="1" applyFill="1" applyBorder="1" applyAlignment="1">
      <alignment horizontal="left" vertical="center"/>
    </xf>
    <xf numFmtId="176" fontId="22" fillId="0" borderId="0" xfId="0" applyNumberFormat="1" applyFont="1" applyAlignment="1">
      <alignment horizontal="center" vertical="center"/>
    </xf>
    <xf numFmtId="0" fontId="28" fillId="0" borderId="0" xfId="0" applyFont="1" applyAlignment="1">
      <alignment horizontal="center" vertical="center"/>
    </xf>
    <xf numFmtId="0" fontId="26" fillId="0" borderId="0" xfId="0" applyFont="1" applyAlignment="1">
      <alignment vertical="center"/>
    </xf>
    <xf numFmtId="0" fontId="24" fillId="0" borderId="0" xfId="0" applyFont="1" applyAlignment="1">
      <alignment vertical="center"/>
    </xf>
    <xf numFmtId="0" fontId="24" fillId="0" borderId="0" xfId="0" applyFont="1" applyAlignment="1">
      <alignment horizontal="left" vertical="center"/>
    </xf>
    <xf numFmtId="176" fontId="18" fillId="0" borderId="0" xfId="0" applyNumberFormat="1" applyFont="1" applyAlignment="1">
      <alignment horizontal="right" vertical="center"/>
    </xf>
    <xf numFmtId="176" fontId="18" fillId="0" borderId="0" xfId="0" applyNumberFormat="1" applyFont="1" applyAlignment="1">
      <alignment horizontal="center" vertical="center"/>
    </xf>
    <xf numFmtId="0" fontId="18" fillId="0" borderId="0" xfId="0" applyFont="1" applyAlignment="1">
      <alignment horizontal="left" vertical="center"/>
    </xf>
    <xf numFmtId="176" fontId="25" fillId="2" borderId="0" xfId="0" applyNumberFormat="1" applyFont="1" applyFill="1" applyAlignment="1">
      <alignment horizontal="right" vertical="center"/>
    </xf>
    <xf numFmtId="0" fontId="27" fillId="0" borderId="0" xfId="0" applyNumberFormat="1" applyFont="1">
      <alignment vertical="center"/>
    </xf>
    <xf numFmtId="0" fontId="30" fillId="0" borderId="0" xfId="0" applyNumberFormat="1" applyFont="1">
      <alignment vertical="center"/>
    </xf>
    <xf numFmtId="0" fontId="30" fillId="0" borderId="0" xfId="0" applyNumberFormat="1" applyFont="1" applyAlignment="1">
      <alignment vertical="center"/>
    </xf>
    <xf numFmtId="58" fontId="9" fillId="0" borderId="14" xfId="0" applyNumberFormat="1" applyFont="1" applyBorder="1" applyAlignment="1">
      <alignment vertical="center"/>
    </xf>
    <xf numFmtId="0" fontId="18" fillId="0" borderId="5" xfId="0" applyFont="1" applyBorder="1">
      <alignment vertical="center"/>
    </xf>
    <xf numFmtId="0" fontId="18" fillId="0" borderId="5" xfId="0" applyFont="1" applyBorder="1" applyAlignment="1">
      <alignment vertical="center"/>
    </xf>
    <xf numFmtId="0" fontId="18" fillId="0" borderId="4" xfId="0" applyFont="1" applyBorder="1" applyAlignment="1">
      <alignment vertical="center"/>
    </xf>
    <xf numFmtId="0" fontId="18" fillId="0" borderId="3" xfId="0" applyFont="1" applyBorder="1">
      <alignment vertical="center"/>
    </xf>
    <xf numFmtId="0" fontId="18" fillId="0" borderId="0" xfId="0" applyFont="1" applyFill="1" applyAlignment="1">
      <alignment horizontal="left" vertical="center" shrinkToFit="1"/>
    </xf>
    <xf numFmtId="0" fontId="18" fillId="0" borderId="0" xfId="0" applyFont="1" applyBorder="1" applyAlignment="1">
      <alignment vertical="center"/>
    </xf>
    <xf numFmtId="0" fontId="28" fillId="0" borderId="0" xfId="0" applyFont="1" applyAlignment="1">
      <alignment horizontal="center" vertical="center"/>
    </xf>
    <xf numFmtId="0" fontId="29" fillId="0" borderId="0" xfId="0" applyFont="1" applyAlignment="1">
      <alignment horizontal="center" vertical="center"/>
    </xf>
    <xf numFmtId="0" fontId="26" fillId="0" borderId="0" xfId="0" applyFont="1" applyAlignment="1">
      <alignment vertical="center"/>
    </xf>
    <xf numFmtId="0" fontId="24" fillId="0" borderId="0" xfId="0" applyFont="1" applyAlignment="1">
      <alignment vertical="center"/>
    </xf>
    <xf numFmtId="0" fontId="24" fillId="0" borderId="0" xfId="0" applyFont="1" applyAlignment="1">
      <alignment horizontal="left" vertical="center"/>
    </xf>
    <xf numFmtId="176" fontId="18" fillId="0" borderId="0" xfId="0" applyNumberFormat="1" applyFont="1" applyAlignment="1">
      <alignment horizontal="left" vertical="center"/>
    </xf>
    <xf numFmtId="0" fontId="27" fillId="0" borderId="0" xfId="0" applyFont="1" applyAlignment="1">
      <alignment horizontal="left" vertical="center"/>
    </xf>
    <xf numFmtId="0" fontId="18" fillId="0" borderId="0" xfId="0" applyFont="1" applyAlignment="1">
      <alignment horizontal="right" vertical="center"/>
    </xf>
    <xf numFmtId="0" fontId="18" fillId="0" borderId="0" xfId="0" applyFont="1" applyAlignment="1">
      <alignment horizontal="center" vertical="center"/>
    </xf>
    <xf numFmtId="0" fontId="18" fillId="0" borderId="12" xfId="0" applyFont="1" applyBorder="1" applyAlignment="1">
      <alignment vertical="center"/>
    </xf>
    <xf numFmtId="0" fontId="18" fillId="0" borderId="10" xfId="0" applyFont="1" applyBorder="1" applyAlignment="1">
      <alignment vertical="center"/>
    </xf>
    <xf numFmtId="0" fontId="18" fillId="0" borderId="0" xfId="0" applyFont="1" applyAlignment="1">
      <alignment horizontal="left" vertical="center"/>
    </xf>
    <xf numFmtId="0" fontId="6" fillId="0" borderId="23" xfId="0" applyFont="1" applyFill="1" applyBorder="1" applyAlignment="1">
      <alignment horizontal="center" vertical="center"/>
    </xf>
    <xf numFmtId="0" fontId="5" fillId="2" borderId="32" xfId="0" applyFont="1" applyFill="1" applyBorder="1" applyAlignment="1">
      <alignment vertical="center"/>
    </xf>
    <xf numFmtId="0" fontId="5" fillId="2" borderId="3" xfId="0" applyFont="1" applyFill="1" applyBorder="1" applyAlignment="1">
      <alignment vertical="center"/>
    </xf>
    <xf numFmtId="0" fontId="5" fillId="2" borderId="82" xfId="0" applyFont="1" applyFill="1" applyBorder="1" applyAlignment="1">
      <alignment vertical="center"/>
    </xf>
    <xf numFmtId="0" fontId="2" fillId="0" borderId="0" xfId="0" applyFont="1" applyAlignment="1">
      <alignment horizontal="right" vertical="top" textRotation="255"/>
    </xf>
    <xf numFmtId="0" fontId="2" fillId="0" borderId="0" xfId="0" applyFont="1" applyAlignment="1">
      <alignment vertical="top" textRotation="255"/>
    </xf>
    <xf numFmtId="0" fontId="39" fillId="0" borderId="0" xfId="0" applyFont="1" applyAlignment="1">
      <alignment horizontal="center" vertical="center"/>
    </xf>
    <xf numFmtId="0" fontId="19" fillId="5" borderId="0" xfId="0" applyFont="1" applyFill="1" applyAlignment="1">
      <alignment horizontal="center" vertical="center" shrinkToFit="1"/>
    </xf>
    <xf numFmtId="0" fontId="19" fillId="5" borderId="0" xfId="0" applyFont="1" applyFill="1" applyAlignment="1">
      <alignment horizontal="center" vertical="center"/>
    </xf>
    <xf numFmtId="0" fontId="23" fillId="0" borderId="0" xfId="0" applyFont="1" applyAlignment="1">
      <alignment vertical="center"/>
    </xf>
    <xf numFmtId="0" fontId="10" fillId="5" borderId="0" xfId="0" applyNumberFormat="1" applyFont="1" applyFill="1" applyAlignment="1">
      <alignment vertical="center"/>
    </xf>
    <xf numFmtId="0" fontId="0" fillId="0" borderId="0" xfId="0" applyAlignment="1">
      <alignment vertical="center"/>
    </xf>
    <xf numFmtId="0" fontId="39" fillId="0" borderId="30" xfId="0" applyFont="1" applyBorder="1" applyAlignment="1">
      <alignment horizontal="center" vertical="center"/>
    </xf>
    <xf numFmtId="0" fontId="19" fillId="0" borderId="0" xfId="0" applyFont="1" applyAlignment="1">
      <alignment horizontal="left" vertical="center"/>
    </xf>
    <xf numFmtId="0" fontId="27" fillId="0" borderId="0" xfId="0" applyFont="1" applyBorder="1" applyAlignment="1">
      <alignment vertical="center"/>
    </xf>
    <xf numFmtId="0" fontId="2" fillId="0" borderId="0" xfId="0" applyFont="1" applyAlignment="1">
      <alignment horizontal="center" vertical="center"/>
    </xf>
    <xf numFmtId="0" fontId="0" fillId="0" borderId="11" xfId="0" applyBorder="1">
      <alignment vertical="center"/>
    </xf>
    <xf numFmtId="0" fontId="0" fillId="0" borderId="10" xfId="0" applyBorder="1">
      <alignment vertical="center"/>
    </xf>
    <xf numFmtId="0" fontId="19" fillId="0" borderId="0" xfId="0" applyFont="1" applyAlignment="1">
      <alignment horizontal="right" vertical="center"/>
    </xf>
    <xf numFmtId="0" fontId="2" fillId="5" borderId="26" xfId="0" applyFont="1" applyFill="1" applyBorder="1" applyAlignment="1">
      <alignment vertical="center"/>
    </xf>
    <xf numFmtId="0" fontId="2" fillId="5" borderId="17" xfId="0" applyFont="1" applyFill="1" applyBorder="1" applyAlignment="1">
      <alignment vertical="center"/>
    </xf>
    <xf numFmtId="0" fontId="2" fillId="5" borderId="18" xfId="0" applyFont="1" applyFill="1" applyBorder="1" applyAlignment="1">
      <alignment vertical="center"/>
    </xf>
    <xf numFmtId="0" fontId="0" fillId="5" borderId="32" xfId="0" applyFont="1" applyFill="1" applyBorder="1" applyAlignment="1">
      <alignment vertical="center"/>
    </xf>
    <xf numFmtId="0" fontId="0" fillId="5" borderId="3" xfId="0" applyFont="1" applyFill="1" applyBorder="1" applyAlignment="1">
      <alignment vertical="center"/>
    </xf>
    <xf numFmtId="0" fontId="0" fillId="5" borderId="82" xfId="0" applyFont="1" applyFill="1" applyBorder="1" applyAlignment="1">
      <alignment vertical="center"/>
    </xf>
    <xf numFmtId="0" fontId="2" fillId="5" borderId="32" xfId="0" applyFont="1" applyFill="1" applyBorder="1" applyAlignment="1">
      <alignment vertical="center"/>
    </xf>
    <xf numFmtId="0" fontId="0" fillId="5" borderId="3" xfId="0" applyFill="1" applyBorder="1" applyAlignment="1">
      <alignment vertical="center"/>
    </xf>
    <xf numFmtId="0" fontId="2" fillId="5" borderId="3" xfId="0" applyFont="1" applyFill="1" applyBorder="1" applyAlignment="1">
      <alignment vertical="center"/>
    </xf>
    <xf numFmtId="49" fontId="38" fillId="5" borderId="3" xfId="0" applyNumberFormat="1" applyFont="1" applyFill="1" applyBorder="1" applyAlignment="1">
      <alignment vertical="center"/>
    </xf>
    <xf numFmtId="0" fontId="0" fillId="5" borderId="82" xfId="0" applyFill="1" applyBorder="1" applyAlignment="1">
      <alignment vertical="center"/>
    </xf>
    <xf numFmtId="0" fontId="2" fillId="5" borderId="56" xfId="0" applyFont="1" applyFill="1" applyBorder="1" applyAlignment="1">
      <alignment vertical="center"/>
    </xf>
    <xf numFmtId="0" fontId="0" fillId="5" borderId="57" xfId="0" applyFill="1" applyBorder="1" applyAlignment="1">
      <alignment vertical="center"/>
    </xf>
    <xf numFmtId="0" fontId="2" fillId="5" borderId="57" xfId="0" applyFont="1" applyFill="1" applyBorder="1" applyAlignment="1">
      <alignment vertical="center"/>
    </xf>
    <xf numFmtId="49" fontId="38" fillId="5" borderId="57" xfId="0" applyNumberFormat="1" applyFont="1" applyFill="1" applyBorder="1" applyAlignment="1">
      <alignment vertical="center"/>
    </xf>
    <xf numFmtId="0" fontId="0" fillId="5" borderId="58" xfId="0" applyFill="1" applyBorder="1" applyAlignment="1">
      <alignment vertical="center"/>
    </xf>
    <xf numFmtId="0" fontId="35" fillId="0" borderId="0" xfId="0" applyFont="1" applyAlignment="1">
      <alignment vertical="center"/>
    </xf>
    <xf numFmtId="0" fontId="70" fillId="0" borderId="0" xfId="0" applyFont="1" applyAlignment="1">
      <alignment vertical="top" wrapText="1"/>
    </xf>
    <xf numFmtId="176" fontId="27" fillId="0" borderId="0" xfId="0" applyNumberFormat="1" applyFont="1" applyAlignment="1">
      <alignment vertical="center"/>
    </xf>
    <xf numFmtId="176" fontId="27" fillId="0" borderId="0" xfId="0" applyNumberFormat="1" applyFont="1" applyAlignment="1">
      <alignment vertical="center" shrinkToFit="1"/>
    </xf>
    <xf numFmtId="0" fontId="55" fillId="0" borderId="0" xfId="0" applyFont="1">
      <alignment vertical="center"/>
    </xf>
    <xf numFmtId="0" fontId="55" fillId="0" borderId="0" xfId="0" applyFont="1" applyFill="1">
      <alignment vertical="center"/>
    </xf>
    <xf numFmtId="0" fontId="30" fillId="0" borderId="25" xfId="0" applyNumberFormat="1" applyFont="1" applyFill="1" applyBorder="1" applyAlignment="1">
      <alignment vertical="center"/>
    </xf>
    <xf numFmtId="0" fontId="30" fillId="0" borderId="23" xfId="0" applyNumberFormat="1" applyFont="1" applyFill="1" applyBorder="1" applyAlignment="1">
      <alignment vertical="center"/>
    </xf>
    <xf numFmtId="3" fontId="30" fillId="0" borderId="43" xfId="0" applyNumberFormat="1" applyFont="1" applyFill="1" applyBorder="1" applyAlignment="1">
      <alignment horizontal="right" vertical="center"/>
    </xf>
    <xf numFmtId="3" fontId="30" fillId="0" borderId="44" xfId="0" applyNumberFormat="1" applyFont="1" applyFill="1" applyBorder="1" applyAlignment="1">
      <alignment vertical="center"/>
    </xf>
    <xf numFmtId="3" fontId="30" fillId="0" borderId="23" xfId="0" applyNumberFormat="1" applyFont="1" applyFill="1" applyBorder="1" applyAlignment="1"/>
    <xf numFmtId="176" fontId="18" fillId="5" borderId="0" xfId="0" applyNumberFormat="1" applyFont="1" applyFill="1" applyAlignment="1">
      <alignment vertical="center"/>
    </xf>
    <xf numFmtId="176" fontId="18" fillId="5" borderId="0" xfId="0" applyNumberFormat="1" applyFont="1" applyFill="1" applyAlignment="1">
      <alignment horizontal="right" vertical="center"/>
    </xf>
    <xf numFmtId="0" fontId="0" fillId="5" borderId="84" xfId="0" applyNumberFormat="1" applyFill="1" applyBorder="1" applyAlignment="1">
      <alignment vertical="center"/>
    </xf>
    <xf numFmtId="0" fontId="0" fillId="5" borderId="85" xfId="0" applyNumberFormat="1" applyFont="1" applyFill="1" applyBorder="1" applyAlignment="1">
      <alignment vertical="center"/>
    </xf>
    <xf numFmtId="3" fontId="0" fillId="5" borderId="123" xfId="0" applyNumberFormat="1" applyFont="1" applyFill="1" applyBorder="1" applyAlignment="1">
      <alignment vertical="center"/>
    </xf>
    <xf numFmtId="0" fontId="0" fillId="5" borderId="18" xfId="0" applyNumberFormat="1" applyFont="1" applyFill="1" applyBorder="1" applyAlignment="1">
      <alignment vertical="center"/>
    </xf>
    <xf numFmtId="3" fontId="0" fillId="5" borderId="7" xfId="0" applyNumberFormat="1" applyFont="1" applyFill="1" applyBorder="1" applyAlignment="1">
      <alignment vertical="center"/>
    </xf>
    <xf numFmtId="0" fontId="0" fillId="5" borderId="82" xfId="0" applyNumberFormat="1" applyFont="1" applyFill="1" applyBorder="1" applyAlignment="1">
      <alignment vertical="center"/>
    </xf>
    <xf numFmtId="0" fontId="0" fillId="5" borderId="4" xfId="0" applyNumberFormat="1" applyFont="1" applyFill="1" applyBorder="1" applyAlignment="1">
      <alignment vertical="center"/>
    </xf>
    <xf numFmtId="0" fontId="0" fillId="5" borderId="6" xfId="0" applyNumberFormat="1" applyFont="1" applyFill="1" applyBorder="1" applyAlignment="1">
      <alignment vertical="center"/>
    </xf>
    <xf numFmtId="0" fontId="0" fillId="5" borderId="37" xfId="0" applyNumberFormat="1" applyFont="1" applyFill="1" applyBorder="1" applyAlignment="1">
      <alignment vertical="center"/>
    </xf>
    <xf numFmtId="0" fontId="0" fillId="5" borderId="44" xfId="0" applyNumberFormat="1" applyFont="1" applyFill="1" applyBorder="1" applyAlignment="1">
      <alignment vertical="center"/>
    </xf>
    <xf numFmtId="0" fontId="0" fillId="5" borderId="43" xfId="0" applyNumberFormat="1" applyFont="1" applyFill="1" applyBorder="1" applyAlignment="1">
      <alignment vertical="center"/>
    </xf>
    <xf numFmtId="3" fontId="0" fillId="5" borderId="131" xfId="0" applyNumberFormat="1" applyFont="1" applyFill="1" applyBorder="1" applyAlignment="1">
      <alignment vertical="center"/>
    </xf>
    <xf numFmtId="0" fontId="0" fillId="5" borderId="24" xfId="0" applyNumberFormat="1" applyFont="1" applyFill="1" applyBorder="1" applyAlignment="1">
      <alignment vertical="center"/>
    </xf>
    <xf numFmtId="0" fontId="0" fillId="0" borderId="0" xfId="0" applyFont="1" applyAlignment="1">
      <alignment vertical="center" textRotation="255"/>
    </xf>
    <xf numFmtId="0" fontId="70" fillId="0" borderId="0" xfId="0" applyFont="1">
      <alignment vertical="center"/>
    </xf>
    <xf numFmtId="0" fontId="19" fillId="0" borderId="11" xfId="0" applyFont="1" applyBorder="1" applyAlignment="1">
      <alignment vertical="center"/>
    </xf>
    <xf numFmtId="0" fontId="19" fillId="0" borderId="3" xfId="0" applyFont="1" applyBorder="1" applyAlignment="1">
      <alignment vertical="center"/>
    </xf>
    <xf numFmtId="0" fontId="19" fillId="0" borderId="2" xfId="0" applyFont="1" applyBorder="1" applyAlignment="1">
      <alignment vertical="center"/>
    </xf>
    <xf numFmtId="0" fontId="19" fillId="0" borderId="11" xfId="0" applyFont="1" applyFill="1" applyBorder="1" applyAlignment="1">
      <alignment vertical="center"/>
    </xf>
    <xf numFmtId="0" fontId="19" fillId="0" borderId="3" xfId="0" applyFont="1" applyFill="1" applyBorder="1">
      <alignment vertical="center"/>
    </xf>
    <xf numFmtId="0" fontId="19" fillId="0" borderId="2" xfId="0" applyFont="1" applyFill="1" applyBorder="1">
      <alignment vertical="center"/>
    </xf>
    <xf numFmtId="0" fontId="19" fillId="0" borderId="11" xfId="0" applyFont="1" applyFill="1" applyBorder="1">
      <alignment vertical="center"/>
    </xf>
    <xf numFmtId="0" fontId="19" fillId="0" borderId="10" xfId="0" applyFont="1" applyFill="1" applyBorder="1">
      <alignment vertical="center"/>
    </xf>
    <xf numFmtId="0" fontId="19" fillId="0" borderId="10" xfId="0" applyFont="1" applyBorder="1" applyAlignment="1">
      <alignment vertical="center"/>
    </xf>
    <xf numFmtId="0" fontId="10" fillId="0" borderId="0" xfId="0" applyFont="1" applyAlignment="1">
      <alignment horizontal="left" vertical="center"/>
    </xf>
    <xf numFmtId="0" fontId="34" fillId="0" borderId="0" xfId="0" applyFont="1" applyAlignment="1">
      <alignment horizontal="left" vertical="center"/>
    </xf>
    <xf numFmtId="0" fontId="78" fillId="0" borderId="0" xfId="0" applyFont="1">
      <alignment vertical="center"/>
    </xf>
    <xf numFmtId="0" fontId="35" fillId="0" borderId="0" xfId="0" applyFont="1">
      <alignment vertical="center"/>
    </xf>
    <xf numFmtId="176" fontId="19" fillId="0" borderId="0" xfId="0" applyNumberFormat="1" applyFont="1" applyAlignment="1">
      <alignment vertical="center"/>
    </xf>
    <xf numFmtId="0" fontId="35" fillId="2" borderId="0" xfId="0" applyFont="1" applyFill="1" applyAlignment="1">
      <alignment vertical="center"/>
    </xf>
    <xf numFmtId="0" fontId="19" fillId="0" borderId="0" xfId="0" applyFont="1" applyBorder="1" applyAlignment="1">
      <alignment horizontal="center" vertical="center"/>
    </xf>
    <xf numFmtId="176" fontId="19" fillId="0" borderId="0" xfId="0" applyNumberFormat="1" applyFont="1" applyAlignment="1">
      <alignment horizontal="center" vertical="center"/>
    </xf>
    <xf numFmtId="176" fontId="18" fillId="0" borderId="0" xfId="0" applyNumberFormat="1" applyFont="1" applyAlignment="1">
      <alignment horizontal="left" vertical="center"/>
    </xf>
    <xf numFmtId="0" fontId="18" fillId="0" borderId="0" xfId="0" applyFont="1" applyAlignment="1">
      <alignment horizontal="left" vertical="center"/>
    </xf>
    <xf numFmtId="0" fontId="6" fillId="0" borderId="0" xfId="0" applyFont="1" applyFill="1" applyBorder="1" applyAlignment="1">
      <alignment vertical="top" textRotation="255" shrinkToFit="1"/>
    </xf>
    <xf numFmtId="0" fontId="18" fillId="0" borderId="0" xfId="0" quotePrefix="1" applyFont="1">
      <alignment vertical="center"/>
    </xf>
    <xf numFmtId="0" fontId="18" fillId="0" borderId="0" xfId="0" quotePrefix="1" applyFont="1" applyBorder="1">
      <alignment vertical="center"/>
    </xf>
    <xf numFmtId="0" fontId="0" fillId="0" borderId="0" xfId="0" applyFont="1" applyBorder="1">
      <alignment vertical="center"/>
    </xf>
    <xf numFmtId="3" fontId="6" fillId="0" borderId="0" xfId="0" applyNumberFormat="1" applyFont="1" applyFill="1" applyBorder="1" applyAlignment="1">
      <alignment vertical="center"/>
    </xf>
    <xf numFmtId="178" fontId="6" fillId="0" borderId="0" xfId="0" applyNumberFormat="1" applyFont="1" applyFill="1" applyBorder="1" applyAlignment="1">
      <alignment vertical="center"/>
    </xf>
    <xf numFmtId="3" fontId="6" fillId="0" borderId="0" xfId="0" applyNumberFormat="1" applyFont="1" applyBorder="1" applyAlignment="1">
      <alignment vertical="center"/>
    </xf>
    <xf numFmtId="179" fontId="6" fillId="0" borderId="0" xfId="0" applyNumberFormat="1" applyFont="1" applyFill="1" applyBorder="1" applyAlignment="1">
      <alignment vertical="center"/>
    </xf>
    <xf numFmtId="178" fontId="6" fillId="0" borderId="0" xfId="0" applyNumberFormat="1" applyFont="1" applyBorder="1" applyAlignment="1">
      <alignment vertical="center"/>
    </xf>
    <xf numFmtId="0" fontId="6" fillId="0" borderId="0" xfId="0" applyFont="1" applyBorder="1">
      <alignment vertical="center"/>
    </xf>
    <xf numFmtId="0" fontId="2" fillId="0" borderId="0" xfId="0" applyFont="1" applyBorder="1" applyAlignment="1">
      <alignment horizontal="center" vertical="center"/>
    </xf>
    <xf numFmtId="49" fontId="2" fillId="0" borderId="0" xfId="0" applyNumberFormat="1" applyFont="1">
      <alignment vertical="center"/>
    </xf>
    <xf numFmtId="49" fontId="2" fillId="5" borderId="0" xfId="0" applyNumberFormat="1" applyFont="1" applyFill="1">
      <alignment vertical="center"/>
    </xf>
    <xf numFmtId="49" fontId="0" fillId="0" borderId="0" xfId="0" applyNumberFormat="1" applyFont="1">
      <alignment vertical="center"/>
    </xf>
    <xf numFmtId="0" fontId="19" fillId="0" borderId="3" xfId="0" applyFont="1" applyBorder="1" applyAlignment="1">
      <alignment vertical="center"/>
    </xf>
    <xf numFmtId="0" fontId="19" fillId="0" borderId="1" xfId="0" applyFont="1" applyBorder="1" applyAlignment="1">
      <alignment vertical="center"/>
    </xf>
    <xf numFmtId="0" fontId="19" fillId="0" borderId="3" xfId="0" applyFont="1" applyFill="1" applyBorder="1" applyAlignment="1">
      <alignment vertical="center"/>
    </xf>
    <xf numFmtId="0" fontId="21" fillId="2" borderId="13" xfId="0" applyNumberFormat="1" applyFont="1" applyFill="1" applyBorder="1" applyAlignment="1">
      <alignment vertical="center"/>
    </xf>
    <xf numFmtId="0" fontId="21" fillId="2" borderId="0" xfId="0" applyNumberFormat="1" applyFont="1" applyFill="1" applyBorder="1" applyAlignment="1">
      <alignment vertical="center"/>
    </xf>
    <xf numFmtId="0" fontId="21" fillId="2" borderId="4" xfId="0" applyNumberFormat="1" applyFont="1" applyFill="1" applyBorder="1" applyAlignment="1">
      <alignment vertical="center"/>
    </xf>
    <xf numFmtId="0" fontId="21" fillId="2" borderId="5" xfId="0" applyNumberFormat="1" applyFont="1" applyFill="1" applyBorder="1" applyAlignment="1">
      <alignment vertical="center"/>
    </xf>
    <xf numFmtId="176" fontId="18" fillId="5" borderId="0" xfId="0" applyNumberFormat="1" applyFont="1" applyFill="1" applyAlignment="1">
      <alignment vertical="center"/>
    </xf>
    <xf numFmtId="0" fontId="21" fillId="0" borderId="7" xfId="0" applyFont="1" applyFill="1" applyBorder="1" applyAlignment="1">
      <alignment vertical="center" shrinkToFit="1"/>
    </xf>
    <xf numFmtId="0" fontId="22" fillId="0" borderId="0" xfId="0" applyFont="1" applyFill="1" applyAlignment="1">
      <alignment vertical="center"/>
    </xf>
    <xf numFmtId="0" fontId="6" fillId="0" borderId="47" xfId="0" applyFont="1" applyFill="1" applyBorder="1" applyAlignment="1">
      <alignment vertical="center" textRotation="255"/>
    </xf>
    <xf numFmtId="0" fontId="0" fillId="0" borderId="0" xfId="0" applyFill="1" applyAlignment="1">
      <alignment vertical="top" textRotation="255"/>
    </xf>
    <xf numFmtId="0" fontId="9" fillId="0" borderId="0" xfId="0" applyFont="1" applyFill="1">
      <alignment vertical="center"/>
    </xf>
    <xf numFmtId="0" fontId="69" fillId="5" borderId="0" xfId="0" applyFont="1" applyFill="1" applyBorder="1" applyAlignment="1">
      <alignment vertical="center"/>
    </xf>
    <xf numFmtId="0" fontId="69" fillId="5" borderId="14" xfId="0" applyFont="1" applyFill="1" applyBorder="1" applyAlignment="1">
      <alignment vertical="center"/>
    </xf>
    <xf numFmtId="0" fontId="13" fillId="5" borderId="0" xfId="1" applyFill="1" applyBorder="1" applyAlignment="1" applyProtection="1">
      <alignment vertical="center"/>
    </xf>
    <xf numFmtId="0" fontId="10" fillId="0" borderId="3" xfId="0" applyFont="1" applyBorder="1" applyAlignment="1">
      <alignment vertical="center"/>
    </xf>
    <xf numFmtId="0" fontId="19" fillId="0" borderId="1" xfId="0" applyFont="1" applyFill="1" applyBorder="1" applyAlignment="1">
      <alignment vertical="center"/>
    </xf>
    <xf numFmtId="0" fontId="10" fillId="0" borderId="3" xfId="0" applyFont="1" applyFill="1" applyBorder="1" applyAlignment="1">
      <alignment vertical="center"/>
    </xf>
    <xf numFmtId="0" fontId="28" fillId="0" borderId="0" xfId="0" applyFont="1" applyAlignment="1">
      <alignment horizontal="center" vertical="center"/>
    </xf>
    <xf numFmtId="0" fontId="29" fillId="0" borderId="0" xfId="0" applyFont="1" applyAlignment="1">
      <alignment horizontal="center" vertical="center"/>
    </xf>
    <xf numFmtId="0" fontId="22" fillId="0" borderId="0" xfId="0" applyFont="1" applyAlignment="1">
      <alignment horizontal="center" vertical="center"/>
    </xf>
    <xf numFmtId="0" fontId="18" fillId="0" borderId="0" xfId="0" applyFont="1" applyAlignment="1">
      <alignment horizontal="right" vertical="center"/>
    </xf>
    <xf numFmtId="0" fontId="22" fillId="0" borderId="0" xfId="0" applyFont="1" applyAlignment="1">
      <alignment horizontal="right" vertical="center"/>
    </xf>
    <xf numFmtId="0" fontId="60" fillId="0" borderId="152" xfId="1" applyFont="1" applyBorder="1" applyAlignment="1" applyProtection="1">
      <alignment vertical="center" shrinkToFit="1"/>
    </xf>
    <xf numFmtId="0" fontId="60" fillId="0" borderId="153" xfId="1" applyFont="1" applyBorder="1" applyAlignment="1" applyProtection="1">
      <alignment vertical="center" shrinkToFit="1"/>
    </xf>
    <xf numFmtId="0" fontId="60" fillId="0" borderId="154" xfId="1" applyFont="1" applyBorder="1" applyAlignment="1" applyProtection="1">
      <alignment vertical="center" shrinkToFit="1"/>
    </xf>
    <xf numFmtId="0" fontId="60" fillId="0" borderId="59" xfId="1" applyFont="1" applyBorder="1" applyAlignment="1" applyProtection="1">
      <alignment horizontal="left" vertical="center" shrinkToFit="1"/>
    </xf>
    <xf numFmtId="0" fontId="60" fillId="0" borderId="60" xfId="1" applyFont="1" applyBorder="1" applyAlignment="1" applyProtection="1">
      <alignment horizontal="left" vertical="center" shrinkToFit="1"/>
    </xf>
    <xf numFmtId="0" fontId="60" fillId="0" borderId="61" xfId="1" applyFont="1" applyBorder="1" applyAlignment="1" applyProtection="1">
      <alignment horizontal="left" vertical="center" shrinkToFit="1"/>
    </xf>
    <xf numFmtId="0" fontId="60" fillId="0" borderId="143" xfId="1" applyFont="1" applyBorder="1" applyAlignment="1" applyProtection="1">
      <alignment vertical="center"/>
    </xf>
    <xf numFmtId="0" fontId="60" fillId="0" borderId="144" xfId="1" applyFont="1" applyBorder="1" applyAlignment="1" applyProtection="1">
      <alignment vertical="center"/>
    </xf>
    <xf numFmtId="0" fontId="60" fillId="0" borderId="65" xfId="1" applyFont="1" applyBorder="1" applyAlignment="1" applyProtection="1">
      <alignment vertical="center" shrinkToFit="1"/>
    </xf>
    <xf numFmtId="0" fontId="60" fillId="0" borderId="66" xfId="1" applyFont="1" applyBorder="1" applyAlignment="1" applyProtection="1">
      <alignment vertical="center" shrinkToFit="1"/>
    </xf>
    <xf numFmtId="0" fontId="60" fillId="0" borderId="67" xfId="1" applyFont="1" applyBorder="1" applyAlignment="1" applyProtection="1">
      <alignment vertical="center" shrinkToFit="1"/>
    </xf>
    <xf numFmtId="0" fontId="60" fillId="0" borderId="59" xfId="1" applyFont="1" applyBorder="1" applyAlignment="1" applyProtection="1">
      <alignment vertical="center" shrinkToFit="1"/>
    </xf>
    <xf numFmtId="0" fontId="60" fillId="0" borderId="60" xfId="1" applyFont="1" applyBorder="1" applyAlignment="1" applyProtection="1">
      <alignment vertical="center" shrinkToFit="1"/>
    </xf>
    <xf numFmtId="0" fontId="60" fillId="0" borderId="61" xfId="1" applyFont="1" applyBorder="1" applyAlignment="1" applyProtection="1">
      <alignment vertical="center" shrinkToFit="1"/>
    </xf>
    <xf numFmtId="0" fontId="60" fillId="0" borderId="68" xfId="1" applyFont="1" applyBorder="1" applyAlignment="1" applyProtection="1">
      <alignment vertical="center"/>
    </xf>
    <xf numFmtId="0" fontId="60" fillId="0" borderId="69" xfId="1" applyFont="1" applyBorder="1" applyAlignment="1" applyProtection="1">
      <alignment vertical="center"/>
    </xf>
    <xf numFmtId="0" fontId="60" fillId="0" borderId="70" xfId="1" applyFont="1" applyBorder="1" applyAlignment="1" applyProtection="1">
      <alignment vertical="center"/>
    </xf>
    <xf numFmtId="0" fontId="60" fillId="0" borderId="59" xfId="1" applyFont="1" applyBorder="1" applyAlignment="1" applyProtection="1">
      <alignment vertical="center"/>
    </xf>
    <xf numFmtId="0" fontId="60" fillId="0" borderId="60" xfId="1" applyFont="1" applyBorder="1" applyAlignment="1" applyProtection="1">
      <alignment vertical="center"/>
    </xf>
    <xf numFmtId="0" fontId="60" fillId="0" borderId="61" xfId="1" applyFont="1" applyBorder="1" applyAlignment="1" applyProtection="1">
      <alignment vertical="center"/>
    </xf>
    <xf numFmtId="0" fontId="60" fillId="0" borderId="62" xfId="1" applyFont="1" applyBorder="1" applyAlignment="1" applyProtection="1">
      <alignment vertical="center" shrinkToFit="1"/>
    </xf>
    <xf numFmtId="0" fontId="60" fillId="0" borderId="63" xfId="1" applyFont="1" applyBorder="1" applyAlignment="1" applyProtection="1">
      <alignment vertical="center" shrinkToFit="1"/>
    </xf>
    <xf numFmtId="0" fontId="60" fillId="0" borderId="64" xfId="1" applyFont="1" applyBorder="1" applyAlignment="1" applyProtection="1">
      <alignment vertical="center" shrinkToFit="1"/>
    </xf>
    <xf numFmtId="0" fontId="43" fillId="0" borderId="68" xfId="1" applyFont="1" applyBorder="1" applyAlignment="1" applyProtection="1">
      <alignment vertical="center"/>
    </xf>
    <xf numFmtId="0" fontId="43" fillId="0" borderId="69" xfId="1" applyFont="1" applyBorder="1" applyAlignment="1" applyProtection="1">
      <alignment vertical="center"/>
    </xf>
    <xf numFmtId="0" fontId="43" fillId="0" borderId="70" xfId="1" applyFont="1" applyBorder="1" applyAlignment="1" applyProtection="1">
      <alignment vertical="center"/>
    </xf>
    <xf numFmtId="0" fontId="43" fillId="0" borderId="60" xfId="1" applyFont="1" applyBorder="1" applyAlignment="1" applyProtection="1">
      <alignment vertical="center"/>
    </xf>
    <xf numFmtId="0" fontId="43" fillId="0" borderId="59" xfId="1" applyFont="1" applyBorder="1" applyAlignment="1" applyProtection="1">
      <alignment horizontal="left" vertical="center"/>
    </xf>
    <xf numFmtId="0" fontId="43" fillId="0" borderId="60" xfId="1" applyFont="1" applyBorder="1" applyAlignment="1" applyProtection="1">
      <alignment horizontal="left" vertical="center"/>
    </xf>
    <xf numFmtId="0" fontId="43" fillId="0" borderId="61" xfId="1" applyFont="1" applyBorder="1" applyAlignment="1" applyProtection="1">
      <alignment horizontal="left" vertical="center"/>
    </xf>
    <xf numFmtId="0" fontId="43" fillId="0" borderId="59" xfId="1" applyFont="1" applyBorder="1" applyAlignment="1" applyProtection="1">
      <alignment vertical="center"/>
    </xf>
    <xf numFmtId="0" fontId="43" fillId="0" borderId="61" xfId="1" applyFont="1" applyBorder="1" applyAlignment="1" applyProtection="1">
      <alignment vertical="center"/>
    </xf>
    <xf numFmtId="0" fontId="43" fillId="0" borderId="59" xfId="1" applyFont="1" applyBorder="1" applyAlignment="1" applyProtection="1">
      <alignment vertical="center" shrinkToFit="1"/>
    </xf>
    <xf numFmtId="0" fontId="43" fillId="0" borderId="60" xfId="1" applyFont="1" applyBorder="1" applyAlignment="1" applyProtection="1">
      <alignment vertical="center" shrinkToFit="1"/>
    </xf>
    <xf numFmtId="0" fontId="43" fillId="0" borderId="61" xfId="1" applyFont="1" applyBorder="1" applyAlignment="1" applyProtection="1">
      <alignment vertical="center" shrinkToFit="1"/>
    </xf>
    <xf numFmtId="0" fontId="43" fillId="0" borderId="59" xfId="1" applyFont="1" applyBorder="1" applyAlignment="1" applyProtection="1">
      <alignment horizontal="left" vertical="center" shrinkToFit="1"/>
    </xf>
    <xf numFmtId="0" fontId="43" fillId="0" borderId="60" xfId="1" applyFont="1" applyBorder="1" applyAlignment="1" applyProtection="1">
      <alignment horizontal="left" vertical="center" shrinkToFit="1"/>
    </xf>
    <xf numFmtId="0" fontId="43" fillId="0" borderId="61" xfId="1" applyFont="1" applyBorder="1" applyAlignment="1" applyProtection="1">
      <alignment horizontal="left" vertical="center" shrinkToFit="1"/>
    </xf>
    <xf numFmtId="0" fontId="60" fillId="0" borderId="66" xfId="1" applyFont="1" applyBorder="1" applyAlignment="1" applyProtection="1">
      <alignment horizontal="left" vertical="center"/>
    </xf>
    <xf numFmtId="0" fontId="60" fillId="0" borderId="150" xfId="1" applyFont="1" applyBorder="1" applyAlignment="1" applyProtection="1">
      <alignment vertical="center"/>
    </xf>
    <xf numFmtId="0" fontId="60" fillId="0" borderId="151" xfId="1" applyFont="1" applyBorder="1" applyAlignment="1" applyProtection="1">
      <alignment vertical="center"/>
    </xf>
    <xf numFmtId="0" fontId="60" fillId="0" borderId="145" xfId="1" applyFont="1" applyBorder="1" applyAlignment="1" applyProtection="1">
      <alignment vertical="center"/>
    </xf>
    <xf numFmtId="0" fontId="60" fillId="0" borderId="146" xfId="1" applyFont="1" applyBorder="1" applyAlignment="1" applyProtection="1">
      <alignment vertical="center"/>
    </xf>
    <xf numFmtId="0" fontId="60" fillId="0" borderId="62" xfId="1" applyFont="1" applyBorder="1" applyAlignment="1" applyProtection="1">
      <alignment vertical="center"/>
    </xf>
    <xf numFmtId="0" fontId="60" fillId="0" borderId="63" xfId="1" applyFont="1" applyBorder="1" applyAlignment="1" applyProtection="1">
      <alignment vertical="center"/>
    </xf>
    <xf numFmtId="0" fontId="60" fillId="0" borderId="64" xfId="1" applyFont="1" applyBorder="1" applyAlignment="1" applyProtection="1">
      <alignment vertical="center"/>
    </xf>
    <xf numFmtId="0" fontId="60" fillId="0" borderId="59" xfId="1" applyFont="1" applyBorder="1" applyAlignment="1" applyProtection="1">
      <alignment horizontal="left" vertical="center"/>
    </xf>
    <xf numFmtId="0" fontId="60" fillId="0" borderId="60" xfId="1" applyFont="1" applyBorder="1" applyAlignment="1" applyProtection="1">
      <alignment horizontal="left" vertical="center"/>
    </xf>
    <xf numFmtId="0" fontId="60" fillId="0" borderId="61" xfId="1" applyFont="1" applyBorder="1" applyAlignment="1" applyProtection="1">
      <alignment horizontal="left" vertical="center"/>
    </xf>
    <xf numFmtId="0" fontId="41" fillId="0" borderId="0" xfId="0" applyFont="1" applyAlignment="1">
      <alignment horizontal="center" vertical="center"/>
    </xf>
    <xf numFmtId="0" fontId="56" fillId="0" borderId="0" xfId="0" applyFont="1" applyFill="1" applyBorder="1" applyAlignment="1">
      <alignment horizontal="center" vertical="center" wrapText="1"/>
    </xf>
    <xf numFmtId="0" fontId="45" fillId="7" borderId="71" xfId="0" applyFont="1" applyFill="1" applyBorder="1" applyAlignment="1">
      <alignment horizontal="center" vertical="center"/>
    </xf>
    <xf numFmtId="0" fontId="45" fillId="7" borderId="55" xfId="0" applyFont="1" applyFill="1" applyBorder="1" applyAlignment="1">
      <alignment horizontal="center" vertical="center"/>
    </xf>
    <xf numFmtId="0" fontId="45" fillId="7" borderId="72" xfId="0" applyFont="1" applyFill="1" applyBorder="1" applyAlignment="1">
      <alignment horizontal="center" vertical="center"/>
    </xf>
    <xf numFmtId="0" fontId="60" fillId="0" borderId="59" xfId="1" applyFont="1" applyFill="1" applyBorder="1" applyAlignment="1" applyProtection="1">
      <alignment vertical="center"/>
    </xf>
    <xf numFmtId="0" fontId="60" fillId="0" borderId="60" xfId="1" applyFont="1" applyFill="1" applyBorder="1" applyAlignment="1" applyProtection="1">
      <alignment vertical="center"/>
    </xf>
    <xf numFmtId="0" fontId="60" fillId="0" borderId="61" xfId="1" applyFont="1" applyFill="1" applyBorder="1" applyAlignment="1" applyProtection="1">
      <alignment vertical="center"/>
    </xf>
    <xf numFmtId="0" fontId="60" fillId="0" borderId="59" xfId="1" applyFont="1" applyFill="1" applyBorder="1" applyAlignment="1" applyProtection="1">
      <alignment vertical="center" shrinkToFit="1"/>
    </xf>
    <xf numFmtId="0" fontId="60" fillId="0" borderId="60" xfId="1" applyFont="1" applyFill="1" applyBorder="1" applyAlignment="1" applyProtection="1">
      <alignment vertical="center" shrinkToFit="1"/>
    </xf>
    <xf numFmtId="0" fontId="60" fillId="0" borderId="61" xfId="1" applyFont="1" applyFill="1" applyBorder="1" applyAlignment="1" applyProtection="1">
      <alignment vertical="center" shrinkToFit="1"/>
    </xf>
    <xf numFmtId="0" fontId="60" fillId="0" borderId="145" xfId="1" applyFont="1" applyBorder="1" applyAlignment="1" applyProtection="1">
      <alignment vertical="center" shrinkToFit="1"/>
    </xf>
    <xf numFmtId="0" fontId="60" fillId="0" borderId="146" xfId="1" applyFont="1" applyBorder="1" applyAlignment="1" applyProtection="1">
      <alignment vertical="center" shrinkToFit="1"/>
    </xf>
    <xf numFmtId="0" fontId="60" fillId="0" borderId="68" xfId="1" applyFont="1" applyFill="1" applyBorder="1" applyAlignment="1" applyProtection="1">
      <alignment vertical="center" shrinkToFit="1"/>
    </xf>
    <xf numFmtId="0" fontId="60" fillId="0" borderId="69" xfId="1" applyFont="1" applyFill="1" applyBorder="1" applyAlignment="1" applyProtection="1">
      <alignment vertical="center" shrinkToFit="1"/>
    </xf>
    <xf numFmtId="0" fontId="60" fillId="0" borderId="70" xfId="1" applyFont="1" applyFill="1" applyBorder="1" applyAlignment="1" applyProtection="1">
      <alignment vertical="center" shrinkToFit="1"/>
    </xf>
    <xf numFmtId="0" fontId="60" fillId="0" borderId="152" xfId="1" applyFont="1" applyFill="1" applyBorder="1" applyAlignment="1" applyProtection="1">
      <alignment vertical="center" shrinkToFit="1"/>
    </xf>
    <xf numFmtId="0" fontId="60" fillId="0" borderId="153" xfId="1" applyFont="1" applyFill="1" applyBorder="1" applyAlignment="1" applyProtection="1">
      <alignment vertical="center" shrinkToFit="1"/>
    </xf>
    <xf numFmtId="0" fontId="60" fillId="0" borderId="154" xfId="1" applyFont="1" applyFill="1" applyBorder="1" applyAlignment="1" applyProtection="1">
      <alignment vertical="center" shrinkToFit="1"/>
    </xf>
    <xf numFmtId="0" fontId="60" fillId="0" borderId="65" xfId="1" applyFont="1" applyBorder="1" applyAlignment="1" applyProtection="1">
      <alignment vertical="center"/>
    </xf>
    <xf numFmtId="0" fontId="60" fillId="0" borderId="66" xfId="1" applyFont="1" applyBorder="1" applyAlignment="1" applyProtection="1">
      <alignment vertical="center"/>
    </xf>
    <xf numFmtId="0" fontId="60" fillId="0" borderId="67" xfId="1" applyFont="1" applyBorder="1" applyAlignment="1" applyProtection="1">
      <alignment vertical="center"/>
    </xf>
    <xf numFmtId="0" fontId="9" fillId="3" borderId="1" xfId="0" applyNumberFormat="1" applyFont="1" applyFill="1" applyBorder="1" applyAlignment="1">
      <alignment vertical="center"/>
    </xf>
    <xf numFmtId="0" fontId="9" fillId="3" borderId="3" xfId="0" applyNumberFormat="1" applyFont="1" applyFill="1" applyBorder="1" applyAlignment="1">
      <alignment vertical="center"/>
    </xf>
    <xf numFmtId="0" fontId="9" fillId="3" borderId="2" xfId="0" applyNumberFormat="1" applyFont="1" applyFill="1" applyBorder="1" applyAlignment="1">
      <alignment vertical="center"/>
    </xf>
    <xf numFmtId="0" fontId="21" fillId="2" borderId="12" xfId="0" applyNumberFormat="1" applyFont="1" applyFill="1" applyBorder="1" applyAlignment="1">
      <alignment vertical="center"/>
    </xf>
    <xf numFmtId="0" fontId="21" fillId="2" borderId="11" xfId="0" applyNumberFormat="1" applyFont="1" applyFill="1" applyBorder="1" applyAlignment="1">
      <alignment vertical="center"/>
    </xf>
    <xf numFmtId="0" fontId="22" fillId="0" borderId="21" xfId="0" applyFont="1" applyBorder="1" applyAlignment="1">
      <alignment horizontal="center" vertical="center"/>
    </xf>
    <xf numFmtId="0" fontId="22" fillId="0" borderId="20" xfId="0" applyFont="1" applyBorder="1" applyAlignment="1">
      <alignment horizontal="center" vertical="center"/>
    </xf>
    <xf numFmtId="0" fontId="24" fillId="0" borderId="0" xfId="0" applyFont="1" applyAlignment="1">
      <alignment horizontal="center" vertical="center"/>
    </xf>
    <xf numFmtId="49" fontId="78" fillId="0" borderId="26" xfId="0" applyNumberFormat="1" applyFont="1" applyBorder="1" applyAlignment="1">
      <alignment horizontal="left" vertical="center"/>
    </xf>
    <xf numFmtId="0" fontId="78" fillId="0" borderId="17" xfId="0" applyFont="1" applyBorder="1" applyAlignment="1">
      <alignment horizontal="left" vertical="center"/>
    </xf>
    <xf numFmtId="0" fontId="78" fillId="0" borderId="18" xfId="0" applyFont="1" applyBorder="1" applyAlignment="1">
      <alignment horizontal="left" vertical="center"/>
    </xf>
    <xf numFmtId="0" fontId="78" fillId="0" borderId="21" xfId="0" applyFont="1" applyBorder="1" applyAlignment="1">
      <alignment horizontal="left" vertical="center"/>
    </xf>
    <xf numFmtId="0" fontId="78" fillId="0" borderId="0" xfId="0" applyFont="1" applyBorder="1" applyAlignment="1">
      <alignment horizontal="left" vertical="center"/>
    </xf>
    <xf numFmtId="0" fontId="78" fillId="0" borderId="20" xfId="0" applyFont="1" applyBorder="1" applyAlignment="1">
      <alignment horizontal="left" vertical="center"/>
    </xf>
    <xf numFmtId="0" fontId="78" fillId="0" borderId="25" xfId="0" applyFont="1" applyBorder="1" applyAlignment="1">
      <alignment horizontal="left" vertical="center"/>
    </xf>
    <xf numFmtId="0" fontId="78" fillId="0" borderId="23" xfId="0" applyFont="1" applyBorder="1" applyAlignment="1">
      <alignment horizontal="left" vertical="center"/>
    </xf>
    <xf numFmtId="0" fontId="78" fillId="0" borderId="24" xfId="0" applyFont="1" applyBorder="1" applyAlignment="1">
      <alignment horizontal="left" vertical="center"/>
    </xf>
    <xf numFmtId="176" fontId="19" fillId="0" borderId="26" xfId="0" applyNumberFormat="1" applyFont="1" applyBorder="1" applyAlignment="1">
      <alignment horizontal="center" vertical="center"/>
    </xf>
    <xf numFmtId="176" fontId="19" fillId="0" borderId="17" xfId="0" applyNumberFormat="1" applyFont="1" applyBorder="1" applyAlignment="1">
      <alignment horizontal="center" vertical="center"/>
    </xf>
    <xf numFmtId="176" fontId="19" fillId="0" borderId="21" xfId="0" applyNumberFormat="1" applyFont="1" applyBorder="1" applyAlignment="1">
      <alignment horizontal="center" vertical="center"/>
    </xf>
    <xf numFmtId="176" fontId="19" fillId="0" borderId="0" xfId="0" applyNumberFormat="1" applyFont="1" applyBorder="1" applyAlignment="1">
      <alignment horizontal="center" vertical="center"/>
    </xf>
    <xf numFmtId="176" fontId="19" fillId="0" borderId="25" xfId="0" applyNumberFormat="1" applyFont="1" applyBorder="1" applyAlignment="1">
      <alignment horizontal="center" vertical="center"/>
    </xf>
    <xf numFmtId="176" fontId="19" fillId="0" borderId="23" xfId="0" applyNumberFormat="1" applyFont="1" applyBorder="1" applyAlignment="1">
      <alignment horizontal="center" vertical="center"/>
    </xf>
    <xf numFmtId="0" fontId="23" fillId="0" borderId="26" xfId="0" applyFont="1" applyBorder="1" applyAlignment="1">
      <alignment vertical="center"/>
    </xf>
    <xf numFmtId="0" fontId="23" fillId="0" borderId="17" xfId="0" applyFont="1" applyBorder="1" applyAlignment="1">
      <alignment vertical="center"/>
    </xf>
    <xf numFmtId="0" fontId="23" fillId="0" borderId="18" xfId="0" applyFont="1" applyBorder="1" applyAlignment="1">
      <alignment vertical="center"/>
    </xf>
    <xf numFmtId="0" fontId="23" fillId="0" borderId="21" xfId="0" applyFont="1" applyBorder="1" applyAlignment="1">
      <alignment vertical="center"/>
    </xf>
    <xf numFmtId="0" fontId="23" fillId="0" borderId="0" xfId="0" applyFont="1" applyBorder="1" applyAlignment="1">
      <alignment vertical="center"/>
    </xf>
    <xf numFmtId="0" fontId="23" fillId="0" borderId="20" xfId="0" applyFont="1" applyBorder="1" applyAlignment="1">
      <alignment vertical="center"/>
    </xf>
    <xf numFmtId="0" fontId="23" fillId="0" borderId="25" xfId="0" applyFont="1" applyBorder="1" applyAlignment="1">
      <alignment vertical="center"/>
    </xf>
    <xf numFmtId="0" fontId="23" fillId="0" borderId="23" xfId="0" applyFont="1" applyBorder="1" applyAlignment="1">
      <alignment vertical="center"/>
    </xf>
    <xf numFmtId="0" fontId="23" fillId="0" borderId="24" xfId="0" applyFont="1" applyBorder="1" applyAlignment="1">
      <alignment vertical="center"/>
    </xf>
    <xf numFmtId="0" fontId="19" fillId="0" borderId="26" xfId="0" applyFont="1" applyBorder="1" applyAlignment="1">
      <alignment vertical="center" wrapText="1"/>
    </xf>
    <xf numFmtId="0" fontId="19" fillId="0" borderId="17" xfId="0" applyFont="1" applyBorder="1" applyAlignment="1">
      <alignment vertical="center" wrapText="1"/>
    </xf>
    <xf numFmtId="0" fontId="19" fillId="0" borderId="18" xfId="0" applyFont="1" applyBorder="1" applyAlignment="1">
      <alignment vertical="center" wrapText="1"/>
    </xf>
    <xf numFmtId="0" fontId="19" fillId="0" borderId="21" xfId="0" applyFont="1" applyBorder="1" applyAlignment="1">
      <alignment vertical="center" wrapText="1"/>
    </xf>
    <xf numFmtId="0" fontId="19" fillId="0" borderId="0" xfId="0" applyFont="1" applyBorder="1" applyAlignment="1">
      <alignment vertical="center" wrapText="1"/>
    </xf>
    <xf numFmtId="0" fontId="19" fillId="0" borderId="20" xfId="0" applyFont="1" applyBorder="1" applyAlignment="1">
      <alignment vertical="center" wrapText="1"/>
    </xf>
    <xf numFmtId="0" fontId="19" fillId="0" borderId="25" xfId="0" applyFont="1" applyBorder="1" applyAlignment="1">
      <alignment vertical="center" wrapText="1"/>
    </xf>
    <xf numFmtId="0" fontId="19" fillId="0" borderId="23" xfId="0" applyFont="1" applyBorder="1" applyAlignment="1">
      <alignment vertical="center" wrapText="1"/>
    </xf>
    <xf numFmtId="0" fontId="19" fillId="0" borderId="24" xfId="0" applyFont="1" applyBorder="1" applyAlignment="1">
      <alignment vertical="center" wrapText="1"/>
    </xf>
    <xf numFmtId="0" fontId="19" fillId="0" borderId="26" xfId="0" applyFont="1" applyBorder="1" applyAlignment="1">
      <alignment vertical="center"/>
    </xf>
    <xf numFmtId="0" fontId="19" fillId="0" borderId="17" xfId="0" applyFont="1" applyBorder="1" applyAlignment="1">
      <alignment vertical="center"/>
    </xf>
    <xf numFmtId="0" fontId="19" fillId="0" borderId="18" xfId="0" applyFont="1" applyBorder="1" applyAlignment="1">
      <alignment vertical="center"/>
    </xf>
    <xf numFmtId="0" fontId="19" fillId="0" borderId="21" xfId="0" applyFont="1" applyBorder="1" applyAlignment="1">
      <alignment vertical="center"/>
    </xf>
    <xf numFmtId="0" fontId="19" fillId="0" borderId="0" xfId="0" applyFont="1" applyBorder="1" applyAlignment="1">
      <alignment vertical="center"/>
    </xf>
    <xf numFmtId="0" fontId="19" fillId="0" borderId="20" xfId="0" applyFont="1" applyBorder="1" applyAlignment="1">
      <alignment vertical="center"/>
    </xf>
    <xf numFmtId="0" fontId="19" fillId="0" borderId="25" xfId="0" applyFont="1" applyBorder="1" applyAlignment="1">
      <alignment vertical="center"/>
    </xf>
    <xf numFmtId="0" fontId="19" fillId="0" borderId="23" xfId="0" applyFont="1" applyBorder="1" applyAlignment="1">
      <alignment vertical="center"/>
    </xf>
    <xf numFmtId="0" fontId="19" fillId="0" borderId="24" xfId="0" applyFont="1" applyBorder="1" applyAlignment="1">
      <alignment vertical="center"/>
    </xf>
    <xf numFmtId="176" fontId="19" fillId="0" borderId="0" xfId="0" applyNumberFormat="1" applyFont="1" applyAlignment="1">
      <alignment horizontal="center" vertical="center"/>
    </xf>
    <xf numFmtId="0" fontId="18" fillId="0" borderId="26"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4" xfId="0" applyFont="1" applyBorder="1" applyAlignment="1">
      <alignment horizontal="center" vertical="center" wrapText="1"/>
    </xf>
    <xf numFmtId="0" fontId="30" fillId="0" borderId="26"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24" xfId="0" applyFont="1" applyBorder="1" applyAlignment="1">
      <alignment horizontal="center" vertical="center" wrapText="1"/>
    </xf>
    <xf numFmtId="0" fontId="22" fillId="0" borderId="73" xfId="0" applyFont="1" applyBorder="1" applyAlignment="1">
      <alignment horizontal="center" vertical="center"/>
    </xf>
    <xf numFmtId="0" fontId="22" fillId="0" borderId="74" xfId="0" applyFont="1" applyBorder="1" applyAlignment="1">
      <alignment horizontal="center" vertical="center"/>
    </xf>
    <xf numFmtId="0" fontId="22" fillId="0" borderId="75" xfId="0" applyFont="1" applyBorder="1" applyAlignment="1">
      <alignment horizontal="center" vertical="center"/>
    </xf>
    <xf numFmtId="0" fontId="35" fillId="0" borderId="0" xfId="0" applyFont="1" applyAlignment="1">
      <alignment horizontal="center" vertical="center"/>
    </xf>
    <xf numFmtId="0" fontId="35" fillId="0" borderId="26" xfId="0" applyFont="1" applyBorder="1" applyAlignment="1">
      <alignment horizontal="center" vertical="center"/>
    </xf>
    <xf numFmtId="0" fontId="35" fillId="0" borderId="17" xfId="0" applyFont="1" applyBorder="1" applyAlignment="1">
      <alignment horizontal="center" vertical="center"/>
    </xf>
    <xf numFmtId="0" fontId="35" fillId="0" borderId="18" xfId="0" applyFont="1" applyBorder="1" applyAlignment="1">
      <alignment horizontal="center" vertical="center"/>
    </xf>
    <xf numFmtId="0" fontId="35" fillId="0" borderId="21" xfId="0" applyFont="1" applyBorder="1" applyAlignment="1">
      <alignment horizontal="center" vertical="center"/>
    </xf>
    <xf numFmtId="0" fontId="35" fillId="0" borderId="0" xfId="0" applyFont="1" applyBorder="1" applyAlignment="1">
      <alignment horizontal="center" vertical="center"/>
    </xf>
    <xf numFmtId="0" fontId="35" fillId="0" borderId="20" xfId="0" applyFont="1" applyBorder="1" applyAlignment="1">
      <alignment horizontal="center" vertical="center"/>
    </xf>
    <xf numFmtId="0" fontId="35" fillId="0" borderId="25" xfId="0" applyFont="1" applyBorder="1" applyAlignment="1">
      <alignment horizontal="center" vertical="center"/>
    </xf>
    <xf numFmtId="0" fontId="35" fillId="0" borderId="23" xfId="0" applyFont="1" applyBorder="1" applyAlignment="1">
      <alignment horizontal="center" vertical="center"/>
    </xf>
    <xf numFmtId="0" fontId="35" fillId="0" borderId="24" xfId="0" applyFont="1" applyBorder="1" applyAlignment="1">
      <alignment horizontal="center" vertical="center"/>
    </xf>
    <xf numFmtId="0" fontId="19" fillId="0" borderId="26" xfId="0" applyFont="1" applyBorder="1" applyAlignment="1">
      <alignment horizontal="center" vertical="center"/>
    </xf>
    <xf numFmtId="0" fontId="19" fillId="0" borderId="17" xfId="0" applyFont="1" applyBorder="1" applyAlignment="1">
      <alignment horizontal="center" vertical="center"/>
    </xf>
    <xf numFmtId="0" fontId="19" fillId="0" borderId="21" xfId="0" applyFont="1" applyBorder="1" applyAlignment="1">
      <alignment horizontal="center" vertical="center"/>
    </xf>
    <xf numFmtId="0" fontId="19" fillId="0" borderId="0" xfId="0" applyFont="1" applyBorder="1" applyAlignment="1">
      <alignment horizontal="center" vertical="center"/>
    </xf>
    <xf numFmtId="0" fontId="19" fillId="0" borderId="27" xfId="0" applyFont="1" applyBorder="1" applyAlignment="1">
      <alignment horizontal="center" vertical="center"/>
    </xf>
    <xf numFmtId="0" fontId="19" fillId="0" borderId="28" xfId="0" applyFont="1" applyBorder="1" applyAlignment="1">
      <alignment horizontal="center" vertical="center"/>
    </xf>
    <xf numFmtId="0" fontId="35" fillId="0" borderId="76" xfId="0" applyFont="1" applyBorder="1" applyAlignment="1">
      <alignment horizontal="center" vertical="center"/>
    </xf>
    <xf numFmtId="0" fontId="35" fillId="0" borderId="49" xfId="0" applyFont="1" applyBorder="1" applyAlignment="1">
      <alignment horizontal="center" vertical="center"/>
    </xf>
    <xf numFmtId="58" fontId="19" fillId="0" borderId="0" xfId="0" applyNumberFormat="1" applyFont="1" applyAlignment="1">
      <alignment horizontal="center" vertical="center"/>
    </xf>
    <xf numFmtId="0" fontId="19" fillId="0" borderId="18" xfId="0" applyFont="1" applyBorder="1" applyAlignment="1">
      <alignment horizontal="center" vertical="center"/>
    </xf>
    <xf numFmtId="0" fontId="19" fillId="0" borderId="20" xfId="0" applyFont="1" applyBorder="1" applyAlignment="1">
      <alignment horizontal="center" vertical="center"/>
    </xf>
    <xf numFmtId="0" fontId="19" fillId="0" borderId="77" xfId="0" applyFont="1" applyBorder="1" applyAlignment="1">
      <alignment horizontal="center" vertical="center"/>
    </xf>
    <xf numFmtId="0" fontId="35" fillId="0" borderId="78" xfId="0" applyFont="1" applyBorder="1" applyAlignment="1">
      <alignment horizontal="center" vertical="center"/>
    </xf>
    <xf numFmtId="0" fontId="28" fillId="0" borderId="0" xfId="0" applyFont="1" applyAlignment="1">
      <alignment horizontal="center" vertical="center"/>
    </xf>
    <xf numFmtId="0" fontId="29" fillId="0" borderId="0" xfId="0" applyFont="1" applyAlignment="1">
      <alignment horizontal="center" vertical="center"/>
    </xf>
    <xf numFmtId="0" fontId="23" fillId="0" borderId="0" xfId="0" applyFont="1" applyAlignment="1">
      <alignment vertical="center"/>
    </xf>
    <xf numFmtId="0" fontId="23" fillId="0" borderId="0" xfId="0" applyFont="1" applyAlignment="1">
      <alignment horizontal="left" vertical="center"/>
    </xf>
    <xf numFmtId="0" fontId="35" fillId="2" borderId="0" xfId="0" applyFont="1" applyFill="1" applyAlignment="1">
      <alignment horizontal="left" vertical="center"/>
    </xf>
    <xf numFmtId="0" fontId="35" fillId="2" borderId="0" xfId="0" applyFont="1" applyFill="1" applyAlignment="1">
      <alignment vertical="center"/>
    </xf>
    <xf numFmtId="0" fontId="24" fillId="0" borderId="0" xfId="0" applyFont="1" applyAlignment="1">
      <alignment vertical="center"/>
    </xf>
    <xf numFmtId="0" fontId="24" fillId="0" borderId="0" xfId="0" applyFont="1" applyAlignment="1">
      <alignment horizontal="left" vertical="center"/>
    </xf>
    <xf numFmtId="176" fontId="19" fillId="0" borderId="0" xfId="0" applyNumberFormat="1" applyFont="1" applyFill="1" applyAlignment="1">
      <alignment horizontal="left" vertical="center"/>
    </xf>
    <xf numFmtId="58" fontId="32" fillId="0" borderId="0" xfId="0" applyNumberFormat="1" applyFont="1" applyAlignment="1">
      <alignment horizontal="center" vertical="center"/>
    </xf>
    <xf numFmtId="0" fontId="32" fillId="0" borderId="0" xfId="0" applyFont="1" applyAlignment="1">
      <alignment horizontal="center" vertical="center"/>
    </xf>
    <xf numFmtId="0" fontId="22" fillId="0" borderId="0" xfId="0" applyFont="1" applyAlignment="1">
      <alignment horizontal="center" vertical="center"/>
    </xf>
    <xf numFmtId="0" fontId="18" fillId="0" borderId="0" xfId="0" applyFont="1" applyAlignment="1">
      <alignment horizontal="right" vertical="center"/>
    </xf>
    <xf numFmtId="58" fontId="18" fillId="0" borderId="0" xfId="0" applyNumberFormat="1" applyFont="1" applyAlignment="1">
      <alignment horizontal="center" vertical="center"/>
    </xf>
    <xf numFmtId="0" fontId="18" fillId="0" borderId="0" xfId="0" applyFont="1" applyAlignment="1">
      <alignment horizontal="center" vertical="center"/>
    </xf>
    <xf numFmtId="176" fontId="18" fillId="0" borderId="0" xfId="0" applyNumberFormat="1" applyFont="1" applyAlignment="1">
      <alignment horizontal="left" vertical="center"/>
    </xf>
    <xf numFmtId="0" fontId="27" fillId="0" borderId="0" xfId="0" applyFont="1" applyAlignment="1">
      <alignment horizontal="left" vertical="center"/>
    </xf>
    <xf numFmtId="58" fontId="75" fillId="0" borderId="0" xfId="0" applyNumberFormat="1" applyFont="1" applyAlignment="1">
      <alignment horizontal="center" vertical="center"/>
    </xf>
    <xf numFmtId="0" fontId="75" fillId="0" borderId="0" xfId="0" applyFont="1" applyAlignment="1">
      <alignment horizontal="center" vertical="center"/>
    </xf>
    <xf numFmtId="176" fontId="18" fillId="0" borderId="0" xfId="0" applyNumberFormat="1" applyFont="1" applyFill="1" applyAlignment="1">
      <alignment horizontal="left" vertical="center"/>
    </xf>
    <xf numFmtId="0" fontId="26" fillId="0" borderId="0" xfId="0" applyFont="1" applyAlignment="1">
      <alignment vertical="center"/>
    </xf>
    <xf numFmtId="0" fontId="22" fillId="0" borderId="0" xfId="0" applyFont="1" applyAlignment="1">
      <alignment horizontal="right" vertical="center"/>
    </xf>
    <xf numFmtId="0" fontId="22" fillId="0" borderId="1" xfId="0" applyFont="1" applyBorder="1" applyAlignment="1">
      <alignment horizontal="distributed" vertical="center"/>
    </xf>
    <xf numFmtId="0" fontId="22" fillId="0" borderId="3" xfId="0" applyFont="1" applyBorder="1" applyAlignment="1">
      <alignment horizontal="distributed" vertical="center"/>
    </xf>
    <xf numFmtId="0" fontId="22" fillId="0" borderId="2" xfId="0" applyFont="1" applyBorder="1" applyAlignment="1">
      <alignment horizontal="distributed" vertical="center"/>
    </xf>
    <xf numFmtId="0" fontId="19" fillId="0" borderId="1" xfId="0" applyFont="1" applyBorder="1" applyAlignment="1">
      <alignment horizontal="center" vertical="center"/>
    </xf>
    <xf numFmtId="0" fontId="19" fillId="0" borderId="3" xfId="0" applyFont="1" applyBorder="1" applyAlignment="1">
      <alignment horizontal="center" vertical="center"/>
    </xf>
    <xf numFmtId="0" fontId="22" fillId="0" borderId="4" xfId="0" applyFont="1" applyBorder="1" applyAlignment="1">
      <alignment horizontal="distributed" vertical="center"/>
    </xf>
    <xf numFmtId="0" fontId="22" fillId="0" borderId="5" xfId="0" applyFont="1" applyBorder="1" applyAlignment="1">
      <alignment horizontal="distributed" vertical="center"/>
    </xf>
    <xf numFmtId="0" fontId="22" fillId="0" borderId="6" xfId="0" applyFont="1" applyBorder="1" applyAlignment="1">
      <alignment horizontal="distributed" vertical="center"/>
    </xf>
    <xf numFmtId="0" fontId="22" fillId="0" borderId="12" xfId="0" applyFont="1" applyBorder="1" applyAlignment="1">
      <alignment horizontal="distributed" vertical="center"/>
    </xf>
    <xf numFmtId="0" fontId="22" fillId="0" borderId="11" xfId="0" applyFont="1" applyBorder="1" applyAlignment="1">
      <alignment horizontal="distributed" vertical="center"/>
    </xf>
    <xf numFmtId="0" fontId="22" fillId="0" borderId="10" xfId="0" applyFont="1" applyBorder="1" applyAlignment="1">
      <alignment horizontal="distributed" vertical="center"/>
    </xf>
    <xf numFmtId="0" fontId="19" fillId="0" borderId="4" xfId="0" applyFont="1" applyBorder="1" applyAlignment="1">
      <alignment vertical="center"/>
    </xf>
    <xf numFmtId="0" fontId="19" fillId="0" borderId="5" xfId="0" applyFont="1" applyBorder="1" applyAlignment="1">
      <alignment vertical="center"/>
    </xf>
    <xf numFmtId="0" fontId="19" fillId="0" borderId="6" xfId="0" applyFont="1" applyBorder="1" applyAlignment="1">
      <alignment vertical="center"/>
    </xf>
    <xf numFmtId="176" fontId="19" fillId="0" borderId="1" xfId="0" applyNumberFormat="1" applyFont="1" applyBorder="1" applyAlignment="1">
      <alignment horizontal="left" vertical="center"/>
    </xf>
    <xf numFmtId="176" fontId="19" fillId="0" borderId="3" xfId="0" applyNumberFormat="1" applyFont="1" applyBorder="1" applyAlignment="1">
      <alignment horizontal="left" vertical="center"/>
    </xf>
    <xf numFmtId="176" fontId="19" fillId="0" borderId="2" xfId="0" applyNumberFormat="1" applyFont="1" applyBorder="1" applyAlignment="1">
      <alignment horizontal="left" vertical="center"/>
    </xf>
    <xf numFmtId="0" fontId="19" fillId="0" borderId="12" xfId="0" applyFont="1" applyBorder="1" applyAlignment="1">
      <alignment vertical="center"/>
    </xf>
    <xf numFmtId="0" fontId="19" fillId="0" borderId="11" xfId="0" applyFont="1" applyBorder="1" applyAlignment="1">
      <alignment vertical="center"/>
    </xf>
    <xf numFmtId="0" fontId="19" fillId="0" borderId="10" xfId="0" applyFont="1" applyBorder="1" applyAlignment="1">
      <alignment vertical="center"/>
    </xf>
    <xf numFmtId="0" fontId="22" fillId="0" borderId="15" xfId="0" applyFont="1" applyBorder="1" applyAlignment="1">
      <alignment vertical="center" textRotation="255" wrapText="1"/>
    </xf>
    <xf numFmtId="0" fontId="22" fillId="0" borderId="8" xfId="0" applyFont="1" applyBorder="1" applyAlignment="1">
      <alignment vertical="center" textRotation="255" wrapText="1"/>
    </xf>
    <xf numFmtId="0" fontId="22" fillId="0" borderId="9" xfId="0" applyFont="1" applyBorder="1" applyAlignment="1">
      <alignment vertical="center" textRotation="255" wrapText="1"/>
    </xf>
    <xf numFmtId="0" fontId="27" fillId="0" borderId="3" xfId="0" applyFont="1" applyBorder="1" applyAlignment="1">
      <alignment horizontal="distributed" vertical="center"/>
    </xf>
    <xf numFmtId="0" fontId="27" fillId="0" borderId="2" xfId="0" applyFont="1" applyBorder="1" applyAlignment="1">
      <alignment horizontal="distributed" vertical="center"/>
    </xf>
    <xf numFmtId="0" fontId="19" fillId="0" borderId="1" xfId="0" applyFont="1" applyBorder="1" applyAlignment="1">
      <alignment horizontal="right" vertical="center"/>
    </xf>
    <xf numFmtId="0" fontId="10" fillId="0" borderId="3" xfId="0" applyFont="1" applyBorder="1" applyAlignment="1">
      <alignment horizontal="right" vertical="center"/>
    </xf>
    <xf numFmtId="0" fontId="19" fillId="0" borderId="3" xfId="0" applyFont="1" applyBorder="1" applyAlignment="1">
      <alignment vertical="center"/>
    </xf>
    <xf numFmtId="0" fontId="10" fillId="0" borderId="11" xfId="0" applyFont="1" applyBorder="1" applyAlignment="1">
      <alignment vertical="center"/>
    </xf>
    <xf numFmtId="0" fontId="10" fillId="0" borderId="10" xfId="0" applyFont="1" applyBorder="1" applyAlignment="1">
      <alignment vertical="center"/>
    </xf>
    <xf numFmtId="0" fontId="19" fillId="0" borderId="1" xfId="0" applyFont="1" applyBorder="1" applyAlignment="1">
      <alignment vertical="center"/>
    </xf>
    <xf numFmtId="0" fontId="19" fillId="0" borderId="2" xfId="0" applyFont="1" applyBorder="1" applyAlignment="1">
      <alignment vertical="center"/>
    </xf>
    <xf numFmtId="0" fontId="10" fillId="0" borderId="5" xfId="0" applyFont="1" applyBorder="1" applyAlignment="1">
      <alignment vertical="center"/>
    </xf>
    <xf numFmtId="0" fontId="10" fillId="0" borderId="6" xfId="0" applyFont="1" applyBorder="1" applyAlignment="1">
      <alignment vertical="center"/>
    </xf>
    <xf numFmtId="0" fontId="19" fillId="0" borderId="3" xfId="0" applyFont="1" applyBorder="1" applyAlignment="1">
      <alignment horizontal="right" vertical="center"/>
    </xf>
    <xf numFmtId="0" fontId="18" fillId="0" borderId="1" xfId="0" applyFont="1" applyBorder="1" applyAlignment="1">
      <alignment horizontal="distributed" vertical="center" shrinkToFit="1"/>
    </xf>
    <xf numFmtId="0" fontId="27" fillId="0" borderId="3" xfId="0" applyFont="1" applyBorder="1" applyAlignment="1">
      <alignment horizontal="distributed" vertical="center" shrinkToFit="1"/>
    </xf>
    <xf numFmtId="0" fontId="27" fillId="0" borderId="2" xfId="0" applyFont="1" applyBorder="1" applyAlignment="1">
      <alignment horizontal="distributed" vertical="center" shrinkToFit="1"/>
    </xf>
    <xf numFmtId="0" fontId="29" fillId="0" borderId="0" xfId="0" applyFont="1" applyFill="1" applyAlignment="1">
      <alignment horizontal="center" vertical="center"/>
    </xf>
    <xf numFmtId="0" fontId="27" fillId="0" borderId="8" xfId="0" applyFont="1" applyBorder="1" applyAlignment="1">
      <alignment vertical="center" textRotation="255" wrapText="1"/>
    </xf>
    <xf numFmtId="0" fontId="19" fillId="0" borderId="1" xfId="0" applyNumberFormat="1" applyFont="1" applyBorder="1" applyAlignment="1">
      <alignment horizontal="left" vertical="center"/>
    </xf>
    <xf numFmtId="0" fontId="19" fillId="0" borderId="3" xfId="0" applyNumberFormat="1" applyFont="1" applyBorder="1" applyAlignment="1">
      <alignment horizontal="left" vertical="center"/>
    </xf>
    <xf numFmtId="0" fontId="19" fillId="0" borderId="2" xfId="0" applyNumberFormat="1" applyFont="1" applyBorder="1" applyAlignment="1">
      <alignment horizontal="left" vertical="center"/>
    </xf>
    <xf numFmtId="0" fontId="19" fillId="0" borderId="3" xfId="0" applyFont="1" applyFill="1" applyBorder="1" applyAlignment="1">
      <alignment vertical="center"/>
    </xf>
    <xf numFmtId="0" fontId="18" fillId="0" borderId="1" xfId="0" applyFont="1" applyBorder="1" applyAlignment="1">
      <alignment vertical="center"/>
    </xf>
    <xf numFmtId="0" fontId="18" fillId="0" borderId="3" xfId="0" applyFont="1" applyBorder="1" applyAlignment="1">
      <alignment vertical="center"/>
    </xf>
    <xf numFmtId="0" fontId="18" fillId="0" borderId="2" xfId="0" applyFont="1" applyBorder="1" applyAlignment="1">
      <alignment vertical="center"/>
    </xf>
    <xf numFmtId="58" fontId="19" fillId="0" borderId="1" xfId="0" applyNumberFormat="1" applyFont="1" applyBorder="1" applyAlignment="1">
      <alignment horizontal="left" vertical="center"/>
    </xf>
    <xf numFmtId="0" fontId="19" fillId="0" borderId="3" xfId="0" applyFont="1" applyBorder="1" applyAlignment="1">
      <alignment horizontal="left" vertical="center"/>
    </xf>
    <xf numFmtId="0" fontId="19" fillId="0" borderId="2" xfId="0" applyFont="1" applyBorder="1" applyAlignment="1">
      <alignment horizontal="left" vertical="center"/>
    </xf>
    <xf numFmtId="0" fontId="18" fillId="0" borderId="1" xfId="0" applyFont="1" applyBorder="1" applyAlignment="1">
      <alignment horizontal="distributed" vertical="center"/>
    </xf>
    <xf numFmtId="0" fontId="18" fillId="0" borderId="12" xfId="0" applyFont="1" applyBorder="1" applyAlignment="1">
      <alignment horizontal="distributed" vertical="center"/>
    </xf>
    <xf numFmtId="0" fontId="19" fillId="0" borderId="1" xfId="0" applyFont="1" applyFill="1" applyBorder="1" applyAlignment="1">
      <alignment horizontal="right" vertical="center"/>
    </xf>
    <xf numFmtId="0" fontId="19" fillId="0" borderId="3" xfId="0" applyFont="1" applyFill="1" applyBorder="1" applyAlignment="1">
      <alignment horizontal="right" vertical="center"/>
    </xf>
    <xf numFmtId="0" fontId="30" fillId="0" borderId="1" xfId="0" applyFont="1" applyBorder="1" applyAlignment="1">
      <alignment horizontal="center" vertical="center"/>
    </xf>
    <xf numFmtId="0" fontId="30" fillId="0" borderId="2" xfId="0" applyFont="1" applyBorder="1" applyAlignment="1">
      <alignment horizontal="center" vertical="center"/>
    </xf>
    <xf numFmtId="0" fontId="32" fillId="5" borderId="12" xfId="0" applyFont="1" applyFill="1" applyBorder="1" applyAlignment="1">
      <alignment horizontal="center" vertical="center"/>
    </xf>
    <xf numFmtId="0" fontId="32" fillId="5" borderId="11" xfId="0" applyFont="1" applyFill="1" applyBorder="1" applyAlignment="1">
      <alignment horizontal="center" vertical="center"/>
    </xf>
    <xf numFmtId="0" fontId="32" fillId="5" borderId="10" xfId="0" applyFont="1" applyFill="1" applyBorder="1" applyAlignment="1">
      <alignment horizontal="center" vertical="center"/>
    </xf>
    <xf numFmtId="0" fontId="32" fillId="5" borderId="4" xfId="0" applyFont="1" applyFill="1" applyBorder="1" applyAlignment="1">
      <alignment horizontal="center" vertical="center"/>
    </xf>
    <xf numFmtId="0" fontId="32" fillId="5" borderId="5" xfId="0" applyFont="1" applyFill="1" applyBorder="1" applyAlignment="1">
      <alignment horizontal="center" vertical="center"/>
    </xf>
    <xf numFmtId="0" fontId="32" fillId="5" borderId="6" xfId="0" applyFont="1" applyFill="1" applyBorder="1" applyAlignment="1">
      <alignment horizontal="center" vertical="center"/>
    </xf>
    <xf numFmtId="0" fontId="32" fillId="5" borderId="15" xfId="0" applyFont="1" applyFill="1" applyBorder="1" applyAlignment="1">
      <alignment horizontal="center" vertical="center"/>
    </xf>
    <xf numFmtId="0" fontId="32" fillId="5" borderId="9"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1" xfId="0" applyFont="1" applyFill="1" applyBorder="1" applyAlignment="1">
      <alignment horizontal="center" vertical="center"/>
    </xf>
    <xf numFmtId="0" fontId="30" fillId="2" borderId="10" xfId="0" applyFont="1" applyFill="1" applyBorder="1" applyAlignment="1">
      <alignment horizontal="center" vertical="center"/>
    </xf>
    <xf numFmtId="0" fontId="32" fillId="2" borderId="12" xfId="0" applyFont="1" applyFill="1" applyBorder="1" applyAlignment="1">
      <alignment horizontal="center" vertical="center" wrapText="1"/>
    </xf>
    <xf numFmtId="0" fontId="32" fillId="2" borderId="10" xfId="0" applyFont="1" applyFill="1" applyBorder="1" applyAlignment="1">
      <alignment horizontal="center" vertical="center" wrapText="1"/>
    </xf>
    <xf numFmtId="0" fontId="32" fillId="2" borderId="4" xfId="0" applyFont="1" applyFill="1" applyBorder="1" applyAlignment="1">
      <alignment horizontal="center" vertical="center" wrapText="1"/>
    </xf>
    <xf numFmtId="0" fontId="32" fillId="2" borderId="6" xfId="0" applyFont="1" applyFill="1" applyBorder="1" applyAlignment="1">
      <alignment horizontal="center" vertical="center" wrapText="1"/>
    </xf>
    <xf numFmtId="0" fontId="32" fillId="2" borderId="12" xfId="0" applyFont="1" applyFill="1" applyBorder="1" applyAlignment="1">
      <alignment vertical="center" wrapText="1"/>
    </xf>
    <xf numFmtId="0" fontId="33" fillId="2" borderId="11" xfId="0" applyFont="1" applyFill="1" applyBorder="1" applyAlignment="1">
      <alignment vertical="center" wrapText="1"/>
    </xf>
    <xf numFmtId="0" fontId="33" fillId="2" borderId="10" xfId="0" applyFont="1" applyFill="1" applyBorder="1" applyAlignment="1">
      <alignment vertical="center" wrapText="1"/>
    </xf>
    <xf numFmtId="0" fontId="33" fillId="2" borderId="4" xfId="0" applyFont="1" applyFill="1" applyBorder="1" applyAlignment="1">
      <alignment vertical="center" wrapText="1"/>
    </xf>
    <xf numFmtId="0" fontId="33" fillId="2" borderId="5" xfId="0" applyFont="1" applyFill="1" applyBorder="1" applyAlignment="1">
      <alignment vertical="center" wrapText="1"/>
    </xf>
    <xf numFmtId="0" fontId="33" fillId="2" borderId="6" xfId="0" applyFont="1" applyFill="1" applyBorder="1" applyAlignment="1">
      <alignment vertical="center" wrapText="1"/>
    </xf>
    <xf numFmtId="181" fontId="32" fillId="2" borderId="15" xfId="0" applyNumberFormat="1" applyFont="1" applyFill="1" applyBorder="1" applyAlignment="1">
      <alignment horizontal="center" vertical="center"/>
    </xf>
    <xf numFmtId="181" fontId="32" fillId="2" borderId="9" xfId="0" applyNumberFormat="1" applyFont="1" applyFill="1" applyBorder="1" applyAlignment="1">
      <alignment horizontal="center" vertical="center"/>
    </xf>
    <xf numFmtId="0" fontId="58" fillId="0" borderId="12" xfId="0" applyFont="1" applyBorder="1" applyAlignment="1">
      <alignment horizontal="left" vertical="center" wrapText="1"/>
    </xf>
    <xf numFmtId="0" fontId="58" fillId="0" borderId="10" xfId="0" applyFont="1" applyBorder="1" applyAlignment="1">
      <alignment horizontal="left" vertical="center" wrapText="1"/>
    </xf>
    <xf numFmtId="0" fontId="58" fillId="0" borderId="4" xfId="0" applyFont="1" applyBorder="1" applyAlignment="1">
      <alignment horizontal="left" vertical="center" wrapText="1"/>
    </xf>
    <xf numFmtId="0" fontId="58" fillId="0" borderId="6" xfId="0" applyFont="1" applyBorder="1" applyAlignment="1">
      <alignment horizontal="left" vertical="center" wrapText="1"/>
    </xf>
    <xf numFmtId="0" fontId="30" fillId="2" borderId="4" xfId="0" applyFont="1" applyFill="1" applyBorder="1" applyAlignment="1">
      <alignment horizontal="center" vertical="center"/>
    </xf>
    <xf numFmtId="0" fontId="30" fillId="2" borderId="5" xfId="0" applyFont="1" applyFill="1" applyBorder="1" applyAlignment="1">
      <alignment horizontal="center" vertical="center"/>
    </xf>
    <xf numFmtId="0" fontId="30" fillId="2" borderId="6" xfId="0" applyFont="1" applyFill="1" applyBorder="1" applyAlignment="1">
      <alignment horizontal="center" vertical="center"/>
    </xf>
    <xf numFmtId="0" fontId="30" fillId="0" borderId="3" xfId="0" applyFont="1" applyBorder="1" applyAlignment="1">
      <alignment horizontal="center" vertical="center"/>
    </xf>
    <xf numFmtId="176" fontId="2" fillId="5" borderId="0" xfId="0" applyNumberFormat="1" applyFont="1" applyFill="1" applyAlignment="1">
      <alignment horizontal="left" vertical="center"/>
    </xf>
    <xf numFmtId="0" fontId="53" fillId="0" borderId="0" xfId="0" applyFont="1" applyAlignment="1">
      <alignment horizontal="center" vertical="center"/>
    </xf>
    <xf numFmtId="176" fontId="18" fillId="2" borderId="0" xfId="0" applyNumberFormat="1" applyFont="1" applyFill="1" applyAlignment="1">
      <alignment horizontal="center" vertical="center"/>
    </xf>
    <xf numFmtId="0" fontId="22" fillId="0" borderId="12" xfId="0" applyFont="1" applyBorder="1" applyAlignment="1">
      <alignment horizontal="center" vertical="center"/>
    </xf>
    <xf numFmtId="0" fontId="22" fillId="0" borderId="11" xfId="0" applyFont="1" applyBorder="1" applyAlignment="1">
      <alignment horizontal="center" vertical="center"/>
    </xf>
    <xf numFmtId="0" fontId="22" fillId="0" borderId="10" xfId="0" applyFont="1" applyBorder="1" applyAlignment="1">
      <alignment horizontal="center" vertical="center"/>
    </xf>
    <xf numFmtId="0" fontId="22" fillId="0" borderId="4" xfId="0" applyFont="1" applyBorder="1" applyAlignment="1">
      <alignment horizontal="center" vertical="center"/>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22" fillId="0" borderId="13" xfId="0" applyFont="1" applyBorder="1" applyAlignment="1">
      <alignment horizontal="distributed" vertical="center"/>
    </xf>
    <xf numFmtId="0" fontId="22" fillId="0" borderId="0" xfId="0" applyFont="1" applyBorder="1" applyAlignment="1">
      <alignment horizontal="distributed" vertical="center"/>
    </xf>
    <xf numFmtId="0" fontId="22" fillId="0" borderId="14" xfId="0" applyFont="1" applyBorder="1" applyAlignment="1">
      <alignment horizontal="distributed" vertical="center"/>
    </xf>
    <xf numFmtId="0" fontId="22" fillId="2" borderId="1"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2" xfId="0" applyFont="1" applyFill="1" applyBorder="1" applyAlignment="1">
      <alignment horizontal="left" vertical="center" wrapText="1"/>
    </xf>
    <xf numFmtId="0" fontId="19" fillId="0" borderId="13" xfId="0" applyFont="1" applyBorder="1" applyAlignment="1">
      <alignment horizontal="left" vertical="center"/>
    </xf>
    <xf numFmtId="0" fontId="19" fillId="0" borderId="0" xfId="0" applyFont="1" applyBorder="1" applyAlignment="1">
      <alignment horizontal="left" vertical="center"/>
    </xf>
    <xf numFmtId="0" fontId="25" fillId="2" borderId="1" xfId="0" applyFont="1" applyFill="1" applyBorder="1" applyAlignment="1">
      <alignment horizontal="left" vertical="center" wrapText="1"/>
    </xf>
    <xf numFmtId="0" fontId="25" fillId="2" borderId="3" xfId="0" applyFont="1" applyFill="1" applyBorder="1" applyAlignment="1">
      <alignment horizontal="left" vertical="center" wrapText="1"/>
    </xf>
    <xf numFmtId="0" fontId="25" fillId="2" borderId="2" xfId="0" applyFont="1" applyFill="1" applyBorder="1" applyAlignment="1">
      <alignment horizontal="left" vertical="center" wrapText="1"/>
    </xf>
    <xf numFmtId="0" fontId="22" fillId="0" borderId="15" xfId="0" applyFont="1" applyBorder="1" applyAlignment="1">
      <alignment vertical="center" textRotation="255"/>
    </xf>
    <xf numFmtId="0" fontId="22" fillId="0" borderId="9" xfId="0" applyFont="1" applyBorder="1" applyAlignment="1">
      <alignment vertical="center" textRotation="255"/>
    </xf>
    <xf numFmtId="0" fontId="10" fillId="0" borderId="0" xfId="0" applyFont="1" applyAlignment="1">
      <alignment horizontal="left" vertical="center"/>
    </xf>
    <xf numFmtId="0" fontId="19" fillId="0" borderId="0" xfId="0" applyFont="1" applyAlignment="1">
      <alignment horizontal="center" vertical="center"/>
    </xf>
    <xf numFmtId="0" fontId="27" fillId="0" borderId="0" xfId="0" applyFont="1" applyAlignment="1">
      <alignment horizontal="center" vertical="center"/>
    </xf>
    <xf numFmtId="0" fontId="27" fillId="5" borderId="12" xfId="0" applyNumberFormat="1" applyFont="1" applyFill="1" applyBorder="1" applyAlignment="1">
      <alignment horizontal="left" vertical="center"/>
    </xf>
    <xf numFmtId="0" fontId="27" fillId="5" borderId="11" xfId="0" applyNumberFormat="1" applyFont="1" applyFill="1" applyBorder="1" applyAlignment="1">
      <alignment horizontal="left" vertical="center"/>
    </xf>
    <xf numFmtId="0" fontId="27" fillId="5" borderId="10" xfId="0" applyNumberFormat="1" applyFont="1" applyFill="1" applyBorder="1" applyAlignment="1">
      <alignment horizontal="left" vertical="center"/>
    </xf>
    <xf numFmtId="0" fontId="27" fillId="5" borderId="13" xfId="0" applyNumberFormat="1" applyFont="1" applyFill="1" applyBorder="1" applyAlignment="1">
      <alignment horizontal="left" vertical="center"/>
    </xf>
    <xf numFmtId="0" fontId="27" fillId="5" borderId="0" xfId="0" applyNumberFormat="1" applyFont="1" applyFill="1" applyBorder="1" applyAlignment="1">
      <alignment horizontal="left" vertical="center"/>
    </xf>
    <xf numFmtId="0" fontId="27" fillId="5" borderId="14" xfId="0" applyNumberFormat="1" applyFont="1" applyFill="1" applyBorder="1" applyAlignment="1">
      <alignment horizontal="left" vertical="center"/>
    </xf>
    <xf numFmtId="0" fontId="27" fillId="5" borderId="4" xfId="0" applyNumberFormat="1" applyFont="1" applyFill="1" applyBorder="1" applyAlignment="1">
      <alignment horizontal="left" vertical="center"/>
    </xf>
    <xf numFmtId="0" fontId="27" fillId="5" borderId="5" xfId="0" applyNumberFormat="1" applyFont="1" applyFill="1" applyBorder="1" applyAlignment="1">
      <alignment horizontal="left" vertical="center"/>
    </xf>
    <xf numFmtId="0" fontId="27" fillId="5" borderId="6" xfId="0" applyNumberFormat="1" applyFont="1" applyFill="1" applyBorder="1" applyAlignment="1">
      <alignment horizontal="left" vertical="center"/>
    </xf>
    <xf numFmtId="0" fontId="27" fillId="0" borderId="13" xfId="0" applyFont="1" applyBorder="1" applyAlignment="1">
      <alignment horizontal="center" vertical="center"/>
    </xf>
    <xf numFmtId="0" fontId="27" fillId="0" borderId="14" xfId="0" applyFont="1" applyBorder="1" applyAlignment="1">
      <alignment horizontal="center" vertical="center"/>
    </xf>
    <xf numFmtId="0" fontId="27" fillId="5" borderId="12" xfId="0" applyNumberFormat="1" applyFont="1" applyFill="1" applyBorder="1" applyAlignment="1">
      <alignment horizontal="left" vertical="center" wrapText="1"/>
    </xf>
    <xf numFmtId="0" fontId="27" fillId="5" borderId="11" xfId="0" applyNumberFormat="1" applyFont="1" applyFill="1" applyBorder="1" applyAlignment="1">
      <alignment horizontal="left" vertical="center" wrapText="1"/>
    </xf>
    <xf numFmtId="0" fontId="27" fillId="5" borderId="10" xfId="0" applyNumberFormat="1" applyFont="1" applyFill="1" applyBorder="1" applyAlignment="1">
      <alignment horizontal="left" vertical="center" wrapText="1"/>
    </xf>
    <xf numFmtId="0" fontId="27" fillId="5" borderId="13" xfId="0" applyNumberFormat="1" applyFont="1" applyFill="1" applyBorder="1" applyAlignment="1">
      <alignment horizontal="left" vertical="center" wrapText="1"/>
    </xf>
    <xf numFmtId="0" fontId="27" fillId="5" borderId="0" xfId="0" applyNumberFormat="1" applyFont="1" applyFill="1" applyBorder="1" applyAlignment="1">
      <alignment horizontal="left" vertical="center" wrapText="1"/>
    </xf>
    <xf numFmtId="0" fontId="27" fillId="5" borderId="14" xfId="0" applyNumberFormat="1" applyFont="1" applyFill="1" applyBorder="1" applyAlignment="1">
      <alignment horizontal="left" vertical="center" wrapText="1"/>
    </xf>
    <xf numFmtId="0" fontId="27" fillId="5" borderId="4" xfId="0" applyNumberFormat="1" applyFont="1" applyFill="1" applyBorder="1" applyAlignment="1">
      <alignment horizontal="left" vertical="center" wrapText="1"/>
    </xf>
    <xf numFmtId="0" fontId="27" fillId="5" borderId="5" xfId="0" applyNumberFormat="1" applyFont="1" applyFill="1" applyBorder="1" applyAlignment="1">
      <alignment horizontal="left" vertical="center" wrapText="1"/>
    </xf>
    <xf numFmtId="0" fontId="27" fillId="5" borderId="6" xfId="0" applyNumberFormat="1" applyFont="1" applyFill="1" applyBorder="1" applyAlignment="1">
      <alignment horizontal="left" vertical="center" wrapText="1"/>
    </xf>
    <xf numFmtId="0" fontId="10" fillId="5" borderId="12" xfId="0" applyNumberFormat="1" applyFont="1" applyFill="1" applyBorder="1" applyAlignment="1">
      <alignment horizontal="left" vertical="center" wrapText="1"/>
    </xf>
    <xf numFmtId="0" fontId="10" fillId="5" borderId="11" xfId="0" applyNumberFormat="1" applyFont="1" applyFill="1" applyBorder="1" applyAlignment="1">
      <alignment horizontal="left" vertical="center" wrapText="1"/>
    </xf>
    <xf numFmtId="0" fontId="10" fillId="5" borderId="10" xfId="0" applyNumberFormat="1" applyFont="1" applyFill="1" applyBorder="1" applyAlignment="1">
      <alignment horizontal="left" vertical="center" wrapText="1"/>
    </xf>
    <xf numFmtId="0" fontId="10" fillId="5" borderId="13" xfId="0" applyNumberFormat="1" applyFont="1" applyFill="1" applyBorder="1" applyAlignment="1">
      <alignment horizontal="left" vertical="center" wrapText="1"/>
    </xf>
    <xf numFmtId="0" fontId="10" fillId="5" borderId="0" xfId="0" applyNumberFormat="1" applyFont="1" applyFill="1" applyBorder="1" applyAlignment="1">
      <alignment horizontal="left" vertical="center" wrapText="1"/>
    </xf>
    <xf numFmtId="0" fontId="10" fillId="5" borderId="14" xfId="0" applyNumberFormat="1" applyFont="1" applyFill="1" applyBorder="1" applyAlignment="1">
      <alignment horizontal="left" vertical="center" wrapText="1"/>
    </xf>
    <xf numFmtId="0" fontId="10" fillId="5" borderId="4" xfId="0" applyNumberFormat="1" applyFont="1" applyFill="1" applyBorder="1" applyAlignment="1">
      <alignment horizontal="left" vertical="center" wrapText="1"/>
    </xf>
    <xf numFmtId="0" fontId="10" fillId="5" borderId="5" xfId="0" applyNumberFormat="1" applyFont="1" applyFill="1" applyBorder="1" applyAlignment="1">
      <alignment horizontal="left" vertical="center" wrapText="1"/>
    </xf>
    <xf numFmtId="0" fontId="10" fillId="5" borderId="6" xfId="0" applyNumberFormat="1" applyFont="1" applyFill="1" applyBorder="1" applyAlignment="1">
      <alignment horizontal="left" vertical="center" wrapText="1"/>
    </xf>
    <xf numFmtId="176" fontId="27" fillId="0" borderId="13" xfId="0" applyNumberFormat="1" applyFont="1" applyFill="1" applyBorder="1" applyAlignment="1">
      <alignment horizontal="center" vertical="center"/>
    </xf>
    <xf numFmtId="176" fontId="27" fillId="0" borderId="14" xfId="0" applyNumberFormat="1" applyFont="1" applyFill="1" applyBorder="1" applyAlignment="1">
      <alignment horizontal="center" vertical="center"/>
    </xf>
    <xf numFmtId="0" fontId="18" fillId="0" borderId="0" xfId="0" applyFont="1" applyAlignment="1">
      <alignment horizontal="left" vertical="center"/>
    </xf>
    <xf numFmtId="58" fontId="32" fillId="5" borderId="0" xfId="0" applyNumberFormat="1" applyFont="1" applyFill="1" applyAlignment="1">
      <alignment horizontal="center" vertical="center"/>
    </xf>
    <xf numFmtId="0" fontId="32" fillId="5" borderId="0" xfId="0" applyFont="1" applyFill="1" applyAlignment="1">
      <alignment horizontal="center" vertical="center"/>
    </xf>
    <xf numFmtId="0" fontId="2" fillId="5" borderId="0" xfId="0" applyFont="1" applyFill="1" applyAlignment="1">
      <alignment horizontal="center" vertical="center"/>
    </xf>
    <xf numFmtId="0" fontId="2" fillId="0" borderId="29" xfId="0" applyFont="1" applyBorder="1" applyAlignment="1">
      <alignment horizontal="center" vertical="distributed"/>
    </xf>
    <xf numFmtId="0" fontId="2" fillId="0" borderId="30" xfId="0" applyFont="1" applyBorder="1" applyAlignment="1">
      <alignment horizontal="center" vertical="distributed"/>
    </xf>
    <xf numFmtId="0" fontId="2" fillId="0" borderId="31" xfId="0" applyFont="1" applyBorder="1" applyAlignment="1">
      <alignment horizontal="center" vertical="distributed"/>
    </xf>
    <xf numFmtId="0" fontId="2" fillId="0" borderId="33" xfId="0" applyFont="1" applyBorder="1" applyAlignment="1">
      <alignment horizontal="center" vertical="distributed"/>
    </xf>
    <xf numFmtId="0" fontId="2" fillId="0" borderId="11" xfId="0" applyFont="1" applyBorder="1" applyAlignment="1">
      <alignment horizontal="center" vertical="distributed"/>
    </xf>
    <xf numFmtId="0" fontId="2" fillId="0" borderId="79" xfId="0" applyFont="1" applyBorder="1" applyAlignment="1">
      <alignment horizontal="center" vertical="distributed"/>
    </xf>
    <xf numFmtId="0" fontId="2" fillId="0" borderId="34" xfId="0" applyFont="1" applyBorder="1" applyAlignment="1">
      <alignment horizontal="center" vertical="distributed"/>
    </xf>
    <xf numFmtId="0" fontId="2" fillId="0" borderId="35" xfId="0" applyFont="1" applyBorder="1" applyAlignment="1">
      <alignment horizontal="center" vertical="distributed"/>
    </xf>
    <xf numFmtId="0" fontId="2" fillId="0" borderId="111" xfId="0" applyFont="1" applyBorder="1" applyAlignment="1">
      <alignment horizontal="center" vertical="distributed"/>
    </xf>
    <xf numFmtId="0" fontId="2" fillId="0" borderId="32" xfId="0" applyFont="1" applyBorder="1" applyAlignment="1">
      <alignment horizontal="center" vertical="distributed"/>
    </xf>
    <xf numFmtId="0" fontId="2" fillId="0" borderId="3" xfId="0" applyFont="1" applyBorder="1" applyAlignment="1">
      <alignment horizontal="center" vertical="distributed"/>
    </xf>
    <xf numFmtId="0" fontId="2" fillId="0" borderId="82" xfId="0" applyFont="1" applyBorder="1" applyAlignment="1">
      <alignment horizontal="center" vertical="distributed"/>
    </xf>
    <xf numFmtId="0" fontId="2" fillId="0" borderId="56" xfId="0" applyFont="1" applyBorder="1" applyAlignment="1">
      <alignment horizontal="center" vertical="distributed"/>
    </xf>
    <xf numFmtId="0" fontId="2" fillId="0" borderId="57" xfId="0" applyFont="1" applyBorder="1" applyAlignment="1">
      <alignment horizontal="center" vertical="distributed"/>
    </xf>
    <xf numFmtId="0" fontId="2" fillId="0" borderId="58" xfId="0" applyFont="1" applyBorder="1" applyAlignment="1">
      <alignment horizontal="center" vertical="distributed"/>
    </xf>
    <xf numFmtId="0" fontId="2" fillId="5" borderId="0" xfId="0" applyFont="1" applyFill="1" applyBorder="1" applyAlignment="1">
      <alignment horizontal="center" vertical="center"/>
    </xf>
    <xf numFmtId="0" fontId="2" fillId="5" borderId="113" xfId="0" applyFont="1" applyFill="1" applyBorder="1" applyAlignment="1">
      <alignment horizontal="center" vertical="center"/>
    </xf>
    <xf numFmtId="0" fontId="8" fillId="0" borderId="42" xfId="0" applyFont="1" applyBorder="1" applyAlignment="1">
      <alignment horizontal="left" vertical="center" wrapText="1"/>
    </xf>
    <xf numFmtId="0" fontId="8" fillId="0" borderId="90" xfId="0" applyFont="1" applyBorder="1" applyAlignment="1">
      <alignment horizontal="left" vertical="center" wrapText="1"/>
    </xf>
    <xf numFmtId="0" fontId="8" fillId="0" borderId="91" xfId="0" applyFont="1" applyBorder="1" applyAlignment="1">
      <alignment horizontal="left" vertical="center" wrapText="1"/>
    </xf>
    <xf numFmtId="0" fontId="2" fillId="0" borderId="84" xfId="0" applyFont="1" applyBorder="1" applyAlignment="1">
      <alignment horizontal="distributed" vertical="distributed" indent="1"/>
    </xf>
    <xf numFmtId="0" fontId="2" fillId="0" borderId="18" xfId="0" applyFont="1" applyBorder="1" applyAlignment="1">
      <alignment horizontal="distributed" vertical="distributed" indent="1"/>
    </xf>
    <xf numFmtId="0" fontId="2" fillId="0" borderId="12" xfId="0" applyFont="1" applyBorder="1" applyAlignment="1">
      <alignment horizontal="distributed" vertical="distributed" indent="1"/>
    </xf>
    <xf numFmtId="0" fontId="2" fillId="0" borderId="79" xfId="0" applyFont="1" applyBorder="1" applyAlignment="1">
      <alignment horizontal="distributed" vertical="distributed" indent="1"/>
    </xf>
    <xf numFmtId="0" fontId="8" fillId="0" borderId="90" xfId="0" applyFont="1" applyBorder="1" applyAlignment="1">
      <alignment horizontal="center" vertical="center" wrapText="1"/>
    </xf>
    <xf numFmtId="0" fontId="2" fillId="0" borderId="114" xfId="0" applyFont="1" applyBorder="1" applyAlignment="1">
      <alignment horizontal="center" vertical="center" textRotation="255"/>
    </xf>
    <xf numFmtId="0" fontId="2" fillId="0" borderId="115" xfId="0" applyFont="1" applyBorder="1" applyAlignment="1">
      <alignment horizontal="center" vertical="center" textRotation="255"/>
    </xf>
    <xf numFmtId="0" fontId="2" fillId="0" borderId="116" xfId="0" applyFont="1" applyBorder="1" applyAlignment="1">
      <alignment horizontal="center" vertical="center" textRotation="255"/>
    </xf>
    <xf numFmtId="0" fontId="55" fillId="2" borderId="11" xfId="0" applyFont="1" applyFill="1" applyBorder="1" applyAlignment="1">
      <alignment horizontal="center" vertical="center" wrapText="1"/>
    </xf>
    <xf numFmtId="0" fontId="55" fillId="2" borderId="0" xfId="0" applyFont="1" applyFill="1" applyBorder="1" applyAlignment="1">
      <alignment horizontal="center" vertical="center" wrapText="1"/>
    </xf>
    <xf numFmtId="0" fontId="55" fillId="2" borderId="5" xfId="0" applyFont="1" applyFill="1" applyBorder="1" applyAlignment="1">
      <alignment horizontal="center" vertical="center" wrapText="1"/>
    </xf>
    <xf numFmtId="0" fontId="2" fillId="0" borderId="147" xfId="0" applyFont="1" applyBorder="1" applyAlignment="1">
      <alignment horizontal="center" vertical="center"/>
    </xf>
    <xf numFmtId="0" fontId="2" fillId="0" borderId="98" xfId="0" applyFont="1" applyBorder="1" applyAlignment="1">
      <alignment horizontal="center" vertical="center"/>
    </xf>
    <xf numFmtId="0" fontId="2" fillId="0" borderId="14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6" fillId="0" borderId="23" xfId="0" applyFont="1" applyFill="1" applyBorder="1" applyAlignment="1">
      <alignment horizontal="center" vertical="center"/>
    </xf>
    <xf numFmtId="0" fontId="39" fillId="5" borderId="80" xfId="0" applyFont="1" applyFill="1" applyBorder="1" applyAlignment="1">
      <alignment horizontal="left" vertical="center"/>
    </xf>
    <xf numFmtId="0" fontId="39" fillId="5" borderId="81" xfId="0" applyFont="1" applyFill="1" applyBorder="1" applyAlignment="1">
      <alignment horizontal="left" vertical="center"/>
    </xf>
    <xf numFmtId="0" fontId="39" fillId="5" borderId="39" xfId="0" applyFont="1" applyFill="1" applyBorder="1" applyAlignment="1">
      <alignment horizontal="left" vertical="center"/>
    </xf>
    <xf numFmtId="0" fontId="39" fillId="5" borderId="34" xfId="0" applyFont="1" applyFill="1" applyBorder="1" applyAlignment="1">
      <alignment vertical="center"/>
    </xf>
    <xf numFmtId="0" fontId="39" fillId="5" borderId="35" xfId="0" applyFont="1" applyFill="1" applyBorder="1" applyAlignment="1">
      <alignment vertical="center"/>
    </xf>
    <xf numFmtId="0" fontId="39" fillId="5" borderId="111" xfId="0" applyFont="1" applyFill="1" applyBorder="1" applyAlignment="1">
      <alignment vertical="center"/>
    </xf>
    <xf numFmtId="176" fontId="2" fillId="2" borderId="0" xfId="0" applyNumberFormat="1" applyFont="1" applyFill="1" applyAlignment="1">
      <alignment horizontal="center" vertical="center"/>
    </xf>
    <xf numFmtId="0" fontId="55" fillId="5" borderId="11" xfId="0" applyFont="1" applyFill="1" applyBorder="1" applyAlignment="1">
      <alignment horizontal="left" vertical="center" wrapText="1"/>
    </xf>
    <xf numFmtId="0" fontId="55" fillId="5" borderId="0" xfId="0" applyFont="1" applyFill="1" applyBorder="1" applyAlignment="1">
      <alignment horizontal="left" vertical="center" wrapText="1"/>
    </xf>
    <xf numFmtId="0" fontId="2" fillId="5" borderId="23" xfId="0" applyFont="1" applyFill="1" applyBorder="1" applyAlignment="1">
      <alignment horizontal="left" vertical="center"/>
    </xf>
    <xf numFmtId="49" fontId="38" fillId="2" borderId="5" xfId="0" applyNumberFormat="1" applyFont="1" applyFill="1" applyBorder="1" applyAlignment="1">
      <alignment horizontal="left" vertical="center"/>
    </xf>
    <xf numFmtId="49" fontId="38" fillId="2" borderId="37" xfId="0" applyNumberFormat="1" applyFont="1" applyFill="1" applyBorder="1" applyAlignment="1">
      <alignment horizontal="left" vertical="center"/>
    </xf>
    <xf numFmtId="0" fontId="5" fillId="0" borderId="32" xfId="0" applyFont="1" applyFill="1" applyBorder="1" applyAlignment="1">
      <alignment vertical="center"/>
    </xf>
    <xf numFmtId="0" fontId="5" fillId="0" borderId="3" xfId="0" applyFont="1" applyFill="1" applyBorder="1" applyAlignment="1">
      <alignment vertical="center"/>
    </xf>
    <xf numFmtId="0" fontId="5" fillId="0" borderId="82" xfId="0" applyFont="1" applyFill="1" applyBorder="1" applyAlignment="1">
      <alignment vertical="center"/>
    </xf>
    <xf numFmtId="0" fontId="2" fillId="2" borderId="33"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79" xfId="0" applyFont="1" applyFill="1" applyBorder="1" applyAlignment="1">
      <alignment horizontal="left" vertical="center" wrapText="1"/>
    </xf>
    <xf numFmtId="0" fontId="2" fillId="2" borderId="21"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0" xfId="0" applyFont="1" applyAlignment="1">
      <alignment vertical="top" textRotation="255"/>
    </xf>
    <xf numFmtId="0" fontId="0" fillId="0" borderId="92" xfId="0" applyBorder="1" applyAlignment="1">
      <alignment horizontal="center" vertical="top" textRotation="255"/>
    </xf>
    <xf numFmtId="0" fontId="0" fillId="0" borderId="93" xfId="0" applyBorder="1" applyAlignment="1">
      <alignment horizontal="center" vertical="top" textRotation="255"/>
    </xf>
    <xf numFmtId="0" fontId="0" fillId="0" borderId="94" xfId="0" applyBorder="1" applyAlignment="1">
      <alignment horizontal="center" vertical="top" textRotation="255"/>
    </xf>
    <xf numFmtId="0" fontId="0" fillId="0" borderId="0" xfId="0" applyBorder="1" applyAlignment="1">
      <alignment horizontal="center" vertical="top" textRotation="255"/>
    </xf>
    <xf numFmtId="0" fontId="0" fillId="2" borderId="0" xfId="0" applyFill="1" applyAlignment="1">
      <alignment horizontal="center" vertical="top" textRotation="255"/>
    </xf>
    <xf numFmtId="0" fontId="0" fillId="0" borderId="0" xfId="0" applyAlignment="1">
      <alignment horizontal="center" vertical="top" textRotation="255"/>
    </xf>
    <xf numFmtId="0" fontId="2" fillId="2" borderId="0" xfId="0" applyFont="1" applyFill="1" applyAlignment="1">
      <alignment vertical="top" textRotation="255"/>
    </xf>
    <xf numFmtId="0" fontId="0" fillId="0" borderId="0" xfId="0" applyAlignment="1">
      <alignment horizontal="center" vertical="distributed" textRotation="255"/>
    </xf>
    <xf numFmtId="0" fontId="67" fillId="0" borderId="0" xfId="0" applyFont="1" applyFill="1" applyAlignment="1">
      <alignment horizontal="center" vertical="top" textRotation="255"/>
    </xf>
    <xf numFmtId="0" fontId="39" fillId="0" borderId="0" xfId="0" applyFont="1" applyFill="1" applyAlignment="1">
      <alignment horizontal="center" vertical="distributed" textRotation="255" indent="1"/>
    </xf>
    <xf numFmtId="176" fontId="6" fillId="0" borderId="8" xfId="0" applyNumberFormat="1" applyFont="1" applyBorder="1" applyAlignment="1">
      <alignment horizontal="center" vertical="center" textRotation="255"/>
    </xf>
    <xf numFmtId="181" fontId="6" fillId="0" borderId="8" xfId="0" applyNumberFormat="1" applyFont="1" applyBorder="1" applyAlignment="1">
      <alignment horizontal="center" vertical="center" textRotation="255"/>
    </xf>
    <xf numFmtId="0" fontId="2" fillId="0" borderId="26" xfId="0" applyFont="1" applyBorder="1" applyAlignment="1">
      <alignment horizontal="center" vertical="distributed" textRotation="255"/>
    </xf>
    <xf numFmtId="0" fontId="2" fillId="0" borderId="17" xfId="0" applyFont="1" applyBorder="1" applyAlignment="1">
      <alignment horizontal="center" vertical="distributed" textRotation="255"/>
    </xf>
    <xf numFmtId="0" fontId="2" fillId="0" borderId="85" xfId="0" applyFont="1" applyBorder="1" applyAlignment="1">
      <alignment horizontal="center" vertical="distributed" textRotation="255"/>
    </xf>
    <xf numFmtId="0" fontId="2" fillId="0" borderId="21" xfId="0" applyFont="1" applyBorder="1" applyAlignment="1">
      <alignment horizontal="center" vertical="distributed" textRotation="255"/>
    </xf>
    <xf numFmtId="0" fontId="2" fillId="0" borderId="0" xfId="0" applyFont="1" applyBorder="1" applyAlignment="1">
      <alignment horizontal="center" vertical="distributed" textRotation="255"/>
    </xf>
    <xf numFmtId="0" fontId="2" fillId="0" borderId="14" xfId="0" applyFont="1" applyBorder="1" applyAlignment="1">
      <alignment horizontal="center" vertical="distributed" textRotation="255"/>
    </xf>
    <xf numFmtId="0" fontId="2" fillId="0" borderId="36" xfId="0" applyFont="1" applyBorder="1" applyAlignment="1">
      <alignment horizontal="center" vertical="distributed" textRotation="255"/>
    </xf>
    <xf numFmtId="0" fontId="2" fillId="0" borderId="5" xfId="0" applyFont="1" applyBorder="1" applyAlignment="1">
      <alignment horizontal="center" vertical="distributed" textRotation="255"/>
    </xf>
    <xf numFmtId="0" fontId="2" fillId="0" borderId="6" xfId="0" applyFont="1" applyBorder="1" applyAlignment="1">
      <alignment horizontal="center" vertical="distributed" textRotation="255"/>
    </xf>
    <xf numFmtId="0" fontId="2" fillId="0" borderId="0" xfId="0" applyFont="1" applyAlignment="1">
      <alignment horizontal="center" vertical="top" textRotation="255"/>
    </xf>
    <xf numFmtId="0" fontId="2" fillId="0" borderId="88" xfId="0" applyFont="1" applyBorder="1" applyAlignment="1">
      <alignment horizontal="center" vertical="distributed" textRotation="255"/>
    </xf>
    <xf numFmtId="0" fontId="2" fillId="0" borderId="8" xfId="0" applyFont="1" applyBorder="1" applyAlignment="1">
      <alignment horizontal="center" vertical="distributed" textRotation="255"/>
    </xf>
    <xf numFmtId="0" fontId="2" fillId="0" borderId="9" xfId="0" applyFont="1" applyBorder="1" applyAlignment="1">
      <alignment horizontal="center" vertical="distributed" textRotation="255"/>
    </xf>
    <xf numFmtId="0" fontId="77" fillId="0" borderId="21" xfId="0" applyFont="1" applyBorder="1" applyAlignment="1">
      <alignment horizontal="center" vertical="center" textRotation="255"/>
    </xf>
    <xf numFmtId="0" fontId="2" fillId="0" borderId="0" xfId="0" applyFont="1" applyAlignment="1">
      <alignment horizontal="center" textRotation="180"/>
    </xf>
    <xf numFmtId="0" fontId="39" fillId="0" borderId="12" xfId="0" applyFont="1" applyBorder="1" applyAlignment="1">
      <alignment horizontal="center" vertical="center" textRotation="255"/>
    </xf>
    <xf numFmtId="0" fontId="39" fillId="0" borderId="10" xfId="0" applyFont="1" applyBorder="1" applyAlignment="1">
      <alignment horizontal="center" vertical="center" textRotation="255"/>
    </xf>
    <xf numFmtId="0" fontId="39" fillId="0" borderId="13" xfId="0" applyFont="1" applyBorder="1" applyAlignment="1">
      <alignment horizontal="center" vertical="center" textRotation="255"/>
    </xf>
    <xf numFmtId="0" fontId="39" fillId="0" borderId="14" xfId="0" applyFont="1" applyBorder="1" applyAlignment="1">
      <alignment horizontal="center" vertical="center" textRotation="255"/>
    </xf>
    <xf numFmtId="0" fontId="5" fillId="5" borderId="86" xfId="0" applyFont="1" applyFill="1" applyBorder="1" applyAlignment="1">
      <alignment horizontal="center" vertical="center" textRotation="255"/>
    </xf>
    <xf numFmtId="0" fontId="5" fillId="5" borderId="87" xfId="0" applyFont="1" applyFill="1" applyBorder="1" applyAlignment="1">
      <alignment horizontal="center" vertical="center" textRotation="255"/>
    </xf>
    <xf numFmtId="0" fontId="5" fillId="5" borderId="83" xfId="0" applyFont="1" applyFill="1" applyBorder="1" applyAlignment="1">
      <alignment horizontal="center" vertical="center" textRotation="255"/>
    </xf>
    <xf numFmtId="0" fontId="2" fillId="0" borderId="89" xfId="0" applyFont="1" applyBorder="1" applyAlignment="1">
      <alignment horizontal="center" vertical="distributed" textRotation="255"/>
    </xf>
    <xf numFmtId="0" fontId="2" fillId="0" borderId="90" xfId="0" applyFont="1" applyBorder="1" applyAlignment="1">
      <alignment horizontal="center" vertical="distributed" textRotation="255"/>
    </xf>
    <xf numFmtId="0" fontId="2" fillId="0" borderId="91" xfId="0" applyFont="1" applyBorder="1" applyAlignment="1">
      <alignment horizontal="center" vertical="distributed" textRotation="255"/>
    </xf>
    <xf numFmtId="0" fontId="76" fillId="0" borderId="90" xfId="0" applyFont="1" applyBorder="1" applyAlignment="1">
      <alignment vertical="top" textRotation="255"/>
    </xf>
    <xf numFmtId="0" fontId="5" fillId="0" borderId="83" xfId="0" applyFont="1" applyBorder="1" applyAlignment="1">
      <alignment horizontal="center" vertical="top" textRotation="255"/>
    </xf>
    <xf numFmtId="0" fontId="0" fillId="0" borderId="1" xfId="0" applyBorder="1" applyAlignment="1">
      <alignment horizontal="center" vertical="center" textRotation="255"/>
    </xf>
    <xf numFmtId="0" fontId="0" fillId="0" borderId="2" xfId="0" applyBorder="1" applyAlignment="1">
      <alignment horizontal="center" vertical="center" textRotation="255"/>
    </xf>
    <xf numFmtId="0" fontId="5" fillId="5" borderId="156" xfId="0" applyFont="1" applyFill="1" applyBorder="1" applyAlignment="1">
      <alignment horizontal="center" vertical="center" textRotation="255"/>
    </xf>
    <xf numFmtId="0" fontId="2" fillId="0" borderId="84" xfId="0" applyFont="1" applyBorder="1" applyAlignment="1">
      <alignment horizontal="center" vertical="distributed" textRotation="255"/>
    </xf>
    <xf numFmtId="0" fontId="2" fillId="0" borderId="13" xfId="0" applyFont="1" applyBorder="1" applyAlignment="1">
      <alignment horizontal="center" vertical="distributed" textRotation="255"/>
    </xf>
    <xf numFmtId="0" fontId="2" fillId="0" borderId="4" xfId="0" applyFont="1" applyBorder="1" applyAlignment="1">
      <alignment horizontal="center" vertical="distributed" textRotation="255"/>
    </xf>
    <xf numFmtId="0" fontId="5" fillId="0" borderId="86" xfId="0" applyFont="1" applyBorder="1" applyAlignment="1">
      <alignment horizontal="center" vertical="top" textRotation="255"/>
    </xf>
    <xf numFmtId="0" fontId="2" fillId="0" borderId="0" xfId="0" applyFont="1" applyAlignment="1">
      <alignment horizontal="right" vertical="top" textRotation="255"/>
    </xf>
    <xf numFmtId="0" fontId="0" fillId="5" borderId="12" xfId="0" applyFill="1" applyBorder="1" applyAlignment="1">
      <alignment horizontal="center" vertical="center"/>
    </xf>
    <xf numFmtId="0" fontId="0" fillId="5" borderId="11" xfId="0" applyFill="1" applyBorder="1" applyAlignment="1">
      <alignment horizontal="center" vertical="center"/>
    </xf>
    <xf numFmtId="0" fontId="0" fillId="5" borderId="10" xfId="0" applyFill="1" applyBorder="1" applyAlignment="1">
      <alignment horizontal="center" vertical="center"/>
    </xf>
    <xf numFmtId="0" fontId="0" fillId="5" borderId="13" xfId="0" applyFill="1" applyBorder="1" applyAlignment="1">
      <alignment horizontal="center" vertical="center"/>
    </xf>
    <xf numFmtId="0" fontId="0" fillId="5" borderId="0" xfId="0" applyFill="1" applyBorder="1" applyAlignment="1">
      <alignment horizontal="center" vertical="center"/>
    </xf>
    <xf numFmtId="0" fontId="0" fillId="5" borderId="14" xfId="0" applyFill="1" applyBorder="1" applyAlignment="1">
      <alignment horizontal="center" vertical="center"/>
    </xf>
    <xf numFmtId="0" fontId="0" fillId="5" borderId="4" xfId="0" applyFill="1" applyBorder="1" applyAlignment="1">
      <alignment horizontal="center" vertical="center"/>
    </xf>
    <xf numFmtId="0" fontId="0" fillId="5" borderId="5" xfId="0" applyFill="1" applyBorder="1" applyAlignment="1">
      <alignment horizontal="center" vertical="center"/>
    </xf>
    <xf numFmtId="0" fontId="0" fillId="5" borderId="6" xfId="0" applyFill="1"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10" xfId="0" applyBorder="1" applyAlignment="1">
      <alignment horizontal="center" vertical="center"/>
    </xf>
    <xf numFmtId="0" fontId="0" fillId="0" borderId="13" xfId="0" applyBorder="1" applyAlignment="1">
      <alignment horizontal="center" vertical="center"/>
    </xf>
    <xf numFmtId="0" fontId="0" fillId="0" borderId="0" xfId="0" applyBorder="1" applyAlignment="1">
      <alignment horizontal="center" vertical="center"/>
    </xf>
    <xf numFmtId="0" fontId="0" fillId="0" borderId="14"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39" fillId="0" borderId="0" xfId="0" applyFont="1" applyAlignment="1">
      <alignment horizontal="center" vertical="center"/>
    </xf>
    <xf numFmtId="0" fontId="39" fillId="0" borderId="0" xfId="0" applyFont="1" applyFill="1" applyAlignment="1">
      <alignment horizontal="center" vertical="center"/>
    </xf>
    <xf numFmtId="0" fontId="0" fillId="0" borderId="12" xfId="0" applyBorder="1" applyAlignment="1">
      <alignment horizontal="center" vertical="center" wrapText="1"/>
    </xf>
    <xf numFmtId="0" fontId="0" fillId="0" borderId="11" xfId="0" applyBorder="1" applyAlignment="1">
      <alignment horizontal="center" vertical="center" wrapText="1"/>
    </xf>
    <xf numFmtId="0" fontId="0" fillId="0" borderId="10" xfId="0" applyBorder="1" applyAlignment="1">
      <alignment horizontal="center" vertical="center" wrapText="1"/>
    </xf>
    <xf numFmtId="0" fontId="0" fillId="0" borderId="13" xfId="0" applyBorder="1" applyAlignment="1">
      <alignment horizontal="center" vertical="center" wrapText="1"/>
    </xf>
    <xf numFmtId="0" fontId="0" fillId="0" borderId="0" xfId="0" applyBorder="1" applyAlignment="1">
      <alignment horizontal="center" vertical="center" wrapText="1"/>
    </xf>
    <xf numFmtId="0" fontId="0" fillId="0" borderId="14"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3" xfId="0" applyBorder="1" applyAlignment="1">
      <alignment horizontal="distributed" vertical="center"/>
    </xf>
    <xf numFmtId="0" fontId="0" fillId="0" borderId="0" xfId="0" applyBorder="1" applyAlignment="1">
      <alignment horizontal="distributed" vertical="center"/>
    </xf>
    <xf numFmtId="0" fontId="0" fillId="0" borderId="14" xfId="0" applyBorder="1" applyAlignment="1">
      <alignment horizontal="distributed" vertical="center"/>
    </xf>
    <xf numFmtId="0" fontId="10" fillId="5" borderId="0" xfId="0" applyNumberFormat="1" applyFont="1" applyFill="1" applyAlignment="1">
      <alignment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0" xfId="0" applyAlignment="1">
      <alignment vertical="center" wrapText="1"/>
    </xf>
    <xf numFmtId="0" fontId="0" fillId="0" borderId="0" xfId="0" applyAlignment="1">
      <alignment vertical="center"/>
    </xf>
    <xf numFmtId="0" fontId="0" fillId="5" borderId="1" xfId="0" applyFill="1" applyBorder="1" applyAlignment="1">
      <alignment horizontal="center" vertical="center"/>
    </xf>
    <xf numFmtId="0" fontId="0" fillId="5" borderId="3" xfId="0" applyFill="1" applyBorder="1" applyAlignment="1">
      <alignment horizontal="center" vertical="center"/>
    </xf>
    <xf numFmtId="0" fontId="0" fillId="5" borderId="2" xfId="0" applyFill="1" applyBorder="1" applyAlignment="1">
      <alignment horizontal="center" vertical="center"/>
    </xf>
    <xf numFmtId="0" fontId="0" fillId="0" borderId="12" xfId="0" applyBorder="1" applyAlignment="1">
      <alignment horizontal="distributed" vertical="center"/>
    </xf>
    <xf numFmtId="0" fontId="0" fillId="0" borderId="11" xfId="0" applyBorder="1" applyAlignment="1">
      <alignment horizontal="distributed" vertical="center"/>
    </xf>
    <xf numFmtId="0" fontId="0" fillId="0" borderId="10" xfId="0" applyBorder="1" applyAlignment="1">
      <alignment horizontal="distributed" vertical="center"/>
    </xf>
    <xf numFmtId="0" fontId="0" fillId="0" borderId="4" xfId="0" applyBorder="1" applyAlignment="1">
      <alignment horizontal="distributed" vertical="center"/>
    </xf>
    <xf numFmtId="0" fontId="0" fillId="0" borderId="5" xfId="0" applyBorder="1" applyAlignment="1">
      <alignment horizontal="distributed" vertical="center"/>
    </xf>
    <xf numFmtId="0" fontId="0" fillId="0" borderId="6" xfId="0" applyBorder="1" applyAlignment="1">
      <alignment horizontal="distributed" vertical="center"/>
    </xf>
    <xf numFmtId="0" fontId="2" fillId="0" borderId="134" xfId="0" applyFont="1" applyBorder="1" applyAlignment="1">
      <alignment horizontal="distributed" vertical="distributed"/>
    </xf>
    <xf numFmtId="0" fontId="2" fillId="0" borderId="58" xfId="0" applyFont="1" applyBorder="1" applyAlignment="1">
      <alignment horizontal="distributed" vertical="distributed"/>
    </xf>
    <xf numFmtId="0" fontId="2" fillId="0" borderId="132" xfId="0" applyFont="1" applyBorder="1" applyAlignment="1">
      <alignment horizontal="distributed" vertical="distributed"/>
    </xf>
    <xf numFmtId="0" fontId="2" fillId="0" borderId="31" xfId="0" applyFont="1" applyBorder="1" applyAlignment="1">
      <alignment horizontal="distributed" vertical="distributed"/>
    </xf>
    <xf numFmtId="0" fontId="2" fillId="0" borderId="1" xfId="0" applyFont="1" applyBorder="1" applyAlignment="1">
      <alignment horizontal="distributed" vertical="distributed"/>
    </xf>
    <xf numFmtId="0" fontId="2" fillId="0" borderId="82" xfId="0" applyFont="1" applyBorder="1" applyAlignment="1">
      <alignment horizontal="distributed" vertical="distributed"/>
    </xf>
    <xf numFmtId="0" fontId="2" fillId="0" borderId="26" xfId="0" applyFont="1" applyFill="1" applyBorder="1" applyAlignment="1">
      <alignment horizontal="center" vertical="center"/>
    </xf>
    <xf numFmtId="0" fontId="2" fillId="0" borderId="85" xfId="0" applyFont="1" applyFill="1" applyBorder="1" applyAlignment="1">
      <alignment horizontal="center" vertical="center"/>
    </xf>
    <xf numFmtId="0" fontId="2" fillId="0" borderId="84" xfId="0" applyFont="1" applyFill="1" applyBorder="1" applyAlignment="1">
      <alignment horizontal="center" vertical="center"/>
    </xf>
    <xf numFmtId="0" fontId="2" fillId="0" borderId="18" xfId="0" applyFont="1" applyFill="1" applyBorder="1" applyAlignment="1">
      <alignment horizontal="center" vertical="center"/>
    </xf>
    <xf numFmtId="0" fontId="8" fillId="5" borderId="32" xfId="0" applyFont="1" applyFill="1" applyBorder="1" applyAlignment="1">
      <alignment horizontal="right" vertical="center"/>
    </xf>
    <xf numFmtId="0" fontId="8" fillId="5" borderId="3" xfId="0" applyFont="1" applyFill="1" applyBorder="1" applyAlignment="1">
      <alignment horizontal="right" vertical="center"/>
    </xf>
    <xf numFmtId="0" fontId="8" fillId="5" borderId="1" xfId="0" applyFont="1" applyFill="1" applyBorder="1" applyAlignment="1">
      <alignment horizontal="right" vertical="center"/>
    </xf>
    <xf numFmtId="0" fontId="8" fillId="5" borderId="82" xfId="0" applyFont="1" applyFill="1" applyBorder="1" applyAlignment="1">
      <alignment horizontal="right" vertical="center"/>
    </xf>
    <xf numFmtId="0" fontId="8" fillId="5" borderId="7" xfId="0" applyFont="1" applyFill="1" applyBorder="1" applyAlignment="1">
      <alignment horizontal="right" vertical="center"/>
    </xf>
    <xf numFmtId="0" fontId="8" fillId="5" borderId="2" xfId="0" applyFont="1" applyFill="1" applyBorder="1" applyAlignment="1">
      <alignment horizontal="right" vertical="center"/>
    </xf>
    <xf numFmtId="0" fontId="39" fillId="0" borderId="29" xfId="0" applyFont="1" applyBorder="1" applyAlignment="1">
      <alignment horizontal="center" vertical="center"/>
    </xf>
    <xf numFmtId="0" fontId="39" fillId="0" borderId="30" xfId="0" applyFont="1" applyBorder="1" applyAlignment="1">
      <alignment horizontal="center" vertical="center"/>
    </xf>
    <xf numFmtId="0" fontId="39" fillId="0" borderId="0" xfId="0" applyFont="1" applyFill="1" applyBorder="1" applyAlignment="1">
      <alignment horizontal="center" vertical="center"/>
    </xf>
    <xf numFmtId="0" fontId="2" fillId="5" borderId="1" xfId="0" applyFont="1" applyFill="1" applyBorder="1" applyAlignment="1">
      <alignment horizontal="center" vertical="center"/>
    </xf>
    <xf numFmtId="0" fontId="0" fillId="5" borderId="134" xfId="0" applyFill="1" applyBorder="1" applyAlignment="1">
      <alignment vertical="center"/>
    </xf>
    <xf numFmtId="0" fontId="0" fillId="5" borderId="135" xfId="0" applyFill="1" applyBorder="1" applyAlignment="1">
      <alignment vertical="center"/>
    </xf>
    <xf numFmtId="0" fontId="0" fillId="5" borderId="58" xfId="0" applyFill="1" applyBorder="1" applyAlignment="1">
      <alignment vertical="center"/>
    </xf>
    <xf numFmtId="49" fontId="38" fillId="5" borderId="1" xfId="0" applyNumberFormat="1" applyFont="1" applyFill="1" applyBorder="1" applyAlignment="1">
      <alignment horizontal="center" vertical="center"/>
    </xf>
    <xf numFmtId="0" fontId="0" fillId="5" borderId="82" xfId="0" applyFill="1" applyBorder="1" applyAlignment="1">
      <alignment horizontal="center" vertical="center"/>
    </xf>
    <xf numFmtId="0" fontId="2" fillId="5" borderId="32" xfId="0" applyFont="1" applyFill="1" applyBorder="1" applyAlignment="1">
      <alignment horizontal="center" vertical="center"/>
    </xf>
    <xf numFmtId="0" fontId="0" fillId="5" borderId="56" xfId="0" applyFill="1" applyBorder="1" applyAlignment="1">
      <alignment vertical="center"/>
    </xf>
    <xf numFmtId="0" fontId="19" fillId="0" borderId="0" xfId="0" applyFont="1" applyAlignment="1">
      <alignment horizontal="left" vertical="center"/>
    </xf>
    <xf numFmtId="0" fontId="70" fillId="0" borderId="0" xfId="0" applyFont="1" applyAlignment="1">
      <alignment horizontal="left" vertical="top" wrapText="1"/>
    </xf>
    <xf numFmtId="0" fontId="18" fillId="2" borderId="0" xfId="0" applyFont="1" applyFill="1" applyAlignment="1">
      <alignment vertical="center"/>
    </xf>
    <xf numFmtId="0" fontId="0" fillId="0" borderId="0" xfId="0" applyFont="1" applyFill="1" applyBorder="1" applyAlignment="1">
      <alignment horizontal="center" vertical="top" textRotation="255" shrinkToFit="1"/>
    </xf>
    <xf numFmtId="0" fontId="0" fillId="0" borderId="0" xfId="0" applyFont="1" applyFill="1" applyBorder="1" applyAlignment="1">
      <alignment horizontal="center" vertical="distributed" textRotation="255"/>
    </xf>
    <xf numFmtId="0" fontId="6" fillId="5" borderId="0" xfId="0" applyFont="1" applyFill="1" applyBorder="1" applyAlignment="1">
      <alignment horizontal="center" vertical="top" textRotation="255"/>
    </xf>
    <xf numFmtId="0" fontId="6" fillId="0" borderId="0" xfId="0" applyFont="1" applyFill="1" applyBorder="1" applyAlignment="1">
      <alignment horizontal="center" vertical="top" textRotation="255"/>
    </xf>
    <xf numFmtId="0" fontId="0" fillId="0" borderId="0" xfId="0" applyFill="1" applyBorder="1" applyAlignment="1">
      <alignment horizontal="center" vertical="top" textRotation="255"/>
    </xf>
    <xf numFmtId="0" fontId="0" fillId="0" borderId="0" xfId="0" applyFont="1" applyFill="1" applyBorder="1" applyAlignment="1">
      <alignment horizontal="center" vertical="top" textRotation="255"/>
    </xf>
    <xf numFmtId="0" fontId="2" fillId="0" borderId="0" xfId="0" applyFont="1" applyFill="1" applyBorder="1" applyAlignment="1">
      <alignment horizontal="center" vertical="top" textRotation="255"/>
    </xf>
    <xf numFmtId="0" fontId="2" fillId="0" borderId="0" xfId="0" applyFont="1" applyAlignment="1">
      <alignment horizontal="center" vertical="center" textRotation="255"/>
    </xf>
    <xf numFmtId="0" fontId="2" fillId="0" borderId="0" xfId="0" applyFont="1" applyBorder="1" applyAlignment="1">
      <alignment horizontal="center" vertical="top" textRotation="255"/>
    </xf>
    <xf numFmtId="0" fontId="6" fillId="0" borderId="0" xfId="0" applyFont="1" applyFill="1" applyBorder="1" applyAlignment="1">
      <alignment horizontal="center" vertical="distributed" textRotation="255" indent="2"/>
    </xf>
    <xf numFmtId="0" fontId="6" fillId="5" borderId="0" xfId="0" applyFont="1" applyFill="1" applyBorder="1" applyAlignment="1">
      <alignment horizontal="center" vertical="center" textRotation="255"/>
    </xf>
    <xf numFmtId="0" fontId="0" fillId="5" borderId="0" xfId="0" applyFont="1" applyFill="1" applyBorder="1" applyAlignment="1">
      <alignment horizontal="center" vertical="center" textRotation="255"/>
    </xf>
    <xf numFmtId="0" fontId="2" fillId="5" borderId="0" xfId="0" applyFont="1" applyFill="1" applyBorder="1" applyAlignment="1">
      <alignment horizontal="center" vertical="top" textRotation="255"/>
    </xf>
    <xf numFmtId="0" fontId="2" fillId="5" borderId="0" xfId="0" applyFont="1" applyFill="1" applyAlignment="1">
      <alignment horizontal="center" vertical="center" textRotation="255"/>
    </xf>
    <xf numFmtId="0" fontId="6" fillId="0" borderId="0" xfId="0" applyFont="1" applyBorder="1" applyAlignment="1">
      <alignment horizontal="center" vertical="distributed" textRotation="255" indent="2"/>
    </xf>
    <xf numFmtId="0" fontId="27" fillId="0" borderId="0" xfId="0" applyFont="1" applyAlignment="1">
      <alignment horizontal="distributed" vertical="center"/>
    </xf>
    <xf numFmtId="0" fontId="18" fillId="0" borderId="1" xfId="0" applyFont="1" applyBorder="1" applyAlignment="1">
      <alignment horizontal="center" vertical="center"/>
    </xf>
    <xf numFmtId="0" fontId="18" fillId="0" borderId="3" xfId="0" applyFont="1" applyBorder="1" applyAlignment="1">
      <alignment horizontal="center" vertical="center"/>
    </xf>
    <xf numFmtId="0" fontId="18" fillId="0" borderId="2" xfId="0" applyFont="1" applyBorder="1" applyAlignment="1">
      <alignment horizontal="center" vertical="center"/>
    </xf>
    <xf numFmtId="0" fontId="18" fillId="0" borderId="0" xfId="0" applyFont="1" applyAlignment="1">
      <alignment horizontal="distributed" vertical="center"/>
    </xf>
    <xf numFmtId="0" fontId="6" fillId="0" borderId="0" xfId="0" applyFont="1" applyAlignment="1">
      <alignment horizontal="distributed" vertical="center" indent="2"/>
    </xf>
    <xf numFmtId="0" fontId="0" fillId="5" borderId="134" xfId="0" applyNumberFormat="1" applyFont="1" applyFill="1" applyBorder="1" applyAlignment="1">
      <alignment vertical="center"/>
    </xf>
    <xf numFmtId="0" fontId="0" fillId="5" borderId="57" xfId="0" applyFill="1" applyBorder="1" applyAlignment="1">
      <alignment vertical="center"/>
    </xf>
    <xf numFmtId="0" fontId="0" fillId="5" borderId="132" xfId="0" applyNumberFormat="1" applyFont="1" applyFill="1" applyBorder="1" applyAlignment="1">
      <alignment horizontal="center" vertical="center"/>
    </xf>
    <xf numFmtId="0" fontId="0" fillId="5" borderId="30" xfId="0" applyNumberFormat="1" applyFont="1" applyFill="1" applyBorder="1" applyAlignment="1">
      <alignment horizontal="center" vertical="center"/>
    </xf>
    <xf numFmtId="0" fontId="0" fillId="5" borderId="133" xfId="0" applyNumberFormat="1" applyFont="1" applyFill="1" applyBorder="1" applyAlignment="1">
      <alignment horizontal="center" vertical="center"/>
    </xf>
    <xf numFmtId="0" fontId="0" fillId="5" borderId="1" xfId="0" applyNumberFormat="1" applyFont="1" applyFill="1" applyBorder="1" applyAlignment="1">
      <alignment vertical="center"/>
    </xf>
    <xf numFmtId="0" fontId="0" fillId="5" borderId="3" xfId="0" applyFill="1" applyBorder="1" applyAlignment="1">
      <alignment vertical="center"/>
    </xf>
    <xf numFmtId="0" fontId="0" fillId="5" borderId="2" xfId="0" applyFill="1" applyBorder="1" applyAlignment="1">
      <alignment vertical="center"/>
    </xf>
    <xf numFmtId="0" fontId="0" fillId="5" borderId="132" xfId="0" applyNumberFormat="1" applyFont="1" applyFill="1" applyBorder="1" applyAlignment="1">
      <alignment vertical="center"/>
    </xf>
    <xf numFmtId="0" fontId="0" fillId="5" borderId="30" xfId="0" applyFill="1" applyBorder="1" applyAlignment="1">
      <alignment vertical="center"/>
    </xf>
    <xf numFmtId="0" fontId="0" fillId="5" borderId="133" xfId="0" applyFill="1" applyBorder="1" applyAlignment="1">
      <alignment vertical="center"/>
    </xf>
    <xf numFmtId="0" fontId="0" fillId="0" borderId="26" xfId="0" applyFill="1" applyBorder="1" applyAlignment="1">
      <alignment vertical="center" wrapText="1"/>
    </xf>
    <xf numFmtId="0" fontId="0" fillId="0" borderId="17" xfId="0" applyFill="1" applyBorder="1" applyAlignment="1">
      <alignment vertical="center" wrapText="1"/>
    </xf>
    <xf numFmtId="0" fontId="0" fillId="0" borderId="85" xfId="0" applyFill="1" applyBorder="1" applyAlignment="1">
      <alignment vertical="center" wrapText="1"/>
    </xf>
    <xf numFmtId="0" fontId="0" fillId="0" borderId="21" xfId="0" applyFill="1" applyBorder="1" applyAlignment="1">
      <alignment vertical="center" wrapText="1"/>
    </xf>
    <xf numFmtId="0" fontId="0" fillId="0" borderId="0" xfId="0" applyFill="1" applyBorder="1" applyAlignment="1">
      <alignment vertical="center" wrapText="1"/>
    </xf>
    <xf numFmtId="0" fontId="0" fillId="0" borderId="14" xfId="0" applyFill="1" applyBorder="1" applyAlignment="1">
      <alignment vertical="center" wrapText="1"/>
    </xf>
    <xf numFmtId="0" fontId="0" fillId="0" borderId="25" xfId="0" applyFill="1" applyBorder="1" applyAlignment="1">
      <alignment vertical="center" wrapText="1"/>
    </xf>
    <xf numFmtId="0" fontId="0" fillId="0" borderId="23" xfId="0" applyFill="1" applyBorder="1" applyAlignment="1">
      <alignment vertical="center" wrapText="1"/>
    </xf>
    <xf numFmtId="0" fontId="0" fillId="0" borderId="43" xfId="0" applyFill="1" applyBorder="1" applyAlignment="1">
      <alignment vertical="center" wrapText="1"/>
    </xf>
    <xf numFmtId="0" fontId="0" fillId="0" borderId="26" xfId="0" applyFont="1" applyFill="1" applyBorder="1" applyAlignment="1">
      <alignment vertical="center" wrapText="1"/>
    </xf>
    <xf numFmtId="0" fontId="0" fillId="0" borderId="17" xfId="0" applyFont="1" applyFill="1" applyBorder="1" applyAlignment="1">
      <alignment vertical="center" wrapText="1"/>
    </xf>
    <xf numFmtId="0" fontId="0" fillId="0" borderId="85" xfId="0" applyFont="1" applyFill="1" applyBorder="1" applyAlignment="1">
      <alignment vertical="center" wrapText="1"/>
    </xf>
    <xf numFmtId="0" fontId="0" fillId="0" borderId="21" xfId="0" applyFont="1" applyFill="1" applyBorder="1" applyAlignment="1">
      <alignment vertical="center" wrapText="1"/>
    </xf>
    <xf numFmtId="0" fontId="0" fillId="0" borderId="0" xfId="0" applyFont="1" applyFill="1" applyBorder="1" applyAlignment="1">
      <alignment vertical="center" wrapText="1"/>
    </xf>
    <xf numFmtId="0" fontId="0" fillId="0" borderId="14" xfId="0" applyFont="1" applyFill="1" applyBorder="1" applyAlignment="1">
      <alignment vertical="center" wrapText="1"/>
    </xf>
    <xf numFmtId="0" fontId="0" fillId="0" borderId="25" xfId="0" applyFont="1" applyFill="1" applyBorder="1" applyAlignment="1">
      <alignment vertical="center" wrapText="1"/>
    </xf>
    <xf numFmtId="0" fontId="0" fillId="0" borderId="23" xfId="0" applyFont="1" applyFill="1" applyBorder="1" applyAlignment="1">
      <alignment vertical="center" wrapText="1"/>
    </xf>
    <xf numFmtId="0" fontId="0" fillId="0" borderId="43" xfId="0" applyFont="1" applyFill="1" applyBorder="1" applyAlignment="1">
      <alignment vertical="center" wrapText="1"/>
    </xf>
    <xf numFmtId="0" fontId="8" fillId="5" borderId="84" xfId="0" applyNumberFormat="1" applyFont="1" applyFill="1" applyBorder="1" applyAlignment="1">
      <alignment horizontal="left" vertical="center" wrapText="1"/>
    </xf>
    <xf numFmtId="0" fontId="8" fillId="5" borderId="17" xfId="0" applyNumberFormat="1" applyFont="1" applyFill="1" applyBorder="1" applyAlignment="1">
      <alignment horizontal="left" vertical="center" wrapText="1"/>
    </xf>
    <xf numFmtId="0" fontId="8" fillId="5" borderId="85" xfId="0" applyNumberFormat="1" applyFont="1" applyFill="1" applyBorder="1" applyAlignment="1">
      <alignment horizontal="left" vertical="center" wrapText="1"/>
    </xf>
    <xf numFmtId="0" fontId="8" fillId="5" borderId="13" xfId="0" applyNumberFormat="1" applyFont="1" applyFill="1" applyBorder="1" applyAlignment="1">
      <alignment horizontal="left" vertical="center" wrapText="1"/>
    </xf>
    <xf numFmtId="0" fontId="8" fillId="5" borderId="0" xfId="0" applyNumberFormat="1" applyFont="1" applyFill="1" applyBorder="1" applyAlignment="1">
      <alignment horizontal="left" vertical="center" wrapText="1"/>
    </xf>
    <xf numFmtId="0" fontId="8" fillId="5" borderId="14" xfId="0" applyNumberFormat="1" applyFont="1" applyFill="1" applyBorder="1" applyAlignment="1">
      <alignment horizontal="left" vertical="center" wrapText="1"/>
    </xf>
    <xf numFmtId="0" fontId="8" fillId="5" borderId="44" xfId="0" applyNumberFormat="1" applyFont="1" applyFill="1" applyBorder="1" applyAlignment="1">
      <alignment horizontal="left" vertical="center" wrapText="1"/>
    </xf>
    <xf numFmtId="0" fontId="8" fillId="5" borderId="23" xfId="0" applyNumberFormat="1" applyFont="1" applyFill="1" applyBorder="1" applyAlignment="1">
      <alignment horizontal="left" vertical="center" wrapText="1"/>
    </xf>
    <xf numFmtId="0" fontId="8" fillId="5" borderId="43" xfId="0" applyNumberFormat="1" applyFont="1" applyFill="1" applyBorder="1" applyAlignment="1">
      <alignment horizontal="left" vertical="center" wrapText="1"/>
    </xf>
    <xf numFmtId="0" fontId="0" fillId="5" borderId="13" xfId="0" applyNumberFormat="1" applyFill="1" applyBorder="1" applyAlignment="1">
      <alignment horizontal="center" vertical="center"/>
    </xf>
    <xf numFmtId="0" fontId="0" fillId="5" borderId="14" xfId="0" applyNumberFormat="1" applyFill="1" applyBorder="1" applyAlignment="1">
      <alignment horizontal="center" vertical="center"/>
    </xf>
    <xf numFmtId="0" fontId="8" fillId="5" borderId="4" xfId="0" applyNumberFormat="1" applyFont="1" applyFill="1" applyBorder="1" applyAlignment="1">
      <alignment horizontal="left" vertical="center" wrapText="1"/>
    </xf>
    <xf numFmtId="0" fontId="8" fillId="5" borderId="5" xfId="0" applyNumberFormat="1" applyFont="1" applyFill="1" applyBorder="1" applyAlignment="1">
      <alignment horizontal="left" vertical="center" wrapText="1"/>
    </xf>
    <xf numFmtId="0" fontId="8" fillId="5" borderId="6" xfId="0" applyNumberFormat="1" applyFont="1" applyFill="1" applyBorder="1" applyAlignment="1">
      <alignment horizontal="left" vertical="center" wrapText="1"/>
    </xf>
    <xf numFmtId="0" fontId="7" fillId="0" borderId="0" xfId="0" applyFont="1" applyFill="1" applyAlignment="1">
      <alignment horizontal="center" vertical="center"/>
    </xf>
    <xf numFmtId="0" fontId="6" fillId="0" borderId="0" xfId="0" applyFont="1" applyFill="1" applyAlignment="1">
      <alignment horizontal="distributed" vertical="center" indent="2"/>
    </xf>
    <xf numFmtId="0" fontId="2" fillId="0" borderId="0" xfId="0" applyNumberFormat="1" applyFont="1" applyFill="1" applyBorder="1" applyAlignment="1">
      <alignment horizontal="center" vertical="center"/>
    </xf>
    <xf numFmtId="0" fontId="0" fillId="0" borderId="120" xfId="0" applyFill="1" applyBorder="1" applyAlignment="1">
      <alignment horizontal="right" vertical="top"/>
    </xf>
    <xf numFmtId="0" fontId="0" fillId="0" borderId="121" xfId="0" applyFont="1" applyFill="1" applyBorder="1" applyAlignment="1">
      <alignment horizontal="right" vertical="top"/>
    </xf>
    <xf numFmtId="0" fontId="0" fillId="0" borderId="122" xfId="0" applyFont="1" applyFill="1" applyBorder="1" applyAlignment="1">
      <alignment horizontal="right" vertical="top"/>
    </xf>
    <xf numFmtId="0" fontId="0" fillId="0" borderId="125" xfId="0" applyFont="1" applyFill="1" applyBorder="1" applyAlignment="1">
      <alignment horizontal="right" vertical="top"/>
    </xf>
    <xf numFmtId="0" fontId="0" fillId="0" borderId="126" xfId="0" applyFont="1" applyFill="1" applyBorder="1" applyAlignment="1">
      <alignment horizontal="right" vertical="top"/>
    </xf>
    <xf numFmtId="0" fontId="0" fillId="0" borderId="127" xfId="0" applyFont="1" applyFill="1" applyBorder="1" applyAlignment="1">
      <alignment horizontal="right" vertical="top"/>
    </xf>
    <xf numFmtId="0" fontId="0" fillId="0" borderId="128" xfId="0" applyFont="1" applyFill="1" applyBorder="1" applyAlignment="1">
      <alignment horizontal="right" vertical="top"/>
    </xf>
    <xf numFmtId="0" fontId="0" fillId="0" borderId="129" xfId="0" applyFont="1" applyFill="1" applyBorder="1" applyAlignment="1">
      <alignment horizontal="right" vertical="top"/>
    </xf>
    <xf numFmtId="0" fontId="0" fillId="0" borderId="130" xfId="0" applyFont="1" applyFill="1" applyBorder="1" applyAlignment="1">
      <alignment horizontal="right" vertical="top"/>
    </xf>
    <xf numFmtId="0" fontId="0" fillId="0" borderId="123"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23"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131" xfId="0" applyFont="1" applyFill="1" applyBorder="1" applyAlignment="1">
      <alignment horizontal="left" vertical="center" wrapText="1"/>
    </xf>
    <xf numFmtId="49" fontId="0" fillId="0" borderId="123" xfId="0" applyNumberFormat="1" applyFont="1" applyFill="1" applyBorder="1" applyAlignment="1">
      <alignment horizontal="center" vertical="center"/>
    </xf>
    <xf numFmtId="0" fontId="0" fillId="0" borderId="124"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44"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0" fillId="0" borderId="43"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38" xfId="0" applyFont="1" applyFill="1" applyBorder="1" applyAlignment="1">
      <alignment horizontal="center" vertical="center" wrapText="1"/>
    </xf>
    <xf numFmtId="0" fontId="0" fillId="0" borderId="12"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0"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44" xfId="0" applyFill="1" applyBorder="1" applyAlignment="1">
      <alignment horizontal="center" vertical="center" wrapText="1"/>
    </xf>
    <xf numFmtId="0" fontId="0" fillId="0" borderId="23" xfId="0" applyFill="1" applyBorder="1" applyAlignment="1">
      <alignment horizontal="center" vertical="center" wrapText="1"/>
    </xf>
    <xf numFmtId="0" fontId="0" fillId="0" borderId="43" xfId="0" applyFill="1" applyBorder="1" applyAlignment="1">
      <alignment horizontal="center" vertical="center" wrapText="1"/>
    </xf>
    <xf numFmtId="0" fontId="0" fillId="0" borderId="36" xfId="0" applyNumberFormat="1" applyFont="1" applyFill="1" applyBorder="1" applyAlignment="1">
      <alignment vertical="center"/>
    </xf>
    <xf numFmtId="0" fontId="0" fillId="0" borderId="5" xfId="0" applyNumberFormat="1" applyFont="1" applyFill="1" applyBorder="1" applyAlignment="1">
      <alignment vertical="center"/>
    </xf>
    <xf numFmtId="3" fontId="0" fillId="0" borderId="5" xfId="0" applyNumberFormat="1" applyFont="1" applyFill="1" applyBorder="1" applyAlignment="1">
      <alignment vertical="center"/>
    </xf>
    <xf numFmtId="0" fontId="0" fillId="0" borderId="4" xfId="0" applyNumberFormat="1" applyFont="1" applyFill="1" applyBorder="1" applyAlignment="1">
      <alignment horizontal="center" vertical="center"/>
    </xf>
    <xf numFmtId="0" fontId="0" fillId="0" borderId="5" xfId="0" applyNumberFormat="1" applyFont="1" applyFill="1" applyBorder="1" applyAlignment="1">
      <alignment horizontal="center" vertical="center"/>
    </xf>
    <xf numFmtId="0" fontId="0" fillId="0" borderId="6" xfId="0" applyNumberFormat="1" applyFont="1" applyFill="1" applyBorder="1" applyAlignment="1">
      <alignment horizontal="center" vertical="center"/>
    </xf>
    <xf numFmtId="3" fontId="0" fillId="0" borderId="4" xfId="0" applyNumberFormat="1" applyFont="1" applyFill="1" applyBorder="1" applyAlignment="1">
      <alignment horizontal="center" vertical="center"/>
    </xf>
    <xf numFmtId="3" fontId="0" fillId="0" borderId="5" xfId="0" applyNumberFormat="1" applyFont="1" applyFill="1" applyBorder="1" applyAlignment="1">
      <alignment horizontal="center" vertical="center"/>
    </xf>
    <xf numFmtId="0" fontId="0" fillId="0" borderId="1" xfId="0" applyNumberFormat="1" applyFill="1" applyBorder="1" applyAlignment="1">
      <alignment horizontal="center" vertical="center"/>
    </xf>
    <xf numFmtId="0" fontId="0" fillId="0" borderId="3" xfId="0" applyNumberFormat="1" applyFill="1" applyBorder="1" applyAlignment="1">
      <alignment horizontal="center" vertical="center"/>
    </xf>
    <xf numFmtId="0" fontId="0" fillId="0" borderId="2" xfId="0" applyNumberFormat="1" applyFill="1" applyBorder="1" applyAlignment="1">
      <alignment horizontal="center" vertical="center"/>
    </xf>
    <xf numFmtId="0" fontId="0" fillId="0" borderId="82" xfId="0" applyNumberFormat="1" applyFill="1" applyBorder="1" applyAlignment="1">
      <alignment horizontal="center" vertical="center"/>
    </xf>
    <xf numFmtId="0" fontId="0" fillId="5" borderId="33" xfId="0" applyNumberFormat="1" applyFont="1" applyFill="1" applyBorder="1" applyAlignment="1">
      <alignment vertical="center"/>
    </xf>
    <xf numFmtId="0" fontId="0" fillId="5" borderId="11" xfId="0" applyNumberFormat="1" applyFont="1" applyFill="1" applyBorder="1" applyAlignment="1">
      <alignment vertical="center"/>
    </xf>
    <xf numFmtId="3" fontId="0" fillId="5" borderId="11" xfId="0" applyNumberFormat="1" applyFont="1" applyFill="1" applyBorder="1" applyAlignment="1">
      <alignment vertical="center"/>
    </xf>
    <xf numFmtId="0" fontId="0" fillId="5" borderId="12" xfId="0" applyNumberFormat="1" applyFont="1" applyFill="1" applyBorder="1" applyAlignment="1">
      <alignment horizontal="center" vertical="center"/>
    </xf>
    <xf numFmtId="0" fontId="0" fillId="5" borderId="11" xfId="0" applyNumberFormat="1" applyFont="1" applyFill="1" applyBorder="1" applyAlignment="1">
      <alignment horizontal="center" vertical="center"/>
    </xf>
    <xf numFmtId="0" fontId="0" fillId="5" borderId="10" xfId="0" applyNumberFormat="1" applyFont="1" applyFill="1" applyBorder="1" applyAlignment="1">
      <alignment horizontal="center" vertical="center"/>
    </xf>
    <xf numFmtId="3" fontId="0" fillId="5" borderId="12" xfId="0" applyNumberFormat="1" applyFont="1" applyFill="1" applyBorder="1" applyAlignment="1">
      <alignment horizontal="center" vertical="center"/>
    </xf>
    <xf numFmtId="3" fontId="0" fillId="5" borderId="11" xfId="0" applyNumberFormat="1" applyFont="1" applyFill="1" applyBorder="1" applyAlignment="1">
      <alignment horizontal="center" vertical="center"/>
    </xf>
    <xf numFmtId="0" fontId="0" fillId="0" borderId="32" xfId="0" applyNumberFormat="1" applyFill="1" applyBorder="1" applyAlignment="1">
      <alignment horizontal="center" vertical="center"/>
    </xf>
    <xf numFmtId="0" fontId="0" fillId="0" borderId="26"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85" xfId="0" applyNumberFormat="1" applyFill="1" applyBorder="1" applyAlignment="1">
      <alignment horizontal="center" vertical="center" wrapText="1"/>
    </xf>
    <xf numFmtId="0" fontId="0" fillId="0" borderId="21" xfId="0" applyNumberFormat="1" applyFill="1" applyBorder="1" applyAlignment="1">
      <alignment horizontal="center" vertical="center" wrapText="1"/>
    </xf>
    <xf numFmtId="0" fontId="0" fillId="0" borderId="0" xfId="0" applyNumberFormat="1" applyFill="1" applyBorder="1" applyAlignment="1">
      <alignment horizontal="center" vertical="center" wrapText="1"/>
    </xf>
    <xf numFmtId="0" fontId="0" fillId="0" borderId="14" xfId="0" applyNumberFormat="1" applyFill="1" applyBorder="1" applyAlignment="1">
      <alignment horizontal="center" vertical="center" wrapText="1"/>
    </xf>
    <xf numFmtId="0" fontId="0" fillId="0" borderId="36" xfId="0" applyNumberFormat="1" applyFill="1" applyBorder="1" applyAlignment="1">
      <alignment horizontal="center" vertical="center" wrapText="1"/>
    </xf>
    <xf numFmtId="0" fontId="0" fillId="0" borderId="5" xfId="0" applyNumberFormat="1" applyFill="1" applyBorder="1" applyAlignment="1">
      <alignment horizontal="center" vertical="center" wrapText="1"/>
    </xf>
    <xf numFmtId="0" fontId="0" fillId="0" borderId="6" xfId="0" applyNumberFormat="1" applyFill="1" applyBorder="1" applyAlignment="1">
      <alignment horizontal="center" vertical="center" wrapText="1"/>
    </xf>
    <xf numFmtId="0" fontId="0" fillId="0" borderId="33" xfId="0" applyNumberFormat="1" applyFill="1" applyBorder="1" applyAlignment="1">
      <alignment horizontal="left" vertical="center" wrapText="1"/>
    </xf>
    <xf numFmtId="0" fontId="0" fillId="0" borderId="11" xfId="0" applyNumberFormat="1" applyFill="1" applyBorder="1" applyAlignment="1">
      <alignment horizontal="left" vertical="center" wrapText="1"/>
    </xf>
    <xf numFmtId="0" fontId="0" fillId="0" borderId="10" xfId="0" applyNumberFormat="1" applyFill="1" applyBorder="1" applyAlignment="1">
      <alignment horizontal="left" vertical="center" wrapText="1"/>
    </xf>
    <xf numFmtId="0" fontId="0" fillId="0" borderId="21" xfId="0" applyNumberFormat="1" applyFill="1" applyBorder="1" applyAlignment="1">
      <alignment horizontal="left" vertical="center" wrapText="1"/>
    </xf>
    <xf numFmtId="0" fontId="0" fillId="0" borderId="0" xfId="0" applyNumberFormat="1" applyFill="1" applyBorder="1" applyAlignment="1">
      <alignment horizontal="left" vertical="center" wrapText="1"/>
    </xf>
    <xf numFmtId="0" fontId="0" fillId="0" borderId="14" xfId="0" applyNumberFormat="1" applyFill="1" applyBorder="1" applyAlignment="1">
      <alignment horizontal="left" vertical="center" wrapText="1"/>
    </xf>
    <xf numFmtId="0" fontId="0" fillId="0" borderId="36" xfId="0" applyNumberFormat="1" applyFill="1" applyBorder="1" applyAlignment="1">
      <alignment horizontal="left" vertical="center" wrapText="1"/>
    </xf>
    <xf numFmtId="0" fontId="0" fillId="0" borderId="5" xfId="0" applyNumberFormat="1" applyFill="1" applyBorder="1" applyAlignment="1">
      <alignment horizontal="left" vertical="center" wrapText="1"/>
    </xf>
    <xf numFmtId="0" fontId="0" fillId="0" borderId="6" xfId="0" applyNumberFormat="1" applyFill="1" applyBorder="1" applyAlignment="1">
      <alignment horizontal="left" vertical="center" wrapText="1"/>
    </xf>
    <xf numFmtId="0" fontId="0" fillId="0" borderId="12" xfId="0" applyNumberFormat="1" applyFill="1" applyBorder="1" applyAlignment="1">
      <alignment horizontal="distributed" vertical="center"/>
    </xf>
    <xf numFmtId="0" fontId="0" fillId="0" borderId="11" xfId="0" applyNumberFormat="1" applyFill="1" applyBorder="1" applyAlignment="1">
      <alignment horizontal="distributed" vertical="center"/>
    </xf>
    <xf numFmtId="0" fontId="8" fillId="5" borderId="11" xfId="0" applyNumberFormat="1" applyFont="1" applyFill="1" applyBorder="1" applyAlignment="1">
      <alignment horizontal="left" vertical="center" wrapText="1"/>
    </xf>
    <xf numFmtId="0" fontId="8" fillId="5" borderId="79" xfId="0" applyNumberFormat="1" applyFont="1" applyFill="1" applyBorder="1" applyAlignment="1">
      <alignment horizontal="left" vertical="center" wrapText="1"/>
    </xf>
    <xf numFmtId="0" fontId="0" fillId="0" borderId="13" xfId="0" applyNumberFormat="1" applyFill="1" applyBorder="1" applyAlignment="1">
      <alignment horizontal="distributed" vertical="center"/>
    </xf>
    <xf numFmtId="0" fontId="0" fillId="0" borderId="0" xfId="0" applyNumberFormat="1" applyFill="1" applyBorder="1" applyAlignment="1">
      <alignment horizontal="distributed" vertical="center"/>
    </xf>
    <xf numFmtId="0" fontId="8" fillId="5" borderId="20" xfId="0" applyNumberFormat="1" applyFont="1" applyFill="1" applyBorder="1" applyAlignment="1">
      <alignment horizontal="left" vertical="center" wrapText="1"/>
    </xf>
    <xf numFmtId="0" fontId="0" fillId="0" borderId="4" xfId="0" applyNumberFormat="1" applyFill="1" applyBorder="1" applyAlignment="1">
      <alignment horizontal="distributed" vertical="center"/>
    </xf>
    <xf numFmtId="0" fontId="0" fillId="0" borderId="5" xfId="0" applyNumberFormat="1" applyFill="1" applyBorder="1" applyAlignment="1">
      <alignment horizontal="distributed" vertical="center"/>
    </xf>
    <xf numFmtId="0" fontId="8" fillId="5" borderId="37" xfId="0" applyNumberFormat="1" applyFont="1" applyFill="1" applyBorder="1" applyAlignment="1">
      <alignment horizontal="left" vertical="center" wrapText="1"/>
    </xf>
    <xf numFmtId="0" fontId="0" fillId="0" borderId="25" xfId="0" applyNumberFormat="1" applyFont="1" applyFill="1" applyBorder="1" applyAlignment="1">
      <alignment vertical="center"/>
    </xf>
    <xf numFmtId="0" fontId="0" fillId="0" borderId="23" xfId="0" applyNumberFormat="1" applyFont="1" applyFill="1" applyBorder="1" applyAlignment="1">
      <alignment vertical="center"/>
    </xf>
    <xf numFmtId="3" fontId="0" fillId="0" borderId="23" xfId="0" applyNumberFormat="1" applyFont="1" applyFill="1" applyBorder="1" applyAlignment="1">
      <alignment vertical="center"/>
    </xf>
    <xf numFmtId="0" fontId="0" fillId="0" borderId="44" xfId="0" applyNumberFormat="1" applyFont="1" applyFill="1" applyBorder="1" applyAlignment="1">
      <alignment horizontal="center" vertical="center"/>
    </xf>
    <xf numFmtId="0" fontId="0" fillId="0" borderId="23" xfId="0" applyNumberFormat="1" applyFont="1" applyFill="1" applyBorder="1" applyAlignment="1">
      <alignment horizontal="center" vertical="center"/>
    </xf>
    <xf numFmtId="0" fontId="0" fillId="0" borderId="43" xfId="0" applyNumberFormat="1" applyFont="1" applyFill="1" applyBorder="1" applyAlignment="1">
      <alignment horizontal="center" vertical="center"/>
    </xf>
    <xf numFmtId="3" fontId="0" fillId="0" borderId="44" xfId="0" applyNumberFormat="1" applyFont="1" applyFill="1" applyBorder="1" applyAlignment="1">
      <alignment horizontal="center" vertical="center"/>
    </xf>
    <xf numFmtId="3" fontId="0" fillId="0" borderId="23" xfId="0" applyNumberFormat="1" applyFont="1" applyFill="1" applyBorder="1" applyAlignment="1">
      <alignment horizontal="center" vertical="center"/>
    </xf>
    <xf numFmtId="0" fontId="5" fillId="0" borderId="0" xfId="0" applyFont="1" applyFill="1" applyAlignment="1">
      <alignment horizontal="center" vertical="center"/>
    </xf>
    <xf numFmtId="0" fontId="27" fillId="0" borderId="84" xfId="0" applyFont="1" applyBorder="1" applyAlignment="1">
      <alignment horizontal="center" vertical="center"/>
    </xf>
    <xf numFmtId="0" fontId="27" fillId="0" borderId="85" xfId="0" applyFont="1" applyBorder="1" applyAlignment="1">
      <alignment horizontal="center"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0" fontId="27" fillId="0" borderId="6" xfId="0" applyFont="1" applyBorder="1" applyAlignment="1">
      <alignment horizontal="center" vertical="center"/>
    </xf>
    <xf numFmtId="0" fontId="72" fillId="2" borderId="33" xfId="0" applyNumberFormat="1" applyFont="1" applyFill="1" applyBorder="1" applyAlignment="1">
      <alignment horizontal="center" vertical="center"/>
    </xf>
    <xf numFmtId="0" fontId="72" fillId="2" borderId="11" xfId="0" applyNumberFormat="1" applyFont="1" applyFill="1" applyBorder="1" applyAlignment="1">
      <alignment horizontal="center" vertical="center"/>
    </xf>
    <xf numFmtId="0" fontId="72" fillId="2" borderId="10" xfId="0" applyNumberFormat="1" applyFont="1" applyFill="1" applyBorder="1" applyAlignment="1">
      <alignment horizontal="center" vertical="center"/>
    </xf>
    <xf numFmtId="3" fontId="72" fillId="0" borderId="12" xfId="0" applyNumberFormat="1" applyFont="1" applyBorder="1" applyAlignment="1">
      <alignment vertical="center"/>
    </xf>
    <xf numFmtId="3" fontId="72" fillId="0" borderId="11" xfId="0" applyNumberFormat="1" applyFont="1" applyBorder="1" applyAlignment="1">
      <alignment vertical="center"/>
    </xf>
    <xf numFmtId="3" fontId="72" fillId="0" borderId="10" xfId="0" applyNumberFormat="1" applyFont="1" applyBorder="1" applyAlignment="1">
      <alignment vertical="center"/>
    </xf>
    <xf numFmtId="3" fontId="72" fillId="0" borderId="13" xfId="0" applyNumberFormat="1" applyFont="1" applyBorder="1" applyAlignment="1">
      <alignment vertical="center"/>
    </xf>
    <xf numFmtId="3" fontId="72" fillId="0" borderId="14" xfId="0" applyNumberFormat="1" applyFont="1" applyBorder="1" applyAlignment="1">
      <alignment vertical="center"/>
    </xf>
    <xf numFmtId="0" fontId="27" fillId="0" borderId="26" xfId="0" applyFont="1" applyBorder="1" applyAlignment="1">
      <alignment horizontal="center" vertical="center"/>
    </xf>
    <xf numFmtId="0" fontId="27" fillId="0" borderId="17" xfId="0" applyFont="1" applyBorder="1" applyAlignment="1">
      <alignment horizontal="center" vertical="center"/>
    </xf>
    <xf numFmtId="0" fontId="27" fillId="0" borderId="21" xfId="0" applyFont="1" applyBorder="1" applyAlignment="1">
      <alignment horizontal="center" vertical="center"/>
    </xf>
    <xf numFmtId="0" fontId="27" fillId="0" borderId="0" xfId="0" applyFont="1" applyBorder="1" applyAlignment="1">
      <alignment horizontal="center" vertical="center"/>
    </xf>
    <xf numFmtId="0" fontId="27" fillId="0" borderId="84" xfId="0" applyFont="1" applyBorder="1" applyAlignment="1">
      <alignment horizontal="center" vertical="center" wrapText="1"/>
    </xf>
    <xf numFmtId="0" fontId="27" fillId="0" borderId="17" xfId="0" applyFont="1" applyBorder="1" applyAlignment="1">
      <alignment horizontal="center" vertical="center" wrapText="1"/>
    </xf>
    <xf numFmtId="0" fontId="27" fillId="0" borderId="85"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36" xfId="0" applyFont="1" applyBorder="1" applyAlignment="1">
      <alignment horizontal="center" vertical="center"/>
    </xf>
    <xf numFmtId="3" fontId="30" fillId="0" borderId="44" xfId="0" applyNumberFormat="1" applyFont="1" applyBorder="1" applyAlignment="1">
      <alignment horizontal="right" vertical="center"/>
    </xf>
    <xf numFmtId="3" fontId="30" fillId="0" borderId="43" xfId="0" applyNumberFormat="1" applyFont="1" applyBorder="1" applyAlignment="1">
      <alignment horizontal="right" vertical="center"/>
    </xf>
    <xf numFmtId="0" fontId="30" fillId="0" borderId="44" xfId="0" applyNumberFormat="1" applyFont="1" applyFill="1" applyBorder="1" applyAlignment="1">
      <alignment horizontal="center" vertical="center"/>
    </xf>
    <xf numFmtId="0" fontId="30" fillId="0" borderId="43" xfId="0" applyNumberFormat="1" applyFont="1" applyFill="1" applyBorder="1" applyAlignment="1">
      <alignment horizontal="center" vertical="center"/>
    </xf>
    <xf numFmtId="3" fontId="30" fillId="0" borderId="44" xfId="0" applyNumberFormat="1" applyFont="1" applyFill="1" applyBorder="1" applyAlignment="1">
      <alignment horizontal="right" vertical="center"/>
    </xf>
    <xf numFmtId="3" fontId="30" fillId="0" borderId="43" xfId="0" applyNumberFormat="1" applyFont="1" applyFill="1" applyBorder="1" applyAlignment="1">
      <alignment horizontal="right" vertical="center"/>
    </xf>
    <xf numFmtId="0" fontId="72" fillId="5" borderId="13" xfId="0" applyNumberFormat="1" applyFont="1" applyFill="1" applyBorder="1" applyAlignment="1">
      <alignment horizontal="center" vertical="center"/>
    </xf>
    <xf numFmtId="0" fontId="72" fillId="5" borderId="14" xfId="0" applyNumberFormat="1" applyFont="1" applyFill="1" applyBorder="1" applyAlignment="1">
      <alignment horizontal="center" vertical="center"/>
    </xf>
    <xf numFmtId="3" fontId="72" fillId="2" borderId="13" xfId="0" applyNumberFormat="1" applyFont="1" applyFill="1" applyBorder="1" applyAlignment="1">
      <alignment vertical="center"/>
    </xf>
    <xf numFmtId="3" fontId="72" fillId="2" borderId="14" xfId="0" applyNumberFormat="1" applyFont="1" applyFill="1" applyBorder="1" applyAlignment="1">
      <alignment vertical="center"/>
    </xf>
    <xf numFmtId="0" fontId="30" fillId="0" borderId="89" xfId="0" applyFont="1" applyBorder="1" applyAlignment="1">
      <alignment horizontal="center" vertical="center" wrapText="1"/>
    </xf>
    <xf numFmtId="0" fontId="30" fillId="0" borderId="90"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11" xfId="0" applyFont="1" applyBorder="1" applyAlignment="1">
      <alignment horizontal="center" vertical="center"/>
    </xf>
    <xf numFmtId="0" fontId="27" fillId="0" borderId="10" xfId="0" applyFont="1" applyBorder="1" applyAlignment="1">
      <alignment horizontal="center" vertical="center"/>
    </xf>
    <xf numFmtId="49" fontId="27" fillId="0" borderId="4" xfId="0" applyNumberFormat="1" applyFont="1" applyBorder="1" applyAlignment="1">
      <alignment horizontal="center" vertical="center"/>
    </xf>
    <xf numFmtId="49" fontId="27" fillId="0" borderId="6" xfId="0" applyNumberFormat="1" applyFont="1" applyBorder="1" applyAlignment="1">
      <alignment horizontal="center" vertical="center"/>
    </xf>
    <xf numFmtId="0" fontId="27" fillId="0" borderId="123" xfId="0" applyFont="1" applyBorder="1" applyAlignment="1">
      <alignment horizontal="center" vertical="center"/>
    </xf>
    <xf numFmtId="0" fontId="18" fillId="0" borderId="80" xfId="0" applyFont="1" applyBorder="1" applyAlignment="1">
      <alignment horizontal="distributed" vertical="center"/>
    </xf>
    <xf numFmtId="0" fontId="18" fillId="0" borderId="81" xfId="0" applyFont="1" applyBorder="1" applyAlignment="1">
      <alignment horizontal="distributed" vertical="center"/>
    </xf>
    <xf numFmtId="0" fontId="18" fillId="0" borderId="110" xfId="0" applyFont="1" applyBorder="1" applyAlignment="1">
      <alignment horizontal="distributed" vertical="center"/>
    </xf>
    <xf numFmtId="0" fontId="18" fillId="2" borderId="109" xfId="0" applyFont="1" applyFill="1" applyBorder="1" applyAlignment="1">
      <alignment horizontal="center" vertical="center"/>
    </xf>
    <xf numFmtId="0" fontId="18" fillId="2" borderId="81" xfId="0" applyFont="1" applyFill="1" applyBorder="1" applyAlignment="1">
      <alignment horizontal="center" vertical="center"/>
    </xf>
    <xf numFmtId="0" fontId="18" fillId="2" borderId="39" xfId="0" applyFont="1" applyFill="1" applyBorder="1" applyAlignment="1">
      <alignment horizontal="center" vertical="center"/>
    </xf>
    <xf numFmtId="0" fontId="18" fillId="0" borderId="136" xfId="0" applyFont="1" applyBorder="1" applyAlignment="1">
      <alignment horizontal="distributed" vertical="center"/>
    </xf>
    <xf numFmtId="0" fontId="18" fillId="0" borderId="137" xfId="0" applyFont="1" applyBorder="1" applyAlignment="1">
      <alignment horizontal="distributed" vertical="center"/>
    </xf>
    <xf numFmtId="0" fontId="18" fillId="0" borderId="138" xfId="0" applyFont="1" applyBorder="1" applyAlignment="1">
      <alignment horizontal="distributed" vertical="center"/>
    </xf>
    <xf numFmtId="0" fontId="18" fillId="2" borderId="139" xfId="0" applyFont="1" applyFill="1" applyBorder="1" applyAlignment="1">
      <alignment vertical="center"/>
    </xf>
    <xf numFmtId="0" fontId="18" fillId="2" borderId="137" xfId="0" applyFont="1" applyFill="1" applyBorder="1" applyAlignment="1">
      <alignment vertical="center"/>
    </xf>
    <xf numFmtId="0" fontId="18" fillId="2" borderId="140" xfId="0" applyFont="1" applyFill="1" applyBorder="1" applyAlignment="1">
      <alignment vertical="center"/>
    </xf>
    <xf numFmtId="0" fontId="18" fillId="0" borderId="32" xfId="0" applyFont="1" applyBorder="1" applyAlignment="1">
      <alignment horizontal="distributed" vertical="center"/>
    </xf>
    <xf numFmtId="0" fontId="18" fillId="0" borderId="3" xfId="0" applyFont="1" applyBorder="1" applyAlignment="1">
      <alignment horizontal="distributed" vertical="center"/>
    </xf>
    <xf numFmtId="0" fontId="18" fillId="0" borderId="2" xfId="0" applyFont="1" applyBorder="1" applyAlignment="1">
      <alignment horizontal="distributed" vertical="center"/>
    </xf>
    <xf numFmtId="49" fontId="18" fillId="2" borderId="1" xfId="0" applyNumberFormat="1" applyFont="1" applyFill="1" applyBorder="1" applyAlignment="1">
      <alignment vertical="center"/>
    </xf>
    <xf numFmtId="49" fontId="18" fillId="2" borderId="3" xfId="0" applyNumberFormat="1" applyFont="1" applyFill="1" applyBorder="1" applyAlignment="1">
      <alignment vertical="center"/>
    </xf>
    <xf numFmtId="49" fontId="18" fillId="2" borderId="2" xfId="0" applyNumberFormat="1" applyFont="1" applyFill="1" applyBorder="1" applyAlignment="1">
      <alignment vertical="center"/>
    </xf>
    <xf numFmtId="0" fontId="18" fillId="0" borderId="1" xfId="0" applyFont="1" applyFill="1" applyBorder="1" applyAlignment="1">
      <alignment horizontal="distributed" vertical="center"/>
    </xf>
    <xf numFmtId="0" fontId="18" fillId="0" borderId="3" xfId="0" applyFont="1" applyFill="1" applyBorder="1" applyAlignment="1">
      <alignment horizontal="distributed" vertical="center"/>
    </xf>
    <xf numFmtId="49" fontId="18" fillId="5" borderId="1" xfId="0" applyNumberFormat="1" applyFont="1" applyFill="1" applyBorder="1" applyAlignment="1">
      <alignment horizontal="left" vertical="center"/>
    </xf>
    <xf numFmtId="49" fontId="18" fillId="5" borderId="3" xfId="0" applyNumberFormat="1" applyFont="1" applyFill="1" applyBorder="1" applyAlignment="1">
      <alignment horizontal="left" vertical="center"/>
    </xf>
    <xf numFmtId="49" fontId="18" fillId="5" borderId="82" xfId="0" applyNumberFormat="1" applyFont="1" applyFill="1" applyBorder="1" applyAlignment="1">
      <alignment horizontal="left" vertical="center"/>
    </xf>
    <xf numFmtId="0" fontId="18" fillId="2" borderId="1" xfId="0" applyFont="1" applyFill="1" applyBorder="1" applyAlignment="1">
      <alignment vertical="center"/>
    </xf>
    <xf numFmtId="0" fontId="18" fillId="2" borderId="3" xfId="0" applyFont="1" applyFill="1" applyBorder="1" applyAlignment="1">
      <alignment vertical="center"/>
    </xf>
    <xf numFmtId="0" fontId="18" fillId="2" borderId="2" xfId="0" applyFont="1" applyFill="1" applyBorder="1" applyAlignment="1">
      <alignment vertical="center"/>
    </xf>
    <xf numFmtId="49" fontId="18" fillId="2" borderId="0" xfId="0" applyNumberFormat="1" applyFont="1" applyFill="1" applyAlignment="1">
      <alignment horizontal="center" vertical="center"/>
    </xf>
    <xf numFmtId="0" fontId="18" fillId="0" borderId="0" xfId="0" applyFont="1" applyBorder="1" applyAlignment="1">
      <alignment horizontal="center" vertical="center"/>
    </xf>
    <xf numFmtId="182" fontId="23" fillId="0" borderId="0" xfId="0" applyNumberFormat="1" applyFont="1" applyAlignment="1">
      <alignment horizontal="right" vertical="center"/>
    </xf>
    <xf numFmtId="0" fontId="18" fillId="0" borderId="29" xfId="0" applyFont="1" applyBorder="1" applyAlignment="1">
      <alignment horizontal="distributed" vertical="center"/>
    </xf>
    <xf numFmtId="0" fontId="18" fillId="0" borderId="30" xfId="0" applyFont="1" applyBorder="1" applyAlignment="1">
      <alignment horizontal="distributed" vertical="center"/>
    </xf>
    <xf numFmtId="0" fontId="18" fillId="0" borderId="133" xfId="0" applyFont="1" applyBorder="1" applyAlignment="1">
      <alignment horizontal="distributed" vertical="center"/>
    </xf>
    <xf numFmtId="0" fontId="18" fillId="2" borderId="132" xfId="0" applyFont="1" applyFill="1" applyBorder="1" applyAlignment="1">
      <alignment vertical="center"/>
    </xf>
    <xf numFmtId="0" fontId="18" fillId="2" borderId="30" xfId="0" applyFont="1" applyFill="1" applyBorder="1" applyAlignment="1">
      <alignment vertical="center"/>
    </xf>
    <xf numFmtId="0" fontId="18" fillId="2" borderId="133" xfId="0" applyFont="1" applyFill="1" applyBorder="1" applyAlignment="1">
      <alignment vertical="center"/>
    </xf>
    <xf numFmtId="0" fontId="18" fillId="0" borderId="132" xfId="0" applyFont="1" applyFill="1" applyBorder="1" applyAlignment="1">
      <alignment horizontal="distributed" vertical="center"/>
    </xf>
    <xf numFmtId="0" fontId="18" fillId="0" borderId="30" xfId="0" applyFont="1" applyFill="1" applyBorder="1" applyAlignment="1">
      <alignment horizontal="distributed" vertical="center"/>
    </xf>
    <xf numFmtId="0" fontId="18" fillId="5" borderId="132" xfId="0" applyFont="1" applyFill="1" applyBorder="1" applyAlignment="1">
      <alignment horizontal="left" vertical="center"/>
    </xf>
    <xf numFmtId="0" fontId="18" fillId="5" borderId="30" xfId="0" applyFont="1" applyFill="1" applyBorder="1" applyAlignment="1">
      <alignment horizontal="left" vertical="center"/>
    </xf>
    <xf numFmtId="0" fontId="18" fillId="5" borderId="31" xfId="0" applyFont="1" applyFill="1" applyBorder="1" applyAlignment="1">
      <alignment horizontal="left" vertical="center"/>
    </xf>
    <xf numFmtId="0" fontId="19" fillId="0" borderId="0" xfId="0" applyFont="1" applyAlignment="1">
      <alignment horizontal="distributed" vertical="center" indent="1"/>
    </xf>
    <xf numFmtId="0" fontId="18" fillId="0" borderId="0" xfId="0" applyFont="1" applyFill="1" applyAlignment="1">
      <alignment horizontal="center" vertical="center"/>
    </xf>
    <xf numFmtId="0" fontId="18" fillId="2" borderId="0" xfId="0" applyFont="1" applyFill="1" applyAlignment="1">
      <alignment horizontal="center" vertical="center" wrapText="1"/>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22" fillId="2" borderId="15" xfId="0" applyFont="1" applyFill="1" applyBorder="1" applyAlignment="1">
      <alignment vertical="center" wrapText="1"/>
    </xf>
    <xf numFmtId="0" fontId="22" fillId="2" borderId="8" xfId="0" applyFont="1" applyFill="1" applyBorder="1" applyAlignment="1">
      <alignment vertical="center" wrapText="1"/>
    </xf>
    <xf numFmtId="0" fontId="22" fillId="2" borderId="9" xfId="0" applyFont="1" applyFill="1" applyBorder="1" applyAlignment="1">
      <alignment vertical="center" wrapText="1"/>
    </xf>
    <xf numFmtId="0" fontId="22" fillId="0" borderId="1" xfId="0" applyFont="1" applyBorder="1" applyAlignment="1">
      <alignment horizontal="left" vertical="center" wrapText="1"/>
    </xf>
    <xf numFmtId="0" fontId="22" fillId="0" borderId="2" xfId="0" applyFont="1" applyBorder="1" applyAlignment="1">
      <alignment horizontal="left" vertical="center" wrapText="1"/>
    </xf>
    <xf numFmtId="0" fontId="25" fillId="2" borderId="12" xfId="0" applyNumberFormat="1" applyFont="1" applyFill="1" applyBorder="1" applyAlignment="1">
      <alignment horizontal="left" vertical="center" wrapText="1"/>
    </xf>
    <xf numFmtId="0" fontId="27" fillId="2" borderId="11" xfId="0" applyNumberFormat="1" applyFont="1" applyFill="1" applyBorder="1" applyAlignment="1">
      <alignment vertical="center" wrapText="1"/>
    </xf>
    <xf numFmtId="0" fontId="27" fillId="2" borderId="10" xfId="0" applyNumberFormat="1" applyFont="1" applyFill="1" applyBorder="1" applyAlignment="1">
      <alignment vertical="center" wrapText="1"/>
    </xf>
    <xf numFmtId="0" fontId="27" fillId="2" borderId="13" xfId="0" applyNumberFormat="1" applyFont="1" applyFill="1" applyBorder="1" applyAlignment="1">
      <alignment vertical="center" wrapText="1"/>
    </xf>
    <xf numFmtId="0" fontId="27" fillId="2" borderId="0" xfId="0" applyNumberFormat="1" applyFont="1" applyFill="1" applyBorder="1" applyAlignment="1">
      <alignment vertical="center" wrapText="1"/>
    </xf>
    <xf numFmtId="0" fontId="27" fillId="2" borderId="14" xfId="0" applyNumberFormat="1" applyFont="1" applyFill="1" applyBorder="1" applyAlignment="1">
      <alignment vertical="center" wrapText="1"/>
    </xf>
    <xf numFmtId="0" fontId="27" fillId="2" borderId="4" xfId="0" applyNumberFormat="1" applyFont="1" applyFill="1" applyBorder="1" applyAlignment="1">
      <alignment vertical="center" wrapText="1"/>
    </xf>
    <xf numFmtId="0" fontId="27" fillId="2" borderId="5" xfId="0" applyNumberFormat="1" applyFont="1" applyFill="1" applyBorder="1" applyAlignment="1">
      <alignment vertical="center" wrapText="1"/>
    </xf>
    <xf numFmtId="0" fontId="27" fillId="2" borderId="6" xfId="0" applyNumberFormat="1" applyFont="1" applyFill="1" applyBorder="1" applyAlignment="1">
      <alignment vertical="center" wrapText="1"/>
    </xf>
    <xf numFmtId="3" fontId="22" fillId="2" borderId="12" xfId="0" applyNumberFormat="1" applyFont="1" applyFill="1" applyBorder="1" applyAlignment="1">
      <alignment horizontal="right" vertical="center" shrinkToFit="1"/>
    </xf>
    <xf numFmtId="3" fontId="22" fillId="2" borderId="10" xfId="0" applyNumberFormat="1" applyFont="1" applyFill="1" applyBorder="1" applyAlignment="1">
      <alignment horizontal="right" vertical="center" shrinkToFit="1"/>
    </xf>
    <xf numFmtId="3" fontId="22" fillId="2" borderId="13" xfId="0" applyNumberFormat="1" applyFont="1" applyFill="1" applyBorder="1" applyAlignment="1">
      <alignment horizontal="right" vertical="center" shrinkToFit="1"/>
    </xf>
    <xf numFmtId="3" fontId="22" fillId="2" borderId="14" xfId="0" applyNumberFormat="1" applyFont="1" applyFill="1" applyBorder="1" applyAlignment="1">
      <alignment horizontal="right" vertical="center" shrinkToFit="1"/>
    </xf>
    <xf numFmtId="3" fontId="22" fillId="2" borderId="4" xfId="0" applyNumberFormat="1" applyFont="1" applyFill="1" applyBorder="1" applyAlignment="1">
      <alignment horizontal="right" vertical="center" shrinkToFit="1"/>
    </xf>
    <xf numFmtId="3" fontId="22" fillId="2" borderId="6" xfId="0" applyNumberFormat="1" applyFont="1" applyFill="1" applyBorder="1" applyAlignment="1">
      <alignment horizontal="right" vertical="center" shrinkToFit="1"/>
    </xf>
    <xf numFmtId="176" fontId="22" fillId="2" borderId="12" xfId="0" applyNumberFormat="1" applyFont="1" applyFill="1" applyBorder="1" applyAlignment="1">
      <alignment horizontal="center" vertical="center"/>
    </xf>
    <xf numFmtId="176" fontId="22" fillId="2" borderId="11" xfId="0" applyNumberFormat="1" applyFont="1" applyFill="1" applyBorder="1" applyAlignment="1">
      <alignment horizontal="center" vertical="center"/>
    </xf>
    <xf numFmtId="176" fontId="22" fillId="2" borderId="10" xfId="0" applyNumberFormat="1" applyFont="1" applyFill="1" applyBorder="1" applyAlignment="1">
      <alignment horizontal="center" vertical="center"/>
    </xf>
    <xf numFmtId="176" fontId="22" fillId="2" borderId="13" xfId="0" applyNumberFormat="1" applyFont="1" applyFill="1" applyBorder="1" applyAlignment="1">
      <alignment horizontal="center" vertical="center"/>
    </xf>
    <xf numFmtId="176" fontId="22" fillId="2" borderId="0" xfId="0" applyNumberFormat="1" applyFont="1" applyFill="1" applyBorder="1" applyAlignment="1">
      <alignment horizontal="center" vertical="center"/>
    </xf>
    <xf numFmtId="176" fontId="22" fillId="2" borderId="14" xfId="0" applyNumberFormat="1" applyFont="1" applyFill="1" applyBorder="1" applyAlignment="1">
      <alignment horizontal="center" vertical="center"/>
    </xf>
    <xf numFmtId="176" fontId="22" fillId="2" borderId="4" xfId="0" applyNumberFormat="1" applyFont="1" applyFill="1" applyBorder="1" applyAlignment="1">
      <alignment horizontal="center" vertical="center"/>
    </xf>
    <xf numFmtId="176" fontId="22" fillId="2" borderId="5" xfId="0" applyNumberFormat="1" applyFont="1" applyFill="1" applyBorder="1" applyAlignment="1">
      <alignment horizontal="center" vertical="center"/>
    </xf>
    <xf numFmtId="176" fontId="22" fillId="2" borderId="6" xfId="0" applyNumberFormat="1" applyFont="1" applyFill="1" applyBorder="1" applyAlignment="1">
      <alignment horizontal="center" vertical="center"/>
    </xf>
    <xf numFmtId="0" fontId="22" fillId="0" borderId="13" xfId="0" applyFont="1" applyBorder="1" applyAlignment="1">
      <alignment horizontal="center" vertical="center"/>
    </xf>
    <xf numFmtId="0" fontId="22" fillId="0" borderId="0" xfId="0" applyFont="1" applyBorder="1" applyAlignment="1">
      <alignment horizontal="center" vertical="center"/>
    </xf>
    <xf numFmtId="0" fontId="22" fillId="0" borderId="14" xfId="0" applyFont="1" applyBorder="1" applyAlignment="1">
      <alignment horizontal="center" vertical="center"/>
    </xf>
    <xf numFmtId="0" fontId="22" fillId="0" borderId="12"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176" fontId="18" fillId="2" borderId="13" xfId="0" applyNumberFormat="1" applyFont="1" applyFill="1" applyBorder="1" applyAlignment="1">
      <alignment horizontal="center" vertical="center"/>
    </xf>
    <xf numFmtId="176" fontId="18" fillId="2" borderId="0" xfId="0" applyNumberFormat="1" applyFont="1" applyFill="1" applyBorder="1" applyAlignment="1">
      <alignment horizontal="center" vertical="center"/>
    </xf>
    <xf numFmtId="176" fontId="18" fillId="2" borderId="14" xfId="0" applyNumberFormat="1" applyFont="1" applyFill="1" applyBorder="1" applyAlignment="1">
      <alignment horizontal="center" vertical="center"/>
    </xf>
    <xf numFmtId="0" fontId="22" fillId="2" borderId="12" xfId="0" applyFont="1" applyFill="1" applyBorder="1" applyAlignment="1">
      <alignment vertical="center" wrapText="1"/>
    </xf>
    <xf numFmtId="0" fontId="27" fillId="2" borderId="11" xfId="0" applyFont="1" applyFill="1" applyBorder="1" applyAlignment="1">
      <alignment vertical="center" wrapText="1"/>
    </xf>
    <xf numFmtId="0" fontId="27" fillId="2" borderId="10" xfId="0" applyFont="1" applyFill="1" applyBorder="1" applyAlignment="1">
      <alignment vertical="center" wrapText="1"/>
    </xf>
    <xf numFmtId="0" fontId="27" fillId="2" borderId="13" xfId="0" applyFont="1" applyFill="1" applyBorder="1" applyAlignment="1">
      <alignment vertical="center" wrapText="1"/>
    </xf>
    <xf numFmtId="0" fontId="27" fillId="2" borderId="0" xfId="0" applyFont="1" applyFill="1" applyBorder="1" applyAlignment="1">
      <alignment vertical="center" wrapText="1"/>
    </xf>
    <xf numFmtId="0" fontId="27" fillId="2" borderId="14" xfId="0" applyFont="1" applyFill="1" applyBorder="1" applyAlignment="1">
      <alignment vertical="center" wrapText="1"/>
    </xf>
    <xf numFmtId="0" fontId="27" fillId="2" borderId="4" xfId="0" applyFont="1" applyFill="1" applyBorder="1" applyAlignment="1">
      <alignment vertical="center" wrapText="1"/>
    </xf>
    <xf numFmtId="0" fontId="27" fillId="2" borderId="5" xfId="0" applyFont="1" applyFill="1" applyBorder="1" applyAlignment="1">
      <alignment vertical="center" wrapText="1"/>
    </xf>
    <xf numFmtId="0" fontId="27" fillId="2" borderId="6" xfId="0" applyFont="1" applyFill="1" applyBorder="1" applyAlignment="1">
      <alignment vertical="center" wrapText="1"/>
    </xf>
    <xf numFmtId="0" fontId="22" fillId="0" borderId="1" xfId="0" applyFont="1" applyBorder="1" applyAlignment="1">
      <alignment vertical="center" wrapText="1"/>
    </xf>
    <xf numFmtId="0" fontId="22" fillId="0" borderId="2" xfId="0" applyFont="1" applyBorder="1" applyAlignment="1">
      <alignment vertical="center" wrapText="1"/>
    </xf>
    <xf numFmtId="0" fontId="25" fillId="2" borderId="12" xfId="0" applyFont="1" applyFill="1" applyBorder="1" applyAlignment="1">
      <alignment vertical="center" wrapText="1"/>
    </xf>
    <xf numFmtId="0" fontId="27" fillId="2" borderId="12" xfId="0" applyFont="1" applyFill="1" applyBorder="1" applyAlignment="1">
      <alignment vertical="center" wrapText="1"/>
    </xf>
    <xf numFmtId="0" fontId="22" fillId="0" borderId="15" xfId="0" applyFont="1" applyBorder="1" applyAlignment="1">
      <alignment vertical="center"/>
    </xf>
    <xf numFmtId="0" fontId="22" fillId="0" borderId="8" xfId="0" applyFont="1" applyBorder="1" applyAlignment="1">
      <alignment vertical="center"/>
    </xf>
    <xf numFmtId="0" fontId="22" fillId="0" borderId="9" xfId="0" applyFont="1" applyBorder="1" applyAlignment="1">
      <alignment vertical="center"/>
    </xf>
    <xf numFmtId="0" fontId="22" fillId="0" borderId="15"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22" fillId="0" borderId="12" xfId="0" applyFont="1" applyBorder="1" applyAlignment="1">
      <alignment vertical="center" wrapText="1"/>
    </xf>
    <xf numFmtId="0" fontId="22" fillId="0" borderId="11" xfId="0" applyFont="1" applyBorder="1" applyAlignment="1">
      <alignment vertical="center" wrapText="1"/>
    </xf>
    <xf numFmtId="0" fontId="22" fillId="0" borderId="13" xfId="0" applyFont="1" applyBorder="1" applyAlignment="1">
      <alignment vertical="center" wrapText="1"/>
    </xf>
    <xf numFmtId="0" fontId="22" fillId="0" borderId="0" xfId="0" applyFont="1" applyBorder="1" applyAlignment="1">
      <alignment vertical="center" wrapText="1"/>
    </xf>
    <xf numFmtId="0" fontId="22" fillId="0" borderId="12" xfId="0" applyFont="1" applyBorder="1" applyAlignment="1">
      <alignment horizontal="left" vertical="center" wrapText="1"/>
    </xf>
    <xf numFmtId="0" fontId="22" fillId="0" borderId="10" xfId="0" applyFont="1" applyBorder="1" applyAlignment="1">
      <alignment horizontal="left" vertical="center" wrapText="1"/>
    </xf>
    <xf numFmtId="0" fontId="22" fillId="0" borderId="13" xfId="0" applyFont="1" applyBorder="1" applyAlignment="1">
      <alignment horizontal="left" vertical="center" wrapText="1"/>
    </xf>
    <xf numFmtId="0" fontId="22" fillId="0" borderId="14" xfId="0" applyFont="1" applyBorder="1" applyAlignment="1">
      <alignment horizontal="left" vertical="center" wrapText="1"/>
    </xf>
    <xf numFmtId="0" fontId="22" fillId="2" borderId="12" xfId="0" applyFont="1" applyFill="1" applyBorder="1" applyAlignment="1">
      <alignment horizontal="center" vertical="center" wrapText="1"/>
    </xf>
    <xf numFmtId="0" fontId="22" fillId="2" borderId="11"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22" fillId="2" borderId="13"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22" fillId="2" borderId="14"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3" fontId="22" fillId="2" borderId="12" xfId="0" applyNumberFormat="1" applyFont="1" applyFill="1" applyBorder="1" applyAlignment="1">
      <alignment horizontal="right" vertical="center"/>
    </xf>
    <xf numFmtId="3" fontId="22" fillId="2" borderId="11" xfId="0" applyNumberFormat="1" applyFont="1" applyFill="1" applyBorder="1" applyAlignment="1">
      <alignment horizontal="right" vertical="center"/>
    </xf>
    <xf numFmtId="3" fontId="22" fillId="2" borderId="10" xfId="0" applyNumberFormat="1" applyFont="1" applyFill="1" applyBorder="1" applyAlignment="1">
      <alignment horizontal="right" vertical="center"/>
    </xf>
    <xf numFmtId="3" fontId="22" fillId="2" borderId="13" xfId="0" applyNumberFormat="1" applyFont="1" applyFill="1" applyBorder="1" applyAlignment="1">
      <alignment horizontal="right" vertical="center"/>
    </xf>
    <xf numFmtId="3" fontId="22" fillId="2" borderId="0" xfId="0" applyNumberFormat="1" applyFont="1" applyFill="1" applyBorder="1" applyAlignment="1">
      <alignment horizontal="right" vertical="center"/>
    </xf>
    <xf numFmtId="3" fontId="22" fillId="2" borderId="14" xfId="0" applyNumberFormat="1" applyFont="1" applyFill="1" applyBorder="1" applyAlignment="1">
      <alignment horizontal="right" vertical="center"/>
    </xf>
    <xf numFmtId="3" fontId="22" fillId="2" borderId="4" xfId="0" applyNumberFormat="1" applyFont="1" applyFill="1" applyBorder="1" applyAlignment="1">
      <alignment horizontal="right" vertical="center"/>
    </xf>
    <xf numFmtId="3" fontId="22" fillId="2" borderId="5" xfId="0" applyNumberFormat="1" applyFont="1" applyFill="1" applyBorder="1" applyAlignment="1">
      <alignment horizontal="right" vertical="center"/>
    </xf>
    <xf numFmtId="3" fontId="22" fillId="2" borderId="6" xfId="0" applyNumberFormat="1" applyFont="1" applyFill="1" applyBorder="1" applyAlignment="1">
      <alignment horizontal="right" vertical="center"/>
    </xf>
    <xf numFmtId="0" fontId="22" fillId="0" borderId="10" xfId="0" applyFont="1" applyBorder="1" applyAlignment="1">
      <alignment vertical="center" wrapText="1"/>
    </xf>
    <xf numFmtId="0" fontId="22" fillId="0" borderId="14" xfId="0" applyFont="1" applyBorder="1" applyAlignment="1">
      <alignment vertical="center" wrapText="1"/>
    </xf>
    <xf numFmtId="176" fontId="27" fillId="2" borderId="12" xfId="0" applyNumberFormat="1" applyFont="1" applyFill="1" applyBorder="1" applyAlignment="1">
      <alignment horizontal="center" vertical="center"/>
    </xf>
    <xf numFmtId="176" fontId="27" fillId="2" borderId="11" xfId="0" applyNumberFormat="1" applyFont="1" applyFill="1" applyBorder="1" applyAlignment="1">
      <alignment horizontal="center" vertical="center"/>
    </xf>
    <xf numFmtId="176" fontId="27" fillId="2" borderId="10" xfId="0" applyNumberFormat="1" applyFont="1" applyFill="1" applyBorder="1" applyAlignment="1">
      <alignment horizontal="center" vertical="center"/>
    </xf>
    <xf numFmtId="0" fontId="27" fillId="0" borderId="12" xfId="0" applyFont="1" applyBorder="1" applyAlignment="1">
      <alignment horizontal="center" vertical="center"/>
    </xf>
    <xf numFmtId="0" fontId="27" fillId="2" borderId="12" xfId="0" applyFont="1" applyFill="1" applyBorder="1" applyAlignment="1">
      <alignment horizontal="center" vertical="center" wrapText="1"/>
    </xf>
    <xf numFmtId="0" fontId="27" fillId="2" borderId="11" xfId="0" applyFont="1" applyFill="1" applyBorder="1" applyAlignment="1">
      <alignment horizontal="center" vertical="center" wrapText="1"/>
    </xf>
    <xf numFmtId="0" fontId="27" fillId="2" borderId="10" xfId="0" applyFont="1" applyFill="1" applyBorder="1" applyAlignment="1">
      <alignment horizontal="center" vertical="center" wrapText="1"/>
    </xf>
    <xf numFmtId="0" fontId="27" fillId="2" borderId="13" xfId="0" applyFont="1" applyFill="1" applyBorder="1" applyAlignment="1">
      <alignment horizontal="center" vertical="center" wrapText="1"/>
    </xf>
    <xf numFmtId="0" fontId="27" fillId="2" borderId="0" xfId="0" applyFont="1" applyFill="1" applyBorder="1" applyAlignment="1">
      <alignment horizontal="center" vertical="center" wrapText="1"/>
    </xf>
    <xf numFmtId="0" fontId="27" fillId="2" borderId="14" xfId="0" applyFont="1" applyFill="1" applyBorder="1" applyAlignment="1">
      <alignment horizontal="center" vertical="center" wrapText="1"/>
    </xf>
    <xf numFmtId="0" fontId="27" fillId="2" borderId="4" xfId="0" applyFont="1" applyFill="1" applyBorder="1" applyAlignment="1">
      <alignment horizontal="center" vertical="center" wrapText="1"/>
    </xf>
    <xf numFmtId="0" fontId="27" fillId="2" borderId="5" xfId="0" applyFont="1" applyFill="1" applyBorder="1" applyAlignment="1">
      <alignment horizontal="center" vertical="center" wrapText="1"/>
    </xf>
    <xf numFmtId="0" fontId="27" fillId="2" borderId="6" xfId="0" applyFont="1" applyFill="1" applyBorder="1" applyAlignment="1">
      <alignment horizontal="center" vertical="center" wrapText="1"/>
    </xf>
    <xf numFmtId="0" fontId="27" fillId="0" borderId="13" xfId="0" applyFont="1" applyBorder="1" applyAlignment="1">
      <alignment vertical="center"/>
    </xf>
    <xf numFmtId="0" fontId="27" fillId="0" borderId="0" xfId="0" applyFont="1" applyBorder="1" applyAlignment="1">
      <alignment vertical="center"/>
    </xf>
    <xf numFmtId="0" fontId="27" fillId="0" borderId="14" xfId="0" applyFont="1" applyBorder="1" applyAlignment="1">
      <alignment vertical="center"/>
    </xf>
    <xf numFmtId="49" fontId="27" fillId="2" borderId="13" xfId="0" applyNumberFormat="1" applyFont="1" applyFill="1" applyBorder="1" applyAlignment="1">
      <alignment vertical="center" shrinkToFit="1"/>
    </xf>
    <xf numFmtId="0" fontId="27" fillId="2" borderId="0" xfId="0" applyFont="1" applyFill="1" applyAlignment="1">
      <alignment vertical="center" shrinkToFit="1"/>
    </xf>
    <xf numFmtId="0" fontId="27" fillId="2" borderId="14" xfId="0" applyFont="1" applyFill="1" applyBorder="1" applyAlignment="1">
      <alignment vertical="center" shrinkToFit="1"/>
    </xf>
    <xf numFmtId="0" fontId="27" fillId="0" borderId="1" xfId="0" applyFont="1" applyBorder="1" applyAlignment="1">
      <alignment horizontal="center" vertical="center"/>
    </xf>
    <xf numFmtId="0" fontId="27" fillId="0" borderId="3" xfId="0" applyFont="1" applyBorder="1" applyAlignment="1">
      <alignment horizontal="center" vertical="center"/>
    </xf>
    <xf numFmtId="0" fontId="27" fillId="0" borderId="2" xfId="0" applyFont="1" applyBorder="1" applyAlignment="1">
      <alignment horizontal="center" vertical="center"/>
    </xf>
    <xf numFmtId="0" fontId="27" fillId="0" borderId="11" xfId="0" applyFont="1" applyBorder="1" applyAlignment="1">
      <alignment vertical="center" wrapText="1" shrinkToFit="1"/>
    </xf>
    <xf numFmtId="0" fontId="27" fillId="0" borderId="10" xfId="0" applyFont="1" applyBorder="1" applyAlignment="1">
      <alignment vertical="center" wrapText="1" shrinkToFit="1"/>
    </xf>
    <xf numFmtId="0" fontId="27" fillId="0" borderId="0" xfId="0" applyFont="1" applyBorder="1" applyAlignment="1">
      <alignment vertical="center" wrapText="1" shrinkToFit="1"/>
    </xf>
    <xf numFmtId="0" fontId="27" fillId="0" borderId="14" xfId="0" applyFont="1" applyBorder="1" applyAlignment="1">
      <alignment vertical="center" wrapText="1" shrinkToFit="1"/>
    </xf>
    <xf numFmtId="0" fontId="27" fillId="0" borderId="5" xfId="0" applyFont="1" applyBorder="1" applyAlignment="1">
      <alignment vertical="center" wrapText="1" shrinkToFit="1"/>
    </xf>
    <xf numFmtId="0" fontId="27" fillId="0" borderId="6" xfId="0" applyFont="1" applyBorder="1" applyAlignment="1">
      <alignment vertical="center" wrapText="1" shrinkToFit="1"/>
    </xf>
    <xf numFmtId="176" fontId="27" fillId="2" borderId="4" xfId="0" applyNumberFormat="1" applyFont="1" applyFill="1" applyBorder="1" applyAlignment="1">
      <alignment horizontal="center" vertical="center"/>
    </xf>
    <xf numFmtId="176" fontId="27" fillId="2" borderId="5" xfId="0" applyNumberFormat="1" applyFont="1" applyFill="1" applyBorder="1" applyAlignment="1">
      <alignment horizontal="center" vertical="center"/>
    </xf>
    <xf numFmtId="176" fontId="27" fillId="2" borderId="6" xfId="0" applyNumberFormat="1" applyFont="1" applyFill="1" applyBorder="1" applyAlignment="1">
      <alignment horizontal="center" vertical="center"/>
    </xf>
    <xf numFmtId="3" fontId="27" fillId="2" borderId="13" xfId="0" applyNumberFormat="1" applyFont="1" applyFill="1" applyBorder="1" applyAlignment="1">
      <alignment horizontal="center" vertical="center"/>
    </xf>
    <xf numFmtId="3" fontId="27" fillId="2" borderId="0" xfId="0" applyNumberFormat="1" applyFont="1" applyFill="1" applyBorder="1" applyAlignment="1">
      <alignment horizontal="center" vertical="center"/>
    </xf>
    <xf numFmtId="3" fontId="27" fillId="0" borderId="4" xfId="0" applyNumberFormat="1" applyFont="1" applyFill="1" applyBorder="1" applyAlignment="1">
      <alignment horizontal="center" vertical="center"/>
    </xf>
    <xf numFmtId="3" fontId="27" fillId="0" borderId="5" xfId="0" applyNumberFormat="1" applyFont="1" applyFill="1" applyBorder="1" applyAlignment="1">
      <alignment horizontal="center" vertical="center"/>
    </xf>
    <xf numFmtId="0" fontId="27" fillId="0" borderId="4" xfId="0" applyFont="1" applyBorder="1" applyAlignment="1">
      <alignment vertical="center"/>
    </xf>
    <xf numFmtId="0" fontId="27" fillId="0" borderId="5" xfId="0" applyFont="1" applyBorder="1" applyAlignment="1">
      <alignment vertical="center"/>
    </xf>
    <xf numFmtId="0" fontId="27" fillId="0" borderId="6" xfId="0" applyFont="1" applyBorder="1" applyAlignment="1">
      <alignment vertical="center"/>
    </xf>
    <xf numFmtId="176" fontId="27" fillId="0" borderId="13" xfId="0" applyNumberFormat="1" applyFont="1" applyFill="1" applyBorder="1" applyAlignment="1">
      <alignment horizontal="center" vertical="center" textRotation="255"/>
    </xf>
    <xf numFmtId="176" fontId="27" fillId="0" borderId="0" xfId="0" applyNumberFormat="1" applyFont="1" applyFill="1" applyBorder="1" applyAlignment="1">
      <alignment horizontal="center" vertical="center" textRotation="255"/>
    </xf>
    <xf numFmtId="176" fontId="27" fillId="0" borderId="14" xfId="0" applyNumberFormat="1" applyFont="1" applyFill="1" applyBorder="1" applyAlignment="1">
      <alignment horizontal="center" vertical="center" textRotation="255"/>
    </xf>
    <xf numFmtId="0" fontId="27" fillId="0" borderId="12" xfId="0" applyFont="1" applyBorder="1" applyAlignment="1">
      <alignment vertical="center"/>
    </xf>
    <xf numFmtId="0" fontId="27" fillId="0" borderId="11" xfId="0" applyFont="1" applyBorder="1" applyAlignment="1">
      <alignment vertical="center"/>
    </xf>
    <xf numFmtId="0" fontId="27" fillId="0" borderId="10" xfId="0" applyFont="1" applyBorder="1" applyAlignment="1">
      <alignment vertical="center"/>
    </xf>
    <xf numFmtId="3" fontId="27" fillId="0" borderId="12" xfId="0" applyNumberFormat="1" applyFont="1" applyFill="1" applyBorder="1" applyAlignment="1">
      <alignment horizontal="center" vertical="center"/>
    </xf>
    <xf numFmtId="3" fontId="27" fillId="0" borderId="11" xfId="0" applyNumberFormat="1" applyFont="1" applyFill="1" applyBorder="1" applyAlignment="1">
      <alignment horizontal="center" vertical="center"/>
    </xf>
    <xf numFmtId="0" fontId="22" fillId="0" borderId="1" xfId="0" applyFont="1" applyFill="1" applyBorder="1" applyAlignment="1">
      <alignment horizontal="distributed" vertical="center"/>
    </xf>
    <xf numFmtId="0" fontId="22" fillId="0" borderId="2" xfId="0" applyFont="1" applyFill="1" applyBorder="1" applyAlignment="1">
      <alignment horizontal="distributed" vertical="center"/>
    </xf>
    <xf numFmtId="49" fontId="22" fillId="2" borderId="1" xfId="0" applyNumberFormat="1" applyFont="1" applyFill="1" applyBorder="1" applyAlignment="1">
      <alignment horizontal="center" vertical="center"/>
    </xf>
    <xf numFmtId="49" fontId="22" fillId="2" borderId="3" xfId="0" applyNumberFormat="1" applyFont="1" applyFill="1" applyBorder="1" applyAlignment="1">
      <alignment horizontal="center" vertical="center"/>
    </xf>
    <xf numFmtId="49" fontId="22" fillId="2" borderId="2" xfId="0" applyNumberFormat="1" applyFont="1" applyFill="1" applyBorder="1" applyAlignment="1">
      <alignment horizontal="center" vertical="center"/>
    </xf>
    <xf numFmtId="176" fontId="18" fillId="5" borderId="0" xfId="0" applyNumberFormat="1" applyFont="1" applyFill="1" applyAlignment="1">
      <alignment horizontal="right" vertical="center"/>
    </xf>
    <xf numFmtId="176" fontId="18" fillId="2" borderId="0" xfId="0" applyNumberFormat="1" applyFont="1" applyFill="1" applyAlignment="1">
      <alignment horizontal="right" vertical="center"/>
    </xf>
    <xf numFmtId="49" fontId="22" fillId="2" borderId="0" xfId="0" applyNumberFormat="1" applyFont="1" applyFill="1" applyAlignment="1">
      <alignment vertical="center"/>
    </xf>
    <xf numFmtId="0" fontId="22" fillId="2" borderId="0" xfId="0" applyFont="1" applyFill="1" applyAlignment="1">
      <alignment horizontal="center" vertical="center" wrapText="1"/>
    </xf>
    <xf numFmtId="182" fontId="25" fillId="0" borderId="0" xfId="0" applyNumberFormat="1" applyFont="1" applyFill="1" applyAlignment="1">
      <alignment horizontal="right" vertical="center"/>
    </xf>
    <xf numFmtId="3" fontId="22" fillId="0" borderId="0" xfId="0" applyNumberFormat="1" applyFont="1" applyAlignment="1">
      <alignment horizontal="right" vertical="center"/>
    </xf>
    <xf numFmtId="0" fontId="22" fillId="2" borderId="1" xfId="0" applyFont="1" applyFill="1" applyBorder="1" applyAlignment="1">
      <alignment horizontal="center" vertical="center"/>
    </xf>
    <xf numFmtId="0" fontId="22" fillId="2" borderId="3" xfId="0" applyFont="1" applyFill="1" applyBorder="1" applyAlignment="1">
      <alignment horizontal="center" vertical="center"/>
    </xf>
    <xf numFmtId="0" fontId="22" fillId="2" borderId="2"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11" xfId="0" applyFont="1" applyFill="1" applyBorder="1" applyAlignment="1">
      <alignment horizontal="center" vertical="center"/>
    </xf>
    <xf numFmtId="0" fontId="22" fillId="2" borderId="10" xfId="0" applyFont="1" applyFill="1" applyBorder="1" applyAlignment="1">
      <alignment horizontal="center" vertical="center"/>
    </xf>
    <xf numFmtId="0" fontId="22" fillId="0" borderId="95" xfId="0" applyFont="1" applyBorder="1" applyAlignment="1">
      <alignment horizontal="distributed" vertical="center"/>
    </xf>
    <xf numFmtId="0" fontId="22" fillId="0" borderId="35" xfId="0" applyFont="1" applyBorder="1" applyAlignment="1">
      <alignment horizontal="distributed" vertical="center"/>
    </xf>
    <xf numFmtId="0" fontId="22" fillId="0" borderId="96" xfId="0" applyFont="1" applyBorder="1" applyAlignment="1">
      <alignment horizontal="distributed" vertical="center"/>
    </xf>
    <xf numFmtId="0" fontId="22" fillId="2" borderId="95" xfId="0" applyFont="1" applyFill="1" applyBorder="1" applyAlignment="1">
      <alignment horizontal="center" vertical="center"/>
    </xf>
    <xf numFmtId="0" fontId="22" fillId="2" borderId="35" xfId="0" applyFont="1" applyFill="1" applyBorder="1" applyAlignment="1">
      <alignment horizontal="center" vertical="center"/>
    </xf>
    <xf numFmtId="0" fontId="22" fillId="2" borderId="96" xfId="0" applyFont="1" applyFill="1" applyBorder="1" applyAlignment="1">
      <alignment horizontal="center" vertical="center"/>
    </xf>
    <xf numFmtId="3" fontId="1" fillId="0" borderId="5" xfId="0" applyNumberFormat="1" applyFont="1" applyBorder="1" applyAlignment="1">
      <alignment vertical="center"/>
    </xf>
    <xf numFmtId="3" fontId="1" fillId="0" borderId="6" xfId="0" applyNumberFormat="1" applyFont="1" applyBorder="1" applyAlignment="1">
      <alignment vertical="center"/>
    </xf>
    <xf numFmtId="0" fontId="0" fillId="0" borderId="97" xfId="0" applyBorder="1" applyAlignment="1">
      <alignment horizontal="center" vertical="center"/>
    </xf>
    <xf numFmtId="0" fontId="0" fillId="0" borderId="98" xfId="0" applyBorder="1" applyAlignment="1">
      <alignment horizontal="center" vertical="center"/>
    </xf>
    <xf numFmtId="0" fontId="0" fillId="0" borderId="99" xfId="0" applyBorder="1" applyAlignment="1">
      <alignment horizontal="center" vertical="center"/>
    </xf>
    <xf numFmtId="3" fontId="1" fillId="0" borderId="4" xfId="0" applyNumberFormat="1" applyFont="1" applyBorder="1" applyAlignment="1">
      <alignment horizontal="right" vertical="center"/>
    </xf>
    <xf numFmtId="3" fontId="1" fillId="0" borderId="5" xfId="0" applyNumberFormat="1" applyFont="1" applyBorder="1" applyAlignment="1">
      <alignment horizontal="right" vertical="center"/>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0" fillId="0" borderId="7" xfId="0" applyBorder="1" applyAlignment="1">
      <alignment horizontal="center" vertical="center"/>
    </xf>
    <xf numFmtId="0" fontId="7" fillId="0" borderId="0" xfId="0" applyFont="1" applyAlignment="1">
      <alignment horizontal="center" vertical="center"/>
    </xf>
    <xf numFmtId="0" fontId="1" fillId="0" borderId="12" xfId="0" applyFont="1" applyBorder="1" applyAlignment="1">
      <alignment horizontal="center" vertical="center"/>
    </xf>
    <xf numFmtId="0" fontId="0" fillId="0" borderId="11" xfId="0" applyBorder="1">
      <alignment vertical="center"/>
    </xf>
    <xf numFmtId="0" fontId="0" fillId="0" borderId="10" xfId="0" applyBorder="1">
      <alignment vertical="center"/>
    </xf>
    <xf numFmtId="0" fontId="1" fillId="0" borderId="10" xfId="0" applyFont="1" applyBorder="1" applyAlignment="1">
      <alignment horizontal="center" vertical="center"/>
    </xf>
    <xf numFmtId="176" fontId="0" fillId="2" borderId="1" xfId="0" applyNumberFormat="1" applyFont="1" applyFill="1" applyBorder="1" applyAlignment="1">
      <alignment horizontal="center" vertical="center"/>
    </xf>
    <xf numFmtId="176" fontId="1" fillId="2" borderId="3" xfId="0" applyNumberFormat="1" applyFont="1" applyFill="1" applyBorder="1" applyAlignment="1">
      <alignment horizontal="center" vertical="center"/>
    </xf>
    <xf numFmtId="176" fontId="1" fillId="2" borderId="2" xfId="0" applyNumberFormat="1" applyFont="1" applyFill="1" applyBorder="1" applyAlignment="1">
      <alignment horizontal="center" vertical="center"/>
    </xf>
    <xf numFmtId="176" fontId="0" fillId="2" borderId="4" xfId="0" applyNumberFormat="1" applyFont="1" applyFill="1" applyBorder="1" applyAlignment="1">
      <alignment horizontal="center" vertical="center"/>
    </xf>
    <xf numFmtId="176" fontId="1" fillId="2" borderId="5" xfId="0" applyNumberFormat="1" applyFont="1" applyFill="1" applyBorder="1" applyAlignment="1">
      <alignment horizontal="center" vertical="center"/>
    </xf>
    <xf numFmtId="176" fontId="1" fillId="2" borderId="6" xfId="0" applyNumberFormat="1" applyFont="1" applyFill="1" applyBorder="1" applyAlignment="1">
      <alignment horizontal="center" vertical="center"/>
    </xf>
    <xf numFmtId="0" fontId="2" fillId="0" borderId="0" xfId="0" applyFont="1" applyAlignment="1">
      <alignment horizontal="center" vertical="center"/>
    </xf>
    <xf numFmtId="0" fontId="2" fillId="0" borderId="0" xfId="0" applyFont="1" applyFill="1" applyAlignment="1">
      <alignment horizontal="center" vertical="center"/>
    </xf>
    <xf numFmtId="179" fontId="25" fillId="0" borderId="0" xfId="0" applyNumberFormat="1" applyFont="1" applyFill="1" applyAlignment="1">
      <alignment horizontal="right" vertical="center"/>
    </xf>
    <xf numFmtId="3" fontId="1" fillId="0" borderId="3" xfId="0" applyNumberFormat="1" applyFont="1" applyBorder="1" applyAlignment="1">
      <alignment horizontal="right" vertical="center"/>
    </xf>
    <xf numFmtId="3" fontId="1" fillId="0" borderId="2" xfId="0" applyNumberFormat="1" applyFont="1" applyBorder="1" applyAlignment="1">
      <alignment horizontal="right" vertical="center"/>
    </xf>
    <xf numFmtId="3" fontId="1" fillId="0" borderId="6" xfId="0" applyNumberFormat="1" applyFont="1" applyBorder="1" applyAlignment="1">
      <alignment horizontal="right" vertical="center"/>
    </xf>
    <xf numFmtId="0" fontId="1"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1" xfId="0" applyFont="1" applyFill="1" applyBorder="1" applyAlignment="1">
      <alignment horizontal="right" vertical="center"/>
    </xf>
    <xf numFmtId="0" fontId="1" fillId="2" borderId="3" xfId="0" applyFont="1" applyFill="1" applyBorder="1" applyAlignment="1">
      <alignment horizontal="right" vertical="center"/>
    </xf>
    <xf numFmtId="3" fontId="0" fillId="0" borderId="3" xfId="0" applyNumberFormat="1" applyBorder="1" applyAlignment="1">
      <alignment vertical="center"/>
    </xf>
    <xf numFmtId="3" fontId="1" fillId="2" borderId="1" xfId="0" applyNumberFormat="1" applyFont="1" applyFill="1" applyBorder="1" applyAlignment="1">
      <alignment vertical="center"/>
    </xf>
    <xf numFmtId="3" fontId="1" fillId="2" borderId="3" xfId="0" applyNumberFormat="1" applyFont="1" applyFill="1" applyBorder="1" applyAlignment="1">
      <alignment vertical="center"/>
    </xf>
    <xf numFmtId="3" fontId="1" fillId="0" borderId="1" xfId="0" applyNumberFormat="1" applyFont="1" applyBorder="1" applyAlignment="1">
      <alignment horizontal="right" vertical="center"/>
    </xf>
    <xf numFmtId="3" fontId="0" fillId="0" borderId="1" xfId="0" applyNumberFormat="1" applyBorder="1" applyAlignment="1">
      <alignment vertical="center"/>
    </xf>
    <xf numFmtId="3" fontId="0" fillId="0" borderId="2" xfId="0" applyNumberFormat="1" applyBorder="1" applyAlignment="1">
      <alignment horizontal="center" vertical="center"/>
    </xf>
    <xf numFmtId="3" fontId="0" fillId="0" borderId="7" xfId="0" applyNumberFormat="1" applyBorder="1" applyAlignment="1">
      <alignment horizontal="center" vertical="center"/>
    </xf>
    <xf numFmtId="3" fontId="0" fillId="2" borderId="1" xfId="0" applyNumberFormat="1" applyFill="1" applyBorder="1" applyAlignment="1">
      <alignment horizontal="center" vertical="center"/>
    </xf>
    <xf numFmtId="3" fontId="0" fillId="2" borderId="3" xfId="0" applyNumberFormat="1" applyFill="1" applyBorder="1" applyAlignment="1">
      <alignment horizontal="center" vertical="center"/>
    </xf>
    <xf numFmtId="3" fontId="0" fillId="0" borderId="3" xfId="0" applyNumberFormat="1" applyBorder="1" applyAlignment="1">
      <alignment horizontal="center" vertical="center"/>
    </xf>
    <xf numFmtId="0" fontId="1" fillId="0" borderId="7" xfId="0" applyFont="1" applyBorder="1" applyAlignment="1">
      <alignment horizontal="center" vertical="center"/>
    </xf>
    <xf numFmtId="0" fontId="0" fillId="0" borderId="100" xfId="0" applyBorder="1" applyAlignment="1">
      <alignment horizontal="center" vertical="center"/>
    </xf>
    <xf numFmtId="0" fontId="0" fillId="0" borderId="101" xfId="0" applyBorder="1" applyAlignment="1">
      <alignment horizontal="center" vertical="center"/>
    </xf>
    <xf numFmtId="0" fontId="0" fillId="0" borderId="102" xfId="0" applyBorder="1" applyAlignment="1">
      <alignment horizontal="center" vertical="center"/>
    </xf>
    <xf numFmtId="0" fontId="0" fillId="0" borderId="103" xfId="0" applyBorder="1" applyAlignment="1">
      <alignment horizontal="center" vertical="center"/>
    </xf>
    <xf numFmtId="0" fontId="0" fillId="0" borderId="104" xfId="0" applyBorder="1" applyAlignment="1">
      <alignment horizontal="center" vertical="center"/>
    </xf>
    <xf numFmtId="0" fontId="0" fillId="0" borderId="105" xfId="0" applyBorder="1" applyAlignment="1">
      <alignment horizontal="center" vertical="center"/>
    </xf>
    <xf numFmtId="0" fontId="0" fillId="0" borderId="106" xfId="0" applyBorder="1" applyAlignment="1">
      <alignment horizontal="center" vertical="center"/>
    </xf>
    <xf numFmtId="0" fontId="0" fillId="0" borderId="107" xfId="0" applyBorder="1" applyAlignment="1">
      <alignment horizontal="center" vertical="center"/>
    </xf>
    <xf numFmtId="0" fontId="0" fillId="0" borderId="108" xfId="0" applyBorder="1" applyAlignment="1">
      <alignment horizontal="center" vertical="center"/>
    </xf>
    <xf numFmtId="0" fontId="1" fillId="0" borderId="100" xfId="0" applyFont="1" applyBorder="1" applyAlignment="1">
      <alignment horizontal="center" vertical="center"/>
    </xf>
    <xf numFmtId="0" fontId="1" fillId="0" borderId="102" xfId="0" applyFont="1" applyBorder="1" applyAlignment="1">
      <alignment horizontal="center" vertical="center"/>
    </xf>
    <xf numFmtId="0" fontId="1" fillId="0" borderId="103" xfId="0" applyFont="1" applyBorder="1" applyAlignment="1">
      <alignment horizontal="center" vertical="center"/>
    </xf>
    <xf numFmtId="0" fontId="1" fillId="0" borderId="105" xfId="0" applyFont="1" applyBorder="1" applyAlignment="1">
      <alignment horizontal="center" vertical="center"/>
    </xf>
    <xf numFmtId="0" fontId="1" fillId="0" borderId="106" xfId="0" applyFont="1" applyBorder="1" applyAlignment="1">
      <alignment horizontal="center" vertical="center"/>
    </xf>
    <xf numFmtId="0" fontId="1" fillId="0" borderId="108" xfId="0" applyFont="1" applyBorder="1" applyAlignment="1">
      <alignment horizontal="center" vertical="center"/>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1" fillId="2" borderId="13" xfId="0" applyFont="1" applyFill="1" applyBorder="1" applyAlignment="1">
      <alignment horizontal="right" vertical="center"/>
    </xf>
    <xf numFmtId="0" fontId="1" fillId="2" borderId="0" xfId="0" applyFont="1" applyFill="1" applyBorder="1" applyAlignment="1">
      <alignment horizontal="right" vertical="center"/>
    </xf>
    <xf numFmtId="3" fontId="0" fillId="0" borderId="0" xfId="0" applyNumberFormat="1" applyBorder="1" applyAlignment="1">
      <alignment horizontal="center" vertical="center"/>
    </xf>
    <xf numFmtId="3" fontId="0" fillId="0" borderId="14" xfId="0" applyNumberFormat="1" applyBorder="1" applyAlignment="1">
      <alignment horizontal="center" vertical="center"/>
    </xf>
    <xf numFmtId="0" fontId="1" fillId="0" borderId="11" xfId="0" applyFont="1" applyBorder="1" applyAlignment="1">
      <alignment horizontal="center" vertical="center"/>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22" fillId="0" borderId="1" xfId="0" applyFont="1" applyBorder="1" applyAlignment="1">
      <alignment horizontal="center" vertical="center"/>
    </xf>
    <xf numFmtId="0" fontId="22" fillId="0" borderId="3" xfId="0" applyFont="1" applyBorder="1" applyAlignment="1">
      <alignment horizontal="center" vertical="center"/>
    </xf>
    <xf numFmtId="0" fontId="22" fillId="0" borderId="2" xfId="0" applyFont="1" applyBorder="1" applyAlignment="1">
      <alignment horizontal="center" vertical="center"/>
    </xf>
    <xf numFmtId="3" fontId="22" fillId="2" borderId="1" xfId="0" applyNumberFormat="1" applyFont="1" applyFill="1" applyBorder="1" applyAlignment="1">
      <alignment horizontal="right" vertical="center"/>
    </xf>
    <xf numFmtId="3" fontId="22" fillId="2" borderId="3" xfId="0" applyNumberFormat="1" applyFont="1" applyFill="1" applyBorder="1" applyAlignment="1">
      <alignment horizontal="right" vertical="center"/>
    </xf>
    <xf numFmtId="0" fontId="22" fillId="0" borderId="1" xfId="0" applyFont="1" applyBorder="1" applyAlignment="1">
      <alignment horizontal="right" vertical="center"/>
    </xf>
    <xf numFmtId="0" fontId="22" fillId="0" borderId="3" xfId="0" applyFont="1" applyBorder="1" applyAlignment="1">
      <alignment horizontal="right" vertical="center"/>
    </xf>
    <xf numFmtId="3" fontId="22" fillId="2" borderId="1" xfId="0" applyNumberFormat="1" applyFont="1" applyFill="1" applyBorder="1" applyAlignment="1">
      <alignment vertical="center"/>
    </xf>
    <xf numFmtId="3" fontId="22" fillId="2" borderId="3" xfId="0" applyNumberFormat="1" applyFont="1" applyFill="1" applyBorder="1" applyAlignment="1">
      <alignment vertical="center"/>
    </xf>
    <xf numFmtId="5" fontId="31" fillId="2" borderId="0" xfId="0" applyNumberFormat="1" applyFont="1" applyFill="1" applyBorder="1" applyAlignment="1">
      <alignment horizontal="right" vertical="center"/>
    </xf>
    <xf numFmtId="0" fontId="22" fillId="0" borderId="3" xfId="0" applyFont="1" applyBorder="1" applyAlignment="1">
      <alignment vertical="center"/>
    </xf>
    <xf numFmtId="0" fontId="22" fillId="0" borderId="2" xfId="0" applyFont="1" applyBorder="1" applyAlignment="1">
      <alignment vertical="center"/>
    </xf>
    <xf numFmtId="176" fontId="25" fillId="0" borderId="0" xfId="0" applyNumberFormat="1" applyFont="1" applyAlignment="1">
      <alignment horizontal="center" vertical="center"/>
    </xf>
    <xf numFmtId="3" fontId="22" fillId="2" borderId="0" xfId="0" applyNumberFormat="1" applyFont="1" applyFill="1" applyAlignment="1">
      <alignment horizontal="right" vertical="center"/>
    </xf>
    <xf numFmtId="0" fontId="22" fillId="0" borderId="0" xfId="0" applyFont="1" applyFill="1" applyAlignment="1">
      <alignment horizontal="center" vertical="center"/>
    </xf>
    <xf numFmtId="0" fontId="30" fillId="0" borderId="1"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2" xfId="0" applyFont="1" applyBorder="1" applyAlignment="1">
      <alignment horizontal="center" vertical="center" wrapText="1"/>
    </xf>
    <xf numFmtId="0" fontId="27" fillId="0" borderId="1"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2" xfId="0" applyFont="1" applyFill="1" applyBorder="1" applyAlignment="1">
      <alignment horizontal="center" vertical="center" wrapText="1"/>
    </xf>
    <xf numFmtId="176" fontId="27" fillId="2" borderId="1" xfId="0" applyNumberFormat="1" applyFont="1" applyFill="1" applyBorder="1" applyAlignment="1">
      <alignment horizontal="center" vertical="center"/>
    </xf>
    <xf numFmtId="176" fontId="27" fillId="2" borderId="3" xfId="0" applyNumberFormat="1" applyFont="1" applyFill="1" applyBorder="1" applyAlignment="1">
      <alignment horizontal="center" vertical="center"/>
    </xf>
    <xf numFmtId="176" fontId="27" fillId="2" borderId="2" xfId="0" applyNumberFormat="1" applyFont="1" applyFill="1" applyBorder="1" applyAlignment="1">
      <alignment horizontal="center" vertical="center"/>
    </xf>
    <xf numFmtId="3" fontId="27" fillId="2" borderId="1" xfId="0" applyNumberFormat="1" applyFont="1" applyFill="1" applyBorder="1" applyAlignment="1">
      <alignment horizontal="center" vertical="center"/>
    </xf>
    <xf numFmtId="3" fontId="27" fillId="2" borderId="3" xfId="0" applyNumberFormat="1" applyFont="1" applyFill="1" applyBorder="1" applyAlignment="1">
      <alignment horizontal="center" vertical="center"/>
    </xf>
    <xf numFmtId="0" fontId="27" fillId="2" borderId="1" xfId="0" applyFont="1" applyFill="1" applyBorder="1" applyAlignment="1">
      <alignment horizontal="center" vertical="center"/>
    </xf>
    <xf numFmtId="0" fontId="27" fillId="2" borderId="3" xfId="0" applyFont="1" applyFill="1" applyBorder="1" applyAlignment="1">
      <alignment horizontal="center" vertical="center"/>
    </xf>
    <xf numFmtId="0" fontId="27" fillId="2" borderId="2" xfId="0" applyFont="1" applyFill="1" applyBorder="1" applyAlignment="1">
      <alignment horizontal="center" vertical="center"/>
    </xf>
    <xf numFmtId="180" fontId="72" fillId="2" borderId="1" xfId="0" applyNumberFormat="1" applyFont="1" applyFill="1" applyBorder="1" applyAlignment="1">
      <alignment horizontal="center" vertical="center"/>
    </xf>
    <xf numFmtId="180" fontId="72" fillId="2" borderId="3" xfId="0" applyNumberFormat="1" applyFont="1" applyFill="1" applyBorder="1" applyAlignment="1">
      <alignment horizontal="center" vertical="center"/>
    </xf>
    <xf numFmtId="183" fontId="72" fillId="2" borderId="1" xfId="0" applyNumberFormat="1" applyFont="1" applyFill="1" applyBorder="1" applyAlignment="1">
      <alignment horizontal="center" vertical="center"/>
    </xf>
    <xf numFmtId="183" fontId="72" fillId="2" borderId="3" xfId="0" applyNumberFormat="1" applyFont="1" applyFill="1" applyBorder="1" applyAlignment="1">
      <alignment horizontal="center" vertical="center"/>
    </xf>
    <xf numFmtId="0" fontId="18" fillId="0" borderId="12" xfId="0" applyFont="1" applyBorder="1" applyAlignment="1">
      <alignment horizontal="center" vertical="center"/>
    </xf>
    <xf numFmtId="0" fontId="18" fillId="0" borderId="11" xfId="0" applyFont="1" applyBorder="1" applyAlignment="1">
      <alignment horizontal="center" vertical="center"/>
    </xf>
    <xf numFmtId="0" fontId="18" fillId="0" borderId="10"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8" fillId="0" borderId="12" xfId="0" applyFont="1" applyBorder="1" applyAlignment="1">
      <alignment vertical="center" wrapText="1"/>
    </xf>
    <xf numFmtId="0" fontId="18" fillId="0" borderId="11" xfId="0" applyFont="1" applyBorder="1" applyAlignment="1">
      <alignment vertical="center" wrapText="1"/>
    </xf>
    <xf numFmtId="0" fontId="18" fillId="0" borderId="10" xfId="0" applyFont="1" applyBorder="1" applyAlignment="1">
      <alignment vertical="center" wrapText="1"/>
    </xf>
    <xf numFmtId="0" fontId="18" fillId="0" borderId="13" xfId="0" applyFont="1" applyBorder="1" applyAlignment="1">
      <alignment vertical="center" wrapText="1"/>
    </xf>
    <xf numFmtId="0" fontId="18" fillId="0" borderId="0" xfId="0" applyFont="1" applyBorder="1" applyAlignment="1">
      <alignment vertical="center" wrapText="1"/>
    </xf>
    <xf numFmtId="0" fontId="18" fillId="0" borderId="14" xfId="0" applyFont="1" applyBorder="1" applyAlignment="1">
      <alignment vertical="center" wrapText="1"/>
    </xf>
    <xf numFmtId="0" fontId="18" fillId="0" borderId="15"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8" fillId="2" borderId="12"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14"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6" xfId="0" applyFont="1" applyFill="1" applyBorder="1" applyAlignment="1">
      <alignment horizontal="center" vertical="center" wrapText="1"/>
    </xf>
    <xf numFmtId="178" fontId="18" fillId="2" borderId="13" xfId="0" applyNumberFormat="1" applyFont="1" applyFill="1" applyBorder="1" applyAlignment="1">
      <alignment horizontal="center" vertical="center"/>
    </xf>
    <xf numFmtId="178" fontId="18" fillId="2" borderId="0" xfId="0" applyNumberFormat="1" applyFont="1" applyFill="1" applyBorder="1" applyAlignment="1">
      <alignment horizontal="center" vertical="center"/>
    </xf>
    <xf numFmtId="178" fontId="18" fillId="2" borderId="14" xfId="0" applyNumberFormat="1" applyFont="1" applyFill="1" applyBorder="1" applyAlignment="1">
      <alignment horizontal="center" vertical="center"/>
    </xf>
    <xf numFmtId="3" fontId="18" fillId="2" borderId="13" xfId="0" applyNumberFormat="1" applyFont="1" applyFill="1" applyBorder="1" applyAlignment="1">
      <alignment horizontal="center" vertical="center"/>
    </xf>
    <xf numFmtId="3" fontId="18" fillId="2" borderId="0" xfId="0" applyNumberFormat="1" applyFont="1" applyFill="1" applyBorder="1" applyAlignment="1">
      <alignment horizontal="center" vertical="center"/>
    </xf>
    <xf numFmtId="0" fontId="31" fillId="2" borderId="0" xfId="0" applyFont="1" applyFill="1" applyBorder="1" applyAlignment="1">
      <alignment horizontal="center" vertical="center"/>
    </xf>
    <xf numFmtId="0" fontId="18" fillId="2" borderId="1" xfId="0" applyFont="1" applyFill="1" applyBorder="1" applyAlignment="1">
      <alignment horizontal="right" vertical="center"/>
    </xf>
    <xf numFmtId="0" fontId="18" fillId="2" borderId="3" xfId="0" applyFont="1" applyFill="1" applyBorder="1" applyAlignment="1">
      <alignment horizontal="right" vertical="center"/>
    </xf>
    <xf numFmtId="0" fontId="18" fillId="0" borderId="1" xfId="0" applyFont="1" applyBorder="1" applyAlignment="1">
      <alignment horizontal="right" vertical="center"/>
    </xf>
    <xf numFmtId="0" fontId="18" fillId="0" borderId="3" xfId="0" applyFont="1" applyBorder="1" applyAlignment="1">
      <alignment horizontal="right" vertical="center"/>
    </xf>
    <xf numFmtId="0" fontId="31" fillId="2" borderId="0" xfId="0" applyFont="1" applyFill="1" applyAlignment="1">
      <alignment vertical="center"/>
    </xf>
    <xf numFmtId="0" fontId="27" fillId="0" borderId="12" xfId="0" applyFont="1" applyBorder="1" applyAlignment="1">
      <alignment horizontal="distributed" vertical="center"/>
    </xf>
    <xf numFmtId="0" fontId="27" fillId="0" borderId="11" xfId="0" applyFont="1" applyBorder="1" applyAlignment="1">
      <alignment horizontal="distributed" vertical="center"/>
    </xf>
    <xf numFmtId="0" fontId="27" fillId="0" borderId="10" xfId="0" applyFont="1" applyBorder="1" applyAlignment="1">
      <alignment horizontal="distributed" vertical="center"/>
    </xf>
    <xf numFmtId="0" fontId="27" fillId="0" borderId="13" xfId="0" applyFont="1" applyBorder="1" applyAlignment="1">
      <alignment horizontal="distributed" vertical="center"/>
    </xf>
    <xf numFmtId="0" fontId="27" fillId="0" borderId="0" xfId="0" applyFont="1" applyBorder="1" applyAlignment="1">
      <alignment horizontal="distributed" vertical="center"/>
    </xf>
    <xf numFmtId="0" fontId="27" fillId="0" borderId="14" xfId="0" applyFont="1" applyBorder="1" applyAlignment="1">
      <alignment horizontal="distributed" vertical="center"/>
    </xf>
    <xf numFmtId="0" fontId="27" fillId="0" borderId="4" xfId="0" applyFont="1" applyBorder="1" applyAlignment="1">
      <alignment horizontal="distributed" vertical="center"/>
    </xf>
    <xf numFmtId="0" fontId="27" fillId="0" borderId="5" xfId="0" applyFont="1" applyBorder="1" applyAlignment="1">
      <alignment horizontal="distributed" vertical="center"/>
    </xf>
    <xf numFmtId="0" fontId="27" fillId="0" borderId="6" xfId="0" applyFont="1" applyBorder="1" applyAlignment="1">
      <alignment horizontal="distributed" vertical="center"/>
    </xf>
    <xf numFmtId="0" fontId="27" fillId="0" borderId="1" xfId="0" applyFont="1" applyBorder="1" applyAlignment="1">
      <alignment horizontal="distributed" vertical="center"/>
    </xf>
    <xf numFmtId="0" fontId="27" fillId="2" borderId="1" xfId="0" applyFont="1" applyFill="1" applyBorder="1" applyAlignment="1">
      <alignment horizontal="right" vertical="center"/>
    </xf>
    <xf numFmtId="0" fontId="27" fillId="2" borderId="3" xfId="0" applyFont="1" applyFill="1" applyBorder="1" applyAlignment="1">
      <alignment horizontal="right" vertical="center"/>
    </xf>
    <xf numFmtId="3" fontId="27" fillId="2" borderId="1" xfId="0" applyNumberFormat="1" applyFont="1" applyFill="1" applyBorder="1" applyAlignment="1">
      <alignment horizontal="right" vertical="center"/>
    </xf>
    <xf numFmtId="3" fontId="27" fillId="2" borderId="3" xfId="0" applyNumberFormat="1" applyFont="1" applyFill="1" applyBorder="1" applyAlignment="1">
      <alignment horizontal="right" vertical="center"/>
    </xf>
    <xf numFmtId="0" fontId="27" fillId="0" borderId="1" xfId="0" applyFont="1" applyBorder="1" applyAlignment="1">
      <alignment horizontal="distributed" vertical="center" wrapText="1"/>
    </xf>
    <xf numFmtId="0" fontId="27" fillId="0" borderId="3" xfId="0" applyFont="1" applyBorder="1" applyAlignment="1">
      <alignment horizontal="distributed" vertical="center" wrapText="1"/>
    </xf>
    <xf numFmtId="0" fontId="27" fillId="0" borderId="2" xfId="0" applyFont="1" applyBorder="1" applyAlignment="1">
      <alignment horizontal="distributed" vertical="center" wrapText="1"/>
    </xf>
    <xf numFmtId="178" fontId="10" fillId="0" borderId="1" xfId="0" applyNumberFormat="1" applyFont="1" applyFill="1" applyBorder="1" applyAlignment="1">
      <alignment horizontal="center" vertical="center"/>
    </xf>
    <xf numFmtId="178" fontId="10" fillId="0" borderId="3" xfId="0" applyNumberFormat="1" applyFont="1" applyFill="1" applyBorder="1" applyAlignment="1">
      <alignment horizontal="center" vertical="center"/>
    </xf>
    <xf numFmtId="176" fontId="18" fillId="5" borderId="0" xfId="0" applyNumberFormat="1" applyFont="1" applyFill="1" applyAlignment="1">
      <alignment vertical="center"/>
    </xf>
    <xf numFmtId="182" fontId="23" fillId="0" borderId="0" xfId="0" applyNumberFormat="1" applyFont="1" applyAlignment="1">
      <alignment vertical="center"/>
    </xf>
    <xf numFmtId="0" fontId="19" fillId="0" borderId="0" xfId="0" applyFont="1" applyAlignment="1">
      <alignment horizontal="right" vertical="center"/>
    </xf>
    <xf numFmtId="0" fontId="18" fillId="5" borderId="1" xfId="0" applyFont="1" applyFill="1" applyBorder="1" applyAlignment="1">
      <alignment horizontal="left" vertical="center"/>
    </xf>
    <xf numFmtId="0" fontId="18" fillId="5" borderId="3" xfId="0" applyFont="1" applyFill="1" applyBorder="1" applyAlignment="1">
      <alignment horizontal="left" vertical="center"/>
    </xf>
    <xf numFmtId="0" fontId="18" fillId="5" borderId="2" xfId="0" applyFont="1" applyFill="1" applyBorder="1" applyAlignment="1">
      <alignment horizontal="left" vertical="center"/>
    </xf>
    <xf numFmtId="0" fontId="18" fillId="0" borderId="109" xfId="0" applyFont="1" applyBorder="1" applyAlignment="1">
      <alignment horizontal="distributed" vertical="center"/>
    </xf>
    <xf numFmtId="0" fontId="18" fillId="2" borderId="110" xfId="0" applyFont="1" applyFill="1" applyBorder="1" applyAlignment="1">
      <alignment horizontal="center" vertical="center"/>
    </xf>
    <xf numFmtId="0" fontId="18" fillId="0" borderId="95" xfId="0" applyFont="1" applyBorder="1" applyAlignment="1">
      <alignment horizontal="distributed" vertical="center"/>
    </xf>
    <xf numFmtId="0" fontId="18" fillId="0" borderId="35" xfId="0" applyFont="1" applyBorder="1" applyAlignment="1">
      <alignment horizontal="distributed" vertical="center"/>
    </xf>
    <xf numFmtId="0" fontId="18" fillId="0" borderId="96" xfId="0" applyFont="1" applyBorder="1" applyAlignment="1">
      <alignment horizontal="distributed" vertical="center"/>
    </xf>
    <xf numFmtId="0" fontId="18" fillId="2" borderId="95" xfId="0" applyFont="1" applyFill="1" applyBorder="1" applyAlignment="1">
      <alignment vertical="center"/>
    </xf>
    <xf numFmtId="0" fontId="18" fillId="2" borderId="35" xfId="0" applyFont="1" applyFill="1" applyBorder="1" applyAlignment="1">
      <alignment vertical="center"/>
    </xf>
    <xf numFmtId="0" fontId="18" fillId="2" borderId="96" xfId="0" applyFont="1" applyFill="1" applyBorder="1" applyAlignment="1">
      <alignment vertical="center"/>
    </xf>
    <xf numFmtId="0" fontId="27" fillId="0" borderId="7" xfId="0" applyFont="1" applyBorder="1" applyAlignment="1">
      <alignment horizontal="center" vertical="center"/>
    </xf>
    <xf numFmtId="4" fontId="42" fillId="2" borderId="13" xfId="0" applyNumberFormat="1" applyFont="1" applyFill="1" applyBorder="1" applyAlignment="1">
      <alignment vertical="center"/>
    </xf>
    <xf numFmtId="4" fontId="42" fillId="2" borderId="14" xfId="0" applyNumberFormat="1" applyFont="1" applyFill="1" applyBorder="1" applyAlignment="1">
      <alignment vertical="center"/>
    </xf>
    <xf numFmtId="178" fontId="42" fillId="2" borderId="13" xfId="0" applyNumberFormat="1" applyFont="1" applyFill="1" applyBorder="1" applyAlignment="1">
      <alignment vertical="center"/>
    </xf>
    <xf numFmtId="178" fontId="42" fillId="2" borderId="14" xfId="0" applyNumberFormat="1" applyFont="1" applyFill="1" applyBorder="1" applyAlignment="1">
      <alignment vertical="center"/>
    </xf>
    <xf numFmtId="3" fontId="42" fillId="0" borderId="13" xfId="0" applyNumberFormat="1" applyFont="1" applyBorder="1" applyAlignment="1">
      <alignment vertical="center"/>
    </xf>
    <xf numFmtId="3" fontId="42" fillId="0" borderId="14" xfId="0" applyNumberFormat="1" applyFont="1" applyBorder="1" applyAlignment="1">
      <alignment vertical="center"/>
    </xf>
    <xf numFmtId="4" fontId="79" fillId="0" borderId="13" xfId="0" applyNumberFormat="1" applyFont="1" applyFill="1" applyBorder="1" applyAlignment="1">
      <alignment horizontal="right" vertical="center"/>
    </xf>
    <xf numFmtId="4" fontId="79" fillId="0" borderId="14" xfId="0" applyNumberFormat="1" applyFont="1" applyFill="1" applyBorder="1" applyAlignment="1">
      <alignment horizontal="right" vertical="center"/>
    </xf>
    <xf numFmtId="179" fontId="79" fillId="0" borderId="13" xfId="0" applyNumberFormat="1" applyFont="1" applyFill="1" applyBorder="1" applyAlignment="1">
      <alignment vertical="center"/>
    </xf>
    <xf numFmtId="179" fontId="79" fillId="0" borderId="14" xfId="0" applyNumberFormat="1" applyFont="1" applyFill="1" applyBorder="1" applyAlignment="1">
      <alignment vertical="center"/>
    </xf>
    <xf numFmtId="3" fontId="79" fillId="0" borderId="13" xfId="0" applyNumberFormat="1" applyFont="1" applyBorder="1" applyAlignment="1">
      <alignment vertical="center"/>
    </xf>
    <xf numFmtId="3" fontId="79" fillId="0" borderId="14" xfId="0" applyNumberFormat="1" applyFont="1" applyBorder="1" applyAlignment="1">
      <alignment vertical="center"/>
    </xf>
    <xf numFmtId="4" fontId="42" fillId="0" borderId="13" xfId="0" applyNumberFormat="1" applyFont="1" applyBorder="1" applyAlignment="1">
      <alignment vertical="center"/>
    </xf>
    <xf numFmtId="4" fontId="42" fillId="0" borderId="14" xfId="0" applyNumberFormat="1" applyFont="1" applyBorder="1" applyAlignment="1">
      <alignment vertical="center"/>
    </xf>
    <xf numFmtId="178" fontId="42" fillId="0" borderId="13" xfId="0" applyNumberFormat="1" applyFont="1" applyBorder="1" applyAlignment="1">
      <alignment vertical="center"/>
    </xf>
    <xf numFmtId="178" fontId="42" fillId="0" borderId="14" xfId="0" applyNumberFormat="1" applyFont="1" applyBorder="1" applyAlignment="1">
      <alignment vertical="center"/>
    </xf>
    <xf numFmtId="0" fontId="10" fillId="0" borderId="1" xfId="0" applyFont="1" applyFill="1" applyBorder="1" applyAlignment="1">
      <alignment horizontal="center" vertical="center"/>
    </xf>
    <xf numFmtId="0" fontId="10" fillId="0" borderId="3" xfId="0" applyFont="1" applyFill="1" applyBorder="1" applyAlignment="1">
      <alignment horizontal="center" vertical="center"/>
    </xf>
    <xf numFmtId="0" fontId="18" fillId="2" borderId="12" xfId="0" applyFont="1" applyFill="1" applyBorder="1" applyAlignment="1">
      <alignment horizontal="center" vertical="center"/>
    </xf>
    <xf numFmtId="0" fontId="18" fillId="2" borderId="11" xfId="0" applyFont="1" applyFill="1" applyBorder="1" applyAlignment="1">
      <alignment horizontal="center" vertical="center"/>
    </xf>
    <xf numFmtId="0" fontId="18" fillId="2" borderId="10" xfId="0" applyFont="1" applyFill="1" applyBorder="1" applyAlignment="1">
      <alignment horizontal="center" vertical="center"/>
    </xf>
    <xf numFmtId="0" fontId="18" fillId="2" borderId="95" xfId="0" applyFont="1" applyFill="1" applyBorder="1" applyAlignment="1">
      <alignment horizontal="center" vertical="center"/>
    </xf>
    <xf numFmtId="0" fontId="18" fillId="2" borderId="35" xfId="0" applyFont="1" applyFill="1" applyBorder="1" applyAlignment="1">
      <alignment horizontal="center" vertical="center"/>
    </xf>
    <xf numFmtId="0" fontId="18" fillId="2" borderId="96" xfId="0" applyFont="1" applyFill="1" applyBorder="1" applyAlignment="1">
      <alignment horizontal="center" vertical="center"/>
    </xf>
    <xf numFmtId="0" fontId="18" fillId="2" borderId="1"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2" xfId="0" applyFont="1" applyFill="1" applyBorder="1" applyAlignment="1">
      <alignment horizontal="center" vertical="center"/>
    </xf>
    <xf numFmtId="49" fontId="18" fillId="2" borderId="1" xfId="0" applyNumberFormat="1" applyFont="1" applyFill="1" applyBorder="1" applyAlignment="1">
      <alignment horizontal="center" vertical="center"/>
    </xf>
    <xf numFmtId="49" fontId="18" fillId="2" borderId="3" xfId="0" applyNumberFormat="1" applyFont="1" applyFill="1" applyBorder="1" applyAlignment="1">
      <alignment horizontal="center" vertical="center"/>
    </xf>
    <xf numFmtId="49" fontId="18" fillId="2" borderId="2" xfId="0" applyNumberFormat="1" applyFont="1" applyFill="1" applyBorder="1" applyAlignment="1">
      <alignment horizontal="center" vertical="center"/>
    </xf>
    <xf numFmtId="0" fontId="18" fillId="0" borderId="2" xfId="0" applyFont="1" applyFill="1" applyBorder="1" applyAlignment="1">
      <alignment horizontal="distributed" vertical="center"/>
    </xf>
    <xf numFmtId="0" fontId="18" fillId="0" borderId="11" xfId="0" applyFont="1" applyBorder="1" applyAlignment="1">
      <alignment horizontal="distributed" vertical="center"/>
    </xf>
    <xf numFmtId="0" fontId="18" fillId="0" borderId="10" xfId="0" applyFont="1" applyBorder="1" applyAlignment="1">
      <alignment horizontal="distributed" vertical="center"/>
    </xf>
    <xf numFmtId="49" fontId="18" fillId="2" borderId="0" xfId="0" applyNumberFormat="1" applyFont="1" applyFill="1" applyAlignment="1">
      <alignment vertical="center"/>
    </xf>
    <xf numFmtId="4" fontId="42" fillId="0" borderId="13" xfId="0" applyNumberFormat="1" applyFont="1" applyBorder="1" applyAlignment="1">
      <alignment horizontal="right" vertical="center"/>
    </xf>
    <xf numFmtId="4" fontId="42" fillId="0" borderId="14" xfId="0" applyNumberFormat="1" applyFont="1" applyBorder="1" applyAlignment="1">
      <alignment horizontal="right" vertical="center"/>
    </xf>
    <xf numFmtId="179" fontId="79" fillId="0" borderId="13" xfId="0" applyNumberFormat="1" applyFont="1" applyFill="1" applyBorder="1" applyAlignment="1">
      <alignment horizontal="right" vertical="center"/>
    </xf>
    <xf numFmtId="179" fontId="79" fillId="0" borderId="14" xfId="0" applyNumberFormat="1" applyFont="1" applyFill="1" applyBorder="1" applyAlignment="1">
      <alignment horizontal="right" vertical="center"/>
    </xf>
    <xf numFmtId="0" fontId="52" fillId="0" borderId="0" xfId="0" applyFont="1" applyAlignment="1">
      <alignment horizontal="center" vertical="center"/>
    </xf>
    <xf numFmtId="0" fontId="52" fillId="0" borderId="0" xfId="0" applyFont="1" applyFill="1" applyAlignment="1">
      <alignment horizontal="center" vertical="center"/>
    </xf>
    <xf numFmtId="176" fontId="18" fillId="2" borderId="0" xfId="0" applyNumberFormat="1" applyFont="1" applyFill="1" applyAlignment="1">
      <alignment horizontal="left" vertical="center"/>
    </xf>
    <xf numFmtId="176" fontId="19" fillId="5" borderId="0" xfId="0" applyNumberFormat="1" applyFont="1" applyFill="1" applyAlignment="1">
      <alignment vertical="center"/>
    </xf>
    <xf numFmtId="3" fontId="10" fillId="2" borderId="13" xfId="0" applyNumberFormat="1" applyFont="1" applyFill="1" applyBorder="1" applyAlignment="1">
      <alignment vertical="center"/>
    </xf>
    <xf numFmtId="3" fontId="10" fillId="2" borderId="14" xfId="0" applyNumberFormat="1" applyFont="1" applyFill="1" applyBorder="1" applyAlignment="1">
      <alignment vertical="center"/>
    </xf>
    <xf numFmtId="178" fontId="10" fillId="2" borderId="13" xfId="0" applyNumberFormat="1" applyFont="1" applyFill="1" applyBorder="1" applyAlignment="1">
      <alignment vertical="center"/>
    </xf>
    <xf numFmtId="178" fontId="10" fillId="2" borderId="14" xfId="0" applyNumberFormat="1" applyFont="1" applyFill="1" applyBorder="1" applyAlignment="1">
      <alignment vertical="center"/>
    </xf>
    <xf numFmtId="3" fontId="10" fillId="0" borderId="13" xfId="0" applyNumberFormat="1" applyFont="1" applyBorder="1" applyAlignment="1">
      <alignment vertical="center"/>
    </xf>
    <xf numFmtId="3" fontId="10" fillId="0" borderId="14" xfId="0" applyNumberFormat="1" applyFont="1" applyBorder="1" applyAlignment="1">
      <alignment vertical="center"/>
    </xf>
    <xf numFmtId="3" fontId="10" fillId="0" borderId="13" xfId="0" applyNumberFormat="1" applyFont="1" applyFill="1" applyBorder="1" applyAlignment="1">
      <alignment vertical="center"/>
    </xf>
    <xf numFmtId="3" fontId="10" fillId="0" borderId="14" xfId="0" applyNumberFormat="1" applyFont="1" applyFill="1" applyBorder="1" applyAlignment="1">
      <alignment vertical="center"/>
    </xf>
    <xf numFmtId="179" fontId="10" fillId="0" borderId="13" xfId="0" applyNumberFormat="1" applyFont="1" applyFill="1" applyBorder="1" applyAlignment="1">
      <alignment vertical="center"/>
    </xf>
    <xf numFmtId="179" fontId="10" fillId="0" borderId="14" xfId="0" applyNumberFormat="1" applyFont="1" applyFill="1" applyBorder="1" applyAlignment="1">
      <alignment vertical="center"/>
    </xf>
    <xf numFmtId="178" fontId="10" fillId="0" borderId="13" xfId="0" applyNumberFormat="1" applyFont="1" applyBorder="1" applyAlignment="1">
      <alignment vertical="center"/>
    </xf>
    <xf numFmtId="178" fontId="10" fillId="0" borderId="14" xfId="0" applyNumberFormat="1" applyFont="1" applyBorder="1" applyAlignment="1">
      <alignment vertical="center"/>
    </xf>
    <xf numFmtId="0" fontId="29" fillId="0" borderId="0" xfId="0" applyFont="1" applyAlignment="1">
      <alignment horizontal="center" vertical="center" shrinkToFit="1"/>
    </xf>
    <xf numFmtId="0" fontId="29" fillId="0" borderId="0" xfId="0" applyFont="1" applyFill="1" applyAlignment="1">
      <alignment horizontal="center" vertical="center" shrinkToFit="1"/>
    </xf>
    <xf numFmtId="3" fontId="22" fillId="2" borderId="13" xfId="0" applyNumberFormat="1" applyFont="1" applyFill="1" applyBorder="1" applyAlignment="1">
      <alignment horizontal="center" vertical="center"/>
    </xf>
    <xf numFmtId="3" fontId="22" fillId="2" borderId="0" xfId="0" applyNumberFormat="1" applyFont="1" applyFill="1" applyBorder="1" applyAlignment="1">
      <alignment horizontal="center" vertical="center"/>
    </xf>
    <xf numFmtId="178" fontId="22" fillId="2" borderId="13" xfId="0" applyNumberFormat="1" applyFont="1" applyFill="1" applyBorder="1" applyAlignment="1">
      <alignment horizontal="center" vertical="center"/>
    </xf>
    <xf numFmtId="178" fontId="22" fillId="2" borderId="0" xfId="0" applyNumberFormat="1" applyFont="1" applyFill="1" applyBorder="1" applyAlignment="1">
      <alignment horizontal="center" vertical="center"/>
    </xf>
    <xf numFmtId="178" fontId="22" fillId="2" borderId="14" xfId="0" applyNumberFormat="1" applyFont="1" applyFill="1" applyBorder="1" applyAlignment="1">
      <alignment horizontal="center" vertical="center"/>
    </xf>
    <xf numFmtId="0" fontId="22" fillId="2" borderId="1" xfId="0" applyFont="1" applyFill="1" applyBorder="1" applyAlignment="1">
      <alignment horizontal="right" vertical="center"/>
    </xf>
    <xf numFmtId="0" fontId="22" fillId="2" borderId="3" xfId="0" applyFont="1" applyFill="1" applyBorder="1" applyAlignment="1">
      <alignment horizontal="right" vertical="center"/>
    </xf>
    <xf numFmtId="178" fontId="33" fillId="0" borderId="1" xfId="0" applyNumberFormat="1" applyFont="1" applyFill="1" applyBorder="1" applyAlignment="1">
      <alignment horizontal="center" vertical="center"/>
    </xf>
    <xf numFmtId="178" fontId="33" fillId="0" borderId="3" xfId="0" applyNumberFormat="1" applyFont="1" applyFill="1" applyBorder="1" applyAlignment="1">
      <alignment horizontal="center" vertical="center"/>
    </xf>
    <xf numFmtId="0" fontId="27" fillId="0" borderId="1" xfId="0" applyFont="1" applyBorder="1" applyAlignment="1">
      <alignment horizontal="left" vertical="center" wrapText="1"/>
    </xf>
    <xf numFmtId="0" fontId="27" fillId="0" borderId="3" xfId="0" applyFont="1" applyBorder="1" applyAlignment="1">
      <alignment horizontal="left" vertical="center" wrapText="1"/>
    </xf>
    <xf numFmtId="0" fontId="27" fillId="0" borderId="2" xfId="0" applyFont="1" applyBorder="1" applyAlignment="1">
      <alignment horizontal="left" vertical="center" wrapText="1"/>
    </xf>
    <xf numFmtId="3" fontId="42" fillId="2" borderId="13" xfId="0" applyNumberFormat="1" applyFont="1" applyFill="1" applyBorder="1" applyAlignment="1">
      <alignment vertical="center"/>
    </xf>
    <xf numFmtId="3" fontId="42" fillId="2" borderId="14" xfId="0" applyNumberFormat="1" applyFont="1" applyFill="1" applyBorder="1" applyAlignment="1">
      <alignment vertical="center"/>
    </xf>
    <xf numFmtId="3" fontId="42" fillId="0" borderId="13" xfId="0" applyNumberFormat="1" applyFont="1" applyFill="1" applyBorder="1" applyAlignment="1">
      <alignment vertical="center"/>
    </xf>
    <xf numFmtId="3" fontId="42" fillId="0" borderId="14" xfId="0" applyNumberFormat="1" applyFont="1" applyFill="1" applyBorder="1" applyAlignment="1">
      <alignment vertical="center"/>
    </xf>
    <xf numFmtId="178" fontId="42" fillId="0" borderId="13" xfId="0" applyNumberFormat="1" applyFont="1" applyFill="1" applyBorder="1" applyAlignment="1">
      <alignment vertical="center"/>
    </xf>
    <xf numFmtId="178" fontId="42" fillId="0" borderId="14" xfId="0" applyNumberFormat="1" applyFont="1" applyFill="1" applyBorder="1" applyAlignment="1">
      <alignment vertical="center"/>
    </xf>
    <xf numFmtId="179" fontId="42" fillId="0" borderId="13" xfId="0" applyNumberFormat="1" applyFont="1" applyFill="1" applyBorder="1" applyAlignment="1">
      <alignment vertical="center"/>
    </xf>
    <xf numFmtId="179" fontId="42" fillId="0" borderId="14" xfId="0" applyNumberFormat="1" applyFont="1" applyFill="1" applyBorder="1" applyAlignment="1">
      <alignment vertical="center"/>
    </xf>
    <xf numFmtId="0" fontId="80" fillId="0" borderId="0" xfId="0" applyFont="1">
      <alignment vertical="center"/>
    </xf>
  </cellXfs>
  <cellStyles count="2">
    <cellStyle name="ハイパーリンク" xfId="1" builtinId="8"/>
    <cellStyle name="標準" xfId="0" builtinId="0"/>
  </cellStyles>
  <dxfs count="0"/>
  <tableStyles count="0" defaultTableStyle="TableStyleMedium9" defaultPivotStyle="PivotStyleLight16"/>
  <colors>
    <mruColors>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xdr:col>
      <xdr:colOff>28575</xdr:colOff>
      <xdr:row>2</xdr:row>
      <xdr:rowOff>38100</xdr:rowOff>
    </xdr:from>
    <xdr:to>
      <xdr:col>4</xdr:col>
      <xdr:colOff>28575</xdr:colOff>
      <xdr:row>7</xdr:row>
      <xdr:rowOff>0</xdr:rowOff>
    </xdr:to>
    <xdr:sp macro="" textlink="">
      <xdr:nvSpPr>
        <xdr:cNvPr id="49243" name="AutoShape 2">
          <a:extLst>
            <a:ext uri="{FF2B5EF4-FFF2-40B4-BE49-F238E27FC236}">
              <a16:creationId xmlns:a16="http://schemas.microsoft.com/office/drawing/2014/main" id="{00000000-0008-0000-1800-00005BC00000}"/>
            </a:ext>
          </a:extLst>
        </xdr:cNvPr>
        <xdr:cNvSpPr>
          <a:spLocks noChangeArrowheads="1"/>
        </xdr:cNvSpPr>
      </xdr:nvSpPr>
      <xdr:spPr bwMode="auto">
        <a:xfrm rot="5400000">
          <a:off x="438150" y="476250"/>
          <a:ext cx="723900" cy="4572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47625</xdr:colOff>
      <xdr:row>28</xdr:row>
      <xdr:rowOff>28575</xdr:rowOff>
    </xdr:from>
    <xdr:ext cx="552450" cy="302660"/>
    <xdr:sp macro="" textlink="">
      <xdr:nvSpPr>
        <xdr:cNvPr id="2" name="テキスト ボックス 1">
          <a:extLst>
            <a:ext uri="{FF2B5EF4-FFF2-40B4-BE49-F238E27FC236}">
              <a16:creationId xmlns:a16="http://schemas.microsoft.com/office/drawing/2014/main" id="{00000000-0008-0000-2100-000002000000}"/>
            </a:ext>
          </a:extLst>
        </xdr:cNvPr>
        <xdr:cNvSpPr txBox="1"/>
      </xdr:nvSpPr>
      <xdr:spPr>
        <a:xfrm>
          <a:off x="47625" y="4362450"/>
          <a:ext cx="552450" cy="3026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latin typeface="ＭＳ ゴシック" pitchFamily="49" charset="-128"/>
              <a:ea typeface="ＭＳ ゴシック" pitchFamily="49" charset="-128"/>
            </a:rPr>
            <a:t>区分</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11</xdr:col>
      <xdr:colOff>438150</xdr:colOff>
      <xdr:row>74</xdr:row>
      <xdr:rowOff>190500</xdr:rowOff>
    </xdr:from>
    <xdr:to>
      <xdr:col>12</xdr:col>
      <xdr:colOff>247650</xdr:colOff>
      <xdr:row>76</xdr:row>
      <xdr:rowOff>38100</xdr:rowOff>
    </xdr:to>
    <xdr:sp macro="" textlink="">
      <xdr:nvSpPr>
        <xdr:cNvPr id="2" name="円/楕円 2">
          <a:extLst>
            <a:ext uri="{FF2B5EF4-FFF2-40B4-BE49-F238E27FC236}">
              <a16:creationId xmlns:a16="http://schemas.microsoft.com/office/drawing/2014/main" id="{00000000-0008-0000-2200-000002000000}"/>
            </a:ext>
          </a:extLst>
        </xdr:cNvPr>
        <xdr:cNvSpPr/>
      </xdr:nvSpPr>
      <xdr:spPr>
        <a:xfrm>
          <a:off x="4962525" y="14258925"/>
          <a:ext cx="257175" cy="2476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8</xdr:col>
      <xdr:colOff>304800</xdr:colOff>
      <xdr:row>22</xdr:row>
      <xdr:rowOff>180975</xdr:rowOff>
    </xdr:from>
    <xdr:to>
      <xdr:col>9</xdr:col>
      <xdr:colOff>209550</xdr:colOff>
      <xdr:row>24</xdr:row>
      <xdr:rowOff>28575</xdr:rowOff>
    </xdr:to>
    <xdr:sp macro="" textlink="">
      <xdr:nvSpPr>
        <xdr:cNvPr id="3" name="円/楕円 3">
          <a:extLst>
            <a:ext uri="{FF2B5EF4-FFF2-40B4-BE49-F238E27FC236}">
              <a16:creationId xmlns:a16="http://schemas.microsoft.com/office/drawing/2014/main" id="{00000000-0008-0000-2200-000003000000}"/>
            </a:ext>
          </a:extLst>
        </xdr:cNvPr>
        <xdr:cNvSpPr/>
      </xdr:nvSpPr>
      <xdr:spPr>
        <a:xfrm>
          <a:off x="3676650" y="3609975"/>
          <a:ext cx="257175" cy="2476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293369</xdr:colOff>
      <xdr:row>3</xdr:row>
      <xdr:rowOff>47625</xdr:rowOff>
    </xdr:from>
    <xdr:to>
      <xdr:col>15</xdr:col>
      <xdr:colOff>165778</xdr:colOff>
      <xdr:row>4</xdr:row>
      <xdr:rowOff>161925</xdr:rowOff>
    </xdr:to>
    <xdr:sp macro="" textlink="">
      <xdr:nvSpPr>
        <xdr:cNvPr id="2" name="円/楕円 1">
          <a:extLst>
            <a:ext uri="{FF2B5EF4-FFF2-40B4-BE49-F238E27FC236}">
              <a16:creationId xmlns:a16="http://schemas.microsoft.com/office/drawing/2014/main" id="{E5C65966-F05F-4D7A-B824-AC2F586188EF}"/>
            </a:ext>
          </a:extLst>
        </xdr:cNvPr>
        <xdr:cNvSpPr/>
      </xdr:nvSpPr>
      <xdr:spPr>
        <a:xfrm>
          <a:off x="6560819" y="590550"/>
          <a:ext cx="320084" cy="295275"/>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印</a:t>
          </a:r>
        </a:p>
      </xdr:txBody>
    </xdr:sp>
    <xdr:clientData/>
  </xdr:twoCellAnchor>
  <xdr:twoCellAnchor>
    <xdr:from>
      <xdr:col>12</xdr:col>
      <xdr:colOff>283845</xdr:colOff>
      <xdr:row>3</xdr:row>
      <xdr:rowOff>76200</xdr:rowOff>
    </xdr:from>
    <xdr:to>
      <xdr:col>13</xdr:col>
      <xdr:colOff>156254</xdr:colOff>
      <xdr:row>5</xdr:row>
      <xdr:rowOff>9525</xdr:rowOff>
    </xdr:to>
    <xdr:sp macro="" textlink="">
      <xdr:nvSpPr>
        <xdr:cNvPr id="3" name="円/楕円 2">
          <a:extLst>
            <a:ext uri="{FF2B5EF4-FFF2-40B4-BE49-F238E27FC236}">
              <a16:creationId xmlns:a16="http://schemas.microsoft.com/office/drawing/2014/main" id="{8B1E6DAB-2D88-415C-B203-C0CBACA3FBAC}"/>
            </a:ext>
          </a:extLst>
        </xdr:cNvPr>
        <xdr:cNvSpPr/>
      </xdr:nvSpPr>
      <xdr:spPr>
        <a:xfrm>
          <a:off x="5655945" y="619125"/>
          <a:ext cx="320084" cy="295275"/>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印</a:t>
          </a:r>
        </a:p>
      </xdr:txBody>
    </xdr:sp>
    <xdr:clientData/>
  </xdr:twoCellAnchor>
  <xdr:twoCellAnchor>
    <xdr:from>
      <xdr:col>0</xdr:col>
      <xdr:colOff>276225</xdr:colOff>
      <xdr:row>18</xdr:row>
      <xdr:rowOff>171451</xdr:rowOff>
    </xdr:from>
    <xdr:to>
      <xdr:col>12</xdr:col>
      <xdr:colOff>409575</xdr:colOff>
      <xdr:row>27</xdr:row>
      <xdr:rowOff>47626</xdr:rowOff>
    </xdr:to>
    <xdr:sp macro="" textlink="">
      <xdr:nvSpPr>
        <xdr:cNvPr id="4" name="大かっこ 3">
          <a:extLst>
            <a:ext uri="{FF2B5EF4-FFF2-40B4-BE49-F238E27FC236}">
              <a16:creationId xmlns:a16="http://schemas.microsoft.com/office/drawing/2014/main" id="{84ED75CC-3CED-431E-970F-8E55D6353DBE}"/>
            </a:ext>
          </a:extLst>
        </xdr:cNvPr>
        <xdr:cNvSpPr/>
      </xdr:nvSpPr>
      <xdr:spPr>
        <a:xfrm>
          <a:off x="276225" y="3705226"/>
          <a:ext cx="5505450" cy="1504950"/>
        </a:xfrm>
        <a:prstGeom prst="bracketPair">
          <a:avLst>
            <a:gd name="adj" fmla="val 1287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xdr:colOff>
      <xdr:row>28</xdr:row>
      <xdr:rowOff>0</xdr:rowOff>
    </xdr:from>
    <xdr:to>
      <xdr:col>1</xdr:col>
      <xdr:colOff>438150</xdr:colOff>
      <xdr:row>31</xdr:row>
      <xdr:rowOff>171450</xdr:rowOff>
    </xdr:to>
    <xdr:sp macro="" textlink="">
      <xdr:nvSpPr>
        <xdr:cNvPr id="2233" name="Line 1">
          <a:extLst>
            <a:ext uri="{FF2B5EF4-FFF2-40B4-BE49-F238E27FC236}">
              <a16:creationId xmlns:a16="http://schemas.microsoft.com/office/drawing/2014/main" id="{00000000-0008-0000-2400-0000B9080000}"/>
            </a:ext>
          </a:extLst>
        </xdr:cNvPr>
        <xdr:cNvSpPr>
          <a:spLocks noChangeShapeType="1"/>
        </xdr:cNvSpPr>
      </xdr:nvSpPr>
      <xdr:spPr bwMode="auto">
        <a:xfrm>
          <a:off x="19050" y="5419725"/>
          <a:ext cx="866775" cy="714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46</xdr:row>
      <xdr:rowOff>85725</xdr:rowOff>
    </xdr:from>
    <xdr:to>
      <xdr:col>8</xdr:col>
      <xdr:colOff>312379</xdr:colOff>
      <xdr:row>46</xdr:row>
      <xdr:rowOff>85725</xdr:rowOff>
    </xdr:to>
    <xdr:cxnSp macro="">
      <xdr:nvCxnSpPr>
        <xdr:cNvPr id="3" name="直線コネクタ 2">
          <a:extLst>
            <a:ext uri="{FF2B5EF4-FFF2-40B4-BE49-F238E27FC236}">
              <a16:creationId xmlns:a16="http://schemas.microsoft.com/office/drawing/2014/main" id="{0437BFC4-2CEF-4E93-A628-7369D372A652}"/>
            </a:ext>
          </a:extLst>
        </xdr:cNvPr>
        <xdr:cNvCxnSpPr/>
      </xdr:nvCxnSpPr>
      <xdr:spPr>
        <a:xfrm>
          <a:off x="857250" y="9496425"/>
          <a:ext cx="2884129" cy="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205740</xdr:colOff>
      <xdr:row>49</xdr:row>
      <xdr:rowOff>66675</xdr:rowOff>
    </xdr:from>
    <xdr:to>
      <xdr:col>10</xdr:col>
      <xdr:colOff>243840</xdr:colOff>
      <xdr:row>49</xdr:row>
      <xdr:rowOff>66675</xdr:rowOff>
    </xdr:to>
    <xdr:cxnSp macro="">
      <xdr:nvCxnSpPr>
        <xdr:cNvPr id="2" name="直線コネクタ 1">
          <a:extLst>
            <a:ext uri="{FF2B5EF4-FFF2-40B4-BE49-F238E27FC236}">
              <a16:creationId xmlns:a16="http://schemas.microsoft.com/office/drawing/2014/main" id="{00000000-0008-0000-3200-000002000000}"/>
            </a:ext>
          </a:extLst>
        </xdr:cNvPr>
        <xdr:cNvCxnSpPr/>
      </xdr:nvCxnSpPr>
      <xdr:spPr>
        <a:xfrm flipV="1">
          <a:off x="653415" y="5800725"/>
          <a:ext cx="3409950" cy="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205740</xdr:colOff>
      <xdr:row>49</xdr:row>
      <xdr:rowOff>66675</xdr:rowOff>
    </xdr:from>
    <xdr:to>
      <xdr:col>10</xdr:col>
      <xdr:colOff>243840</xdr:colOff>
      <xdr:row>49</xdr:row>
      <xdr:rowOff>66675</xdr:rowOff>
    </xdr:to>
    <xdr:cxnSp macro="">
      <xdr:nvCxnSpPr>
        <xdr:cNvPr id="4" name="直線コネクタ 3">
          <a:extLst>
            <a:ext uri="{FF2B5EF4-FFF2-40B4-BE49-F238E27FC236}">
              <a16:creationId xmlns:a16="http://schemas.microsoft.com/office/drawing/2014/main" id="{6C2270B0-6638-4CE5-B980-A7162B635DEB}"/>
            </a:ext>
          </a:extLst>
        </xdr:cNvPr>
        <xdr:cNvCxnSpPr/>
      </xdr:nvCxnSpPr>
      <xdr:spPr>
        <a:xfrm flipV="1">
          <a:off x="405765" y="10382250"/>
          <a:ext cx="3343275" cy="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42</xdr:row>
      <xdr:rowOff>85725</xdr:rowOff>
    </xdr:from>
    <xdr:to>
      <xdr:col>8</xdr:col>
      <xdr:colOff>312379</xdr:colOff>
      <xdr:row>42</xdr:row>
      <xdr:rowOff>85725</xdr:rowOff>
    </xdr:to>
    <xdr:cxnSp macro="">
      <xdr:nvCxnSpPr>
        <xdr:cNvPr id="4" name="直線コネクタ 3">
          <a:extLst>
            <a:ext uri="{FF2B5EF4-FFF2-40B4-BE49-F238E27FC236}">
              <a16:creationId xmlns:a16="http://schemas.microsoft.com/office/drawing/2014/main" id="{427E51E8-E28A-4504-BE18-7152879CFBE5}"/>
            </a:ext>
          </a:extLst>
        </xdr:cNvPr>
        <xdr:cNvCxnSpPr/>
      </xdr:nvCxnSpPr>
      <xdr:spPr>
        <a:xfrm>
          <a:off x="857250" y="9039225"/>
          <a:ext cx="2884129" cy="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205740</xdr:colOff>
      <xdr:row>27</xdr:row>
      <xdr:rowOff>66675</xdr:rowOff>
    </xdr:from>
    <xdr:to>
      <xdr:col>10</xdr:col>
      <xdr:colOff>243840</xdr:colOff>
      <xdr:row>27</xdr:row>
      <xdr:rowOff>66675</xdr:rowOff>
    </xdr:to>
    <xdr:cxnSp macro="">
      <xdr:nvCxnSpPr>
        <xdr:cNvPr id="6" name="直線コネクタ 5">
          <a:extLst>
            <a:ext uri="{FF2B5EF4-FFF2-40B4-BE49-F238E27FC236}">
              <a16:creationId xmlns:a16="http://schemas.microsoft.com/office/drawing/2014/main" id="{00000000-0008-0000-3800-000006000000}"/>
            </a:ext>
          </a:extLst>
        </xdr:cNvPr>
        <xdr:cNvCxnSpPr/>
      </xdr:nvCxnSpPr>
      <xdr:spPr>
        <a:xfrm flipV="1">
          <a:off x="685800" y="8210550"/>
          <a:ext cx="3448050" cy="9525"/>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9525</xdr:colOff>
      <xdr:row>37</xdr:row>
      <xdr:rowOff>85725</xdr:rowOff>
    </xdr:from>
    <xdr:to>
      <xdr:col>12</xdr:col>
      <xdr:colOff>342900</xdr:colOff>
      <xdr:row>37</xdr:row>
      <xdr:rowOff>85725</xdr:rowOff>
    </xdr:to>
    <xdr:cxnSp macro="">
      <xdr:nvCxnSpPr>
        <xdr:cNvPr id="5" name="直線コネクタ 4">
          <a:extLst>
            <a:ext uri="{FF2B5EF4-FFF2-40B4-BE49-F238E27FC236}">
              <a16:creationId xmlns:a16="http://schemas.microsoft.com/office/drawing/2014/main" id="{00000000-0008-0000-4B00-000005000000}"/>
            </a:ext>
          </a:extLst>
        </xdr:cNvPr>
        <xdr:cNvCxnSpPr/>
      </xdr:nvCxnSpPr>
      <xdr:spPr>
        <a:xfrm>
          <a:off x="419100" y="8134350"/>
          <a:ext cx="48387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9525</xdr:colOff>
      <xdr:row>37</xdr:row>
      <xdr:rowOff>85725</xdr:rowOff>
    </xdr:from>
    <xdr:to>
      <xdr:col>12</xdr:col>
      <xdr:colOff>342900</xdr:colOff>
      <xdr:row>37</xdr:row>
      <xdr:rowOff>85725</xdr:rowOff>
    </xdr:to>
    <xdr:cxnSp macro="">
      <xdr:nvCxnSpPr>
        <xdr:cNvPr id="3" name="直線コネクタ 2">
          <a:extLst>
            <a:ext uri="{FF2B5EF4-FFF2-40B4-BE49-F238E27FC236}">
              <a16:creationId xmlns:a16="http://schemas.microsoft.com/office/drawing/2014/main" id="{DD4A8348-E691-457B-8B15-B6688291B637}"/>
            </a:ext>
          </a:extLst>
        </xdr:cNvPr>
        <xdr:cNvCxnSpPr/>
      </xdr:nvCxnSpPr>
      <xdr:spPr>
        <a:xfrm>
          <a:off x="419100" y="8134350"/>
          <a:ext cx="48387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19050</xdr:colOff>
      <xdr:row>23</xdr:row>
      <xdr:rowOff>85725</xdr:rowOff>
    </xdr:from>
    <xdr:to>
      <xdr:col>13</xdr:col>
      <xdr:colOff>228600</xdr:colOff>
      <xdr:row>23</xdr:row>
      <xdr:rowOff>85725</xdr:rowOff>
    </xdr:to>
    <xdr:cxnSp macro="">
      <xdr:nvCxnSpPr>
        <xdr:cNvPr id="4" name="直線コネクタ 3">
          <a:extLst>
            <a:ext uri="{FF2B5EF4-FFF2-40B4-BE49-F238E27FC236}">
              <a16:creationId xmlns:a16="http://schemas.microsoft.com/office/drawing/2014/main" id="{1D4C8BC9-E46B-442C-AF48-605653F9BF5C}"/>
            </a:ext>
          </a:extLst>
        </xdr:cNvPr>
        <xdr:cNvCxnSpPr/>
      </xdr:nvCxnSpPr>
      <xdr:spPr>
        <a:xfrm>
          <a:off x="361950" y="5057775"/>
          <a:ext cx="49434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9525</xdr:colOff>
      <xdr:row>23</xdr:row>
      <xdr:rowOff>85725</xdr:rowOff>
    </xdr:from>
    <xdr:to>
      <xdr:col>12</xdr:col>
      <xdr:colOff>342900</xdr:colOff>
      <xdr:row>23</xdr:row>
      <xdr:rowOff>85725</xdr:rowOff>
    </xdr:to>
    <xdr:cxnSp macro="">
      <xdr:nvCxnSpPr>
        <xdr:cNvPr id="5" name="直線コネクタ 4">
          <a:extLst>
            <a:ext uri="{FF2B5EF4-FFF2-40B4-BE49-F238E27FC236}">
              <a16:creationId xmlns:a16="http://schemas.microsoft.com/office/drawing/2014/main" id="{187671D3-5C5C-48F3-AC25-31CF95FFE337}"/>
            </a:ext>
          </a:extLst>
        </xdr:cNvPr>
        <xdr:cNvCxnSpPr/>
      </xdr:nvCxnSpPr>
      <xdr:spPr>
        <a:xfrm>
          <a:off x="352425" y="5057775"/>
          <a:ext cx="44958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293369</xdr:colOff>
      <xdr:row>3</xdr:row>
      <xdr:rowOff>47625</xdr:rowOff>
    </xdr:from>
    <xdr:to>
      <xdr:col>15</xdr:col>
      <xdr:colOff>165778</xdr:colOff>
      <xdr:row>4</xdr:row>
      <xdr:rowOff>161925</xdr:rowOff>
    </xdr:to>
    <xdr:sp macro="" textlink="">
      <xdr:nvSpPr>
        <xdr:cNvPr id="2" name="円/楕円 1">
          <a:extLst>
            <a:ext uri="{FF2B5EF4-FFF2-40B4-BE49-F238E27FC236}">
              <a16:creationId xmlns:a16="http://schemas.microsoft.com/office/drawing/2014/main" id="{00000000-0008-0000-4E00-000002000000}"/>
            </a:ext>
          </a:extLst>
        </xdr:cNvPr>
        <xdr:cNvSpPr/>
      </xdr:nvSpPr>
      <xdr:spPr>
        <a:xfrm>
          <a:off x="6562724" y="590550"/>
          <a:ext cx="314326" cy="295275"/>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印</a:t>
          </a:r>
        </a:p>
      </xdr:txBody>
    </xdr:sp>
    <xdr:clientData/>
  </xdr:twoCellAnchor>
  <xdr:twoCellAnchor>
    <xdr:from>
      <xdr:col>12</xdr:col>
      <xdr:colOff>283845</xdr:colOff>
      <xdr:row>3</xdr:row>
      <xdr:rowOff>76200</xdr:rowOff>
    </xdr:from>
    <xdr:to>
      <xdr:col>13</xdr:col>
      <xdr:colOff>156254</xdr:colOff>
      <xdr:row>5</xdr:row>
      <xdr:rowOff>9525</xdr:rowOff>
    </xdr:to>
    <xdr:sp macro="" textlink="">
      <xdr:nvSpPr>
        <xdr:cNvPr id="3" name="円/楕円 2">
          <a:extLst>
            <a:ext uri="{FF2B5EF4-FFF2-40B4-BE49-F238E27FC236}">
              <a16:creationId xmlns:a16="http://schemas.microsoft.com/office/drawing/2014/main" id="{00000000-0008-0000-4E00-000003000000}"/>
            </a:ext>
          </a:extLst>
        </xdr:cNvPr>
        <xdr:cNvSpPr/>
      </xdr:nvSpPr>
      <xdr:spPr>
        <a:xfrm>
          <a:off x="5657850" y="619125"/>
          <a:ext cx="314326" cy="295275"/>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印</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14</xdr:col>
      <xdr:colOff>293369</xdr:colOff>
      <xdr:row>3</xdr:row>
      <xdr:rowOff>47625</xdr:rowOff>
    </xdr:from>
    <xdr:to>
      <xdr:col>15</xdr:col>
      <xdr:colOff>165778</xdr:colOff>
      <xdr:row>4</xdr:row>
      <xdr:rowOff>161925</xdr:rowOff>
    </xdr:to>
    <xdr:sp macro="" textlink="">
      <xdr:nvSpPr>
        <xdr:cNvPr id="2" name="円/楕円 1">
          <a:extLst>
            <a:ext uri="{FF2B5EF4-FFF2-40B4-BE49-F238E27FC236}">
              <a16:creationId xmlns:a16="http://schemas.microsoft.com/office/drawing/2014/main" id="{00000000-0008-0000-5100-000002000000}"/>
            </a:ext>
          </a:extLst>
        </xdr:cNvPr>
        <xdr:cNvSpPr/>
      </xdr:nvSpPr>
      <xdr:spPr>
        <a:xfrm>
          <a:off x="6562724" y="590550"/>
          <a:ext cx="314326" cy="295275"/>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印</a:t>
          </a:r>
        </a:p>
      </xdr:txBody>
    </xdr:sp>
    <xdr:clientData/>
  </xdr:twoCellAnchor>
  <xdr:twoCellAnchor>
    <xdr:from>
      <xdr:col>12</xdr:col>
      <xdr:colOff>283845</xdr:colOff>
      <xdr:row>3</xdr:row>
      <xdr:rowOff>76200</xdr:rowOff>
    </xdr:from>
    <xdr:to>
      <xdr:col>13</xdr:col>
      <xdr:colOff>156254</xdr:colOff>
      <xdr:row>5</xdr:row>
      <xdr:rowOff>9525</xdr:rowOff>
    </xdr:to>
    <xdr:sp macro="" textlink="">
      <xdr:nvSpPr>
        <xdr:cNvPr id="3" name="円/楕円 2">
          <a:extLst>
            <a:ext uri="{FF2B5EF4-FFF2-40B4-BE49-F238E27FC236}">
              <a16:creationId xmlns:a16="http://schemas.microsoft.com/office/drawing/2014/main" id="{00000000-0008-0000-5100-000003000000}"/>
            </a:ext>
          </a:extLst>
        </xdr:cNvPr>
        <xdr:cNvSpPr/>
      </xdr:nvSpPr>
      <xdr:spPr>
        <a:xfrm>
          <a:off x="5657850" y="619125"/>
          <a:ext cx="314326" cy="295275"/>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印</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14</xdr:col>
      <xdr:colOff>295274</xdr:colOff>
      <xdr:row>3</xdr:row>
      <xdr:rowOff>47625</xdr:rowOff>
    </xdr:from>
    <xdr:to>
      <xdr:col>15</xdr:col>
      <xdr:colOff>161925</xdr:colOff>
      <xdr:row>4</xdr:row>
      <xdr:rowOff>161925</xdr:rowOff>
    </xdr:to>
    <xdr:sp macro="" textlink="">
      <xdr:nvSpPr>
        <xdr:cNvPr id="2" name="円/楕円 1">
          <a:extLst>
            <a:ext uri="{FF2B5EF4-FFF2-40B4-BE49-F238E27FC236}">
              <a16:creationId xmlns:a16="http://schemas.microsoft.com/office/drawing/2014/main" id="{00000000-0008-0000-5200-000002000000}"/>
            </a:ext>
          </a:extLst>
        </xdr:cNvPr>
        <xdr:cNvSpPr/>
      </xdr:nvSpPr>
      <xdr:spPr>
        <a:xfrm>
          <a:off x="6562724" y="590550"/>
          <a:ext cx="314326" cy="295275"/>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印</a:t>
          </a:r>
        </a:p>
      </xdr:txBody>
    </xdr:sp>
    <xdr:clientData/>
  </xdr:twoCellAnchor>
  <xdr:twoCellAnchor>
    <xdr:from>
      <xdr:col>12</xdr:col>
      <xdr:colOff>285750</xdr:colOff>
      <xdr:row>3</xdr:row>
      <xdr:rowOff>76200</xdr:rowOff>
    </xdr:from>
    <xdr:to>
      <xdr:col>13</xdr:col>
      <xdr:colOff>152401</xdr:colOff>
      <xdr:row>5</xdr:row>
      <xdr:rowOff>9525</xdr:rowOff>
    </xdr:to>
    <xdr:sp macro="" textlink="">
      <xdr:nvSpPr>
        <xdr:cNvPr id="3" name="円/楕円 2">
          <a:extLst>
            <a:ext uri="{FF2B5EF4-FFF2-40B4-BE49-F238E27FC236}">
              <a16:creationId xmlns:a16="http://schemas.microsoft.com/office/drawing/2014/main" id="{00000000-0008-0000-5200-000003000000}"/>
            </a:ext>
          </a:extLst>
        </xdr:cNvPr>
        <xdr:cNvSpPr/>
      </xdr:nvSpPr>
      <xdr:spPr>
        <a:xfrm>
          <a:off x="5657850" y="619125"/>
          <a:ext cx="314326" cy="295275"/>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印</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14</xdr:col>
      <xdr:colOff>293369</xdr:colOff>
      <xdr:row>3</xdr:row>
      <xdr:rowOff>47625</xdr:rowOff>
    </xdr:from>
    <xdr:to>
      <xdr:col>15</xdr:col>
      <xdr:colOff>165778</xdr:colOff>
      <xdr:row>4</xdr:row>
      <xdr:rowOff>161925</xdr:rowOff>
    </xdr:to>
    <xdr:sp macro="" textlink="">
      <xdr:nvSpPr>
        <xdr:cNvPr id="2" name="円/楕円 1">
          <a:extLst>
            <a:ext uri="{FF2B5EF4-FFF2-40B4-BE49-F238E27FC236}">
              <a16:creationId xmlns:a16="http://schemas.microsoft.com/office/drawing/2014/main" id="{00000000-0008-0000-5300-000002000000}"/>
            </a:ext>
          </a:extLst>
        </xdr:cNvPr>
        <xdr:cNvSpPr/>
      </xdr:nvSpPr>
      <xdr:spPr>
        <a:xfrm>
          <a:off x="6562724" y="590550"/>
          <a:ext cx="314326" cy="295275"/>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印</a:t>
          </a:r>
        </a:p>
      </xdr:txBody>
    </xdr:sp>
    <xdr:clientData/>
  </xdr:twoCellAnchor>
  <xdr:twoCellAnchor>
    <xdr:from>
      <xdr:col>12</xdr:col>
      <xdr:colOff>283845</xdr:colOff>
      <xdr:row>3</xdr:row>
      <xdr:rowOff>76200</xdr:rowOff>
    </xdr:from>
    <xdr:to>
      <xdr:col>13</xdr:col>
      <xdr:colOff>156254</xdr:colOff>
      <xdr:row>5</xdr:row>
      <xdr:rowOff>9525</xdr:rowOff>
    </xdr:to>
    <xdr:sp macro="" textlink="">
      <xdr:nvSpPr>
        <xdr:cNvPr id="3" name="円/楕円 2">
          <a:extLst>
            <a:ext uri="{FF2B5EF4-FFF2-40B4-BE49-F238E27FC236}">
              <a16:creationId xmlns:a16="http://schemas.microsoft.com/office/drawing/2014/main" id="{00000000-0008-0000-5300-000003000000}"/>
            </a:ext>
          </a:extLst>
        </xdr:cNvPr>
        <xdr:cNvSpPr/>
      </xdr:nvSpPr>
      <xdr:spPr>
        <a:xfrm>
          <a:off x="5657850" y="619125"/>
          <a:ext cx="314326" cy="295275"/>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印</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14</xdr:col>
      <xdr:colOff>295274</xdr:colOff>
      <xdr:row>3</xdr:row>
      <xdr:rowOff>47625</xdr:rowOff>
    </xdr:from>
    <xdr:to>
      <xdr:col>15</xdr:col>
      <xdr:colOff>161925</xdr:colOff>
      <xdr:row>4</xdr:row>
      <xdr:rowOff>161925</xdr:rowOff>
    </xdr:to>
    <xdr:sp macro="" textlink="">
      <xdr:nvSpPr>
        <xdr:cNvPr id="2" name="円/楕円 1">
          <a:extLst>
            <a:ext uri="{FF2B5EF4-FFF2-40B4-BE49-F238E27FC236}">
              <a16:creationId xmlns:a16="http://schemas.microsoft.com/office/drawing/2014/main" id="{00000000-0008-0000-5400-000002000000}"/>
            </a:ext>
          </a:extLst>
        </xdr:cNvPr>
        <xdr:cNvSpPr/>
      </xdr:nvSpPr>
      <xdr:spPr>
        <a:xfrm>
          <a:off x="6562724" y="590550"/>
          <a:ext cx="314326" cy="295275"/>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印</a:t>
          </a:r>
        </a:p>
      </xdr:txBody>
    </xdr:sp>
    <xdr:clientData/>
  </xdr:twoCellAnchor>
  <xdr:twoCellAnchor>
    <xdr:from>
      <xdr:col>12</xdr:col>
      <xdr:colOff>285750</xdr:colOff>
      <xdr:row>3</xdr:row>
      <xdr:rowOff>76200</xdr:rowOff>
    </xdr:from>
    <xdr:to>
      <xdr:col>13</xdr:col>
      <xdr:colOff>152401</xdr:colOff>
      <xdr:row>5</xdr:row>
      <xdr:rowOff>9525</xdr:rowOff>
    </xdr:to>
    <xdr:sp macro="" textlink="">
      <xdr:nvSpPr>
        <xdr:cNvPr id="3" name="円/楕円 2">
          <a:extLst>
            <a:ext uri="{FF2B5EF4-FFF2-40B4-BE49-F238E27FC236}">
              <a16:creationId xmlns:a16="http://schemas.microsoft.com/office/drawing/2014/main" id="{00000000-0008-0000-5400-000003000000}"/>
            </a:ext>
          </a:extLst>
        </xdr:cNvPr>
        <xdr:cNvSpPr/>
      </xdr:nvSpPr>
      <xdr:spPr>
        <a:xfrm>
          <a:off x="5657850" y="619125"/>
          <a:ext cx="314326" cy="295275"/>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印</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14</xdr:col>
      <xdr:colOff>295274</xdr:colOff>
      <xdr:row>3</xdr:row>
      <xdr:rowOff>47625</xdr:rowOff>
    </xdr:from>
    <xdr:to>
      <xdr:col>15</xdr:col>
      <xdr:colOff>161925</xdr:colOff>
      <xdr:row>4</xdr:row>
      <xdr:rowOff>161925</xdr:rowOff>
    </xdr:to>
    <xdr:sp macro="" textlink="">
      <xdr:nvSpPr>
        <xdr:cNvPr id="2" name="円/楕円 1">
          <a:extLst>
            <a:ext uri="{FF2B5EF4-FFF2-40B4-BE49-F238E27FC236}">
              <a16:creationId xmlns:a16="http://schemas.microsoft.com/office/drawing/2014/main" id="{00000000-0008-0000-5500-000002000000}"/>
            </a:ext>
          </a:extLst>
        </xdr:cNvPr>
        <xdr:cNvSpPr/>
      </xdr:nvSpPr>
      <xdr:spPr>
        <a:xfrm>
          <a:off x="6562724" y="590550"/>
          <a:ext cx="314326" cy="295275"/>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印</a:t>
          </a:r>
        </a:p>
      </xdr:txBody>
    </xdr:sp>
    <xdr:clientData/>
  </xdr:twoCellAnchor>
  <xdr:twoCellAnchor>
    <xdr:from>
      <xdr:col>12</xdr:col>
      <xdr:colOff>285750</xdr:colOff>
      <xdr:row>3</xdr:row>
      <xdr:rowOff>76200</xdr:rowOff>
    </xdr:from>
    <xdr:to>
      <xdr:col>13</xdr:col>
      <xdr:colOff>152401</xdr:colOff>
      <xdr:row>5</xdr:row>
      <xdr:rowOff>9525</xdr:rowOff>
    </xdr:to>
    <xdr:sp macro="" textlink="">
      <xdr:nvSpPr>
        <xdr:cNvPr id="3" name="円/楕円 2">
          <a:extLst>
            <a:ext uri="{FF2B5EF4-FFF2-40B4-BE49-F238E27FC236}">
              <a16:creationId xmlns:a16="http://schemas.microsoft.com/office/drawing/2014/main" id="{00000000-0008-0000-5500-000003000000}"/>
            </a:ext>
          </a:extLst>
        </xdr:cNvPr>
        <xdr:cNvSpPr/>
      </xdr:nvSpPr>
      <xdr:spPr>
        <a:xfrm>
          <a:off x="5657850" y="619125"/>
          <a:ext cx="314326" cy="295275"/>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印</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14</xdr:col>
      <xdr:colOff>295274</xdr:colOff>
      <xdr:row>3</xdr:row>
      <xdr:rowOff>47625</xdr:rowOff>
    </xdr:from>
    <xdr:to>
      <xdr:col>15</xdr:col>
      <xdr:colOff>161925</xdr:colOff>
      <xdr:row>4</xdr:row>
      <xdr:rowOff>161925</xdr:rowOff>
    </xdr:to>
    <xdr:sp macro="" textlink="">
      <xdr:nvSpPr>
        <xdr:cNvPr id="2" name="円/楕円 1">
          <a:extLst>
            <a:ext uri="{FF2B5EF4-FFF2-40B4-BE49-F238E27FC236}">
              <a16:creationId xmlns:a16="http://schemas.microsoft.com/office/drawing/2014/main" id="{00000000-0008-0000-5600-000002000000}"/>
            </a:ext>
          </a:extLst>
        </xdr:cNvPr>
        <xdr:cNvSpPr/>
      </xdr:nvSpPr>
      <xdr:spPr>
        <a:xfrm>
          <a:off x="6562724" y="590550"/>
          <a:ext cx="314326" cy="295275"/>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印</a:t>
          </a:r>
        </a:p>
      </xdr:txBody>
    </xdr:sp>
    <xdr:clientData/>
  </xdr:twoCellAnchor>
  <xdr:twoCellAnchor>
    <xdr:from>
      <xdr:col>12</xdr:col>
      <xdr:colOff>285750</xdr:colOff>
      <xdr:row>3</xdr:row>
      <xdr:rowOff>76200</xdr:rowOff>
    </xdr:from>
    <xdr:to>
      <xdr:col>13</xdr:col>
      <xdr:colOff>152401</xdr:colOff>
      <xdr:row>5</xdr:row>
      <xdr:rowOff>9525</xdr:rowOff>
    </xdr:to>
    <xdr:sp macro="" textlink="">
      <xdr:nvSpPr>
        <xdr:cNvPr id="3" name="円/楕円 2">
          <a:extLst>
            <a:ext uri="{FF2B5EF4-FFF2-40B4-BE49-F238E27FC236}">
              <a16:creationId xmlns:a16="http://schemas.microsoft.com/office/drawing/2014/main" id="{00000000-0008-0000-5600-000003000000}"/>
            </a:ext>
          </a:extLst>
        </xdr:cNvPr>
        <xdr:cNvSpPr/>
      </xdr:nvSpPr>
      <xdr:spPr>
        <a:xfrm>
          <a:off x="5657850" y="619125"/>
          <a:ext cx="314326" cy="295275"/>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印</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14</xdr:col>
      <xdr:colOff>293369</xdr:colOff>
      <xdr:row>3</xdr:row>
      <xdr:rowOff>47625</xdr:rowOff>
    </xdr:from>
    <xdr:to>
      <xdr:col>15</xdr:col>
      <xdr:colOff>165778</xdr:colOff>
      <xdr:row>4</xdr:row>
      <xdr:rowOff>161925</xdr:rowOff>
    </xdr:to>
    <xdr:sp macro="" textlink="">
      <xdr:nvSpPr>
        <xdr:cNvPr id="2" name="円/楕円 1">
          <a:extLst>
            <a:ext uri="{FF2B5EF4-FFF2-40B4-BE49-F238E27FC236}">
              <a16:creationId xmlns:a16="http://schemas.microsoft.com/office/drawing/2014/main" id="{00000000-0008-0000-5700-000002000000}"/>
            </a:ext>
          </a:extLst>
        </xdr:cNvPr>
        <xdr:cNvSpPr/>
      </xdr:nvSpPr>
      <xdr:spPr>
        <a:xfrm>
          <a:off x="6562724" y="590550"/>
          <a:ext cx="314326" cy="295275"/>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印</a:t>
          </a:r>
        </a:p>
      </xdr:txBody>
    </xdr:sp>
    <xdr:clientData/>
  </xdr:twoCellAnchor>
  <xdr:twoCellAnchor>
    <xdr:from>
      <xdr:col>12</xdr:col>
      <xdr:colOff>283845</xdr:colOff>
      <xdr:row>3</xdr:row>
      <xdr:rowOff>76200</xdr:rowOff>
    </xdr:from>
    <xdr:to>
      <xdr:col>13</xdr:col>
      <xdr:colOff>156254</xdr:colOff>
      <xdr:row>5</xdr:row>
      <xdr:rowOff>9525</xdr:rowOff>
    </xdr:to>
    <xdr:sp macro="" textlink="">
      <xdr:nvSpPr>
        <xdr:cNvPr id="3" name="円/楕円 2">
          <a:extLst>
            <a:ext uri="{FF2B5EF4-FFF2-40B4-BE49-F238E27FC236}">
              <a16:creationId xmlns:a16="http://schemas.microsoft.com/office/drawing/2014/main" id="{00000000-0008-0000-5700-000003000000}"/>
            </a:ext>
          </a:extLst>
        </xdr:cNvPr>
        <xdr:cNvSpPr/>
      </xdr:nvSpPr>
      <xdr:spPr>
        <a:xfrm>
          <a:off x="5657850" y="619125"/>
          <a:ext cx="314326" cy="295275"/>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xml"/><Relationship Id="rId1" Type="http://schemas.openxmlformats.org/officeDocument/2006/relationships/printerSettings" Target="../printerSettings/printerSettings26.bin"/><Relationship Id="rId4" Type="http://schemas.openxmlformats.org/officeDocument/2006/relationships/comments" Target="../comments17.xml"/></Relationships>
</file>

<file path=xl/worksheets/_rels/sheet27.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xml"/><Relationship Id="rId1" Type="http://schemas.openxmlformats.org/officeDocument/2006/relationships/printerSettings" Target="../printerSettings/printerSettings35.bin"/><Relationship Id="rId4" Type="http://schemas.openxmlformats.org/officeDocument/2006/relationships/comments" Target="../comments23.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3.xml"/><Relationship Id="rId1" Type="http://schemas.openxmlformats.org/officeDocument/2006/relationships/printerSettings" Target="../printerSettings/printerSettings36.bin"/><Relationship Id="rId4" Type="http://schemas.openxmlformats.org/officeDocument/2006/relationships/comments" Target="../comments24.xml"/></Relationships>
</file>

<file path=xl/worksheets/_rels/sheet37.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5.xml"/><Relationship Id="rId1" Type="http://schemas.openxmlformats.org/officeDocument/2006/relationships/printerSettings" Target="../printerSettings/printerSettings39.bin"/><Relationship Id="rId4" Type="http://schemas.openxmlformats.org/officeDocument/2006/relationships/comments" Target="../comments26.xml"/></Relationships>
</file>

<file path=xl/worksheets/_rels/sheet40.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5.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36.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37.xml"/><Relationship Id="rId2" Type="http://schemas.openxmlformats.org/officeDocument/2006/relationships/vmlDrawing" Target="../drawings/vmlDrawing37.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38.xml"/><Relationship Id="rId2" Type="http://schemas.openxmlformats.org/officeDocument/2006/relationships/vmlDrawing" Target="../drawings/vmlDrawing38.v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drawing" Target="../drawings/drawing6.xml"/><Relationship Id="rId1" Type="http://schemas.openxmlformats.org/officeDocument/2006/relationships/printerSettings" Target="../printerSettings/printerSettings52.bin"/><Relationship Id="rId4" Type="http://schemas.openxmlformats.org/officeDocument/2006/relationships/comments" Target="../comments39.xml"/></Relationships>
</file>

<file path=xl/worksheets/_rels/sheet53.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drawing" Target="../drawings/drawing7.xml"/><Relationship Id="rId1" Type="http://schemas.openxmlformats.org/officeDocument/2006/relationships/printerSettings" Target="../printerSettings/printerSettings53.bin"/><Relationship Id="rId4" Type="http://schemas.openxmlformats.org/officeDocument/2006/relationships/comments" Target="../comments40.xml"/></Relationships>
</file>

<file path=xl/worksheets/_rels/sheet54.xml.rels><?xml version="1.0" encoding="UTF-8" standalone="yes"?>
<Relationships xmlns="http://schemas.openxmlformats.org/package/2006/relationships"><Relationship Id="rId3" Type="http://schemas.openxmlformats.org/officeDocument/2006/relationships/comments" Target="../comments41.xml"/><Relationship Id="rId2" Type="http://schemas.openxmlformats.org/officeDocument/2006/relationships/vmlDrawing" Target="../drawings/vmlDrawing41.v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3" Type="http://schemas.openxmlformats.org/officeDocument/2006/relationships/comments" Target="../comments42.xml"/><Relationship Id="rId2" Type="http://schemas.openxmlformats.org/officeDocument/2006/relationships/vmlDrawing" Target="../drawings/vmlDrawing42.v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3" Type="http://schemas.openxmlformats.org/officeDocument/2006/relationships/comments" Target="../comments43.xml"/><Relationship Id="rId2" Type="http://schemas.openxmlformats.org/officeDocument/2006/relationships/vmlDrawing" Target="../drawings/vmlDrawing43.v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3" Type="http://schemas.openxmlformats.org/officeDocument/2006/relationships/vmlDrawing" Target="../drawings/vmlDrawing44.vml"/><Relationship Id="rId2" Type="http://schemas.openxmlformats.org/officeDocument/2006/relationships/drawing" Target="../drawings/drawing8.xml"/><Relationship Id="rId1" Type="http://schemas.openxmlformats.org/officeDocument/2006/relationships/printerSettings" Target="../printerSettings/printerSettings57.bin"/><Relationship Id="rId4" Type="http://schemas.openxmlformats.org/officeDocument/2006/relationships/comments" Target="../comments44.xml"/></Relationships>
</file>

<file path=xl/worksheets/_rels/sheet58.xml.rels><?xml version="1.0" encoding="UTF-8" standalone="yes"?>
<Relationships xmlns="http://schemas.openxmlformats.org/package/2006/relationships"><Relationship Id="rId3" Type="http://schemas.openxmlformats.org/officeDocument/2006/relationships/comments" Target="../comments45.xml"/><Relationship Id="rId2" Type="http://schemas.openxmlformats.org/officeDocument/2006/relationships/vmlDrawing" Target="../drawings/vmlDrawing45.v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3" Type="http://schemas.openxmlformats.org/officeDocument/2006/relationships/vmlDrawing" Target="../drawings/vmlDrawing46.vml"/><Relationship Id="rId2" Type="http://schemas.openxmlformats.org/officeDocument/2006/relationships/drawing" Target="../drawings/drawing9.xml"/><Relationship Id="rId1" Type="http://schemas.openxmlformats.org/officeDocument/2006/relationships/printerSettings" Target="../printerSettings/printerSettings59.bin"/><Relationship Id="rId4" Type="http://schemas.openxmlformats.org/officeDocument/2006/relationships/comments" Target="../comments46.xml"/></Relationships>
</file>

<file path=xl/worksheets/_rels/sheet60.xml.rels><?xml version="1.0" encoding="UTF-8" standalone="yes"?>
<Relationships xmlns="http://schemas.openxmlformats.org/package/2006/relationships"><Relationship Id="rId3" Type="http://schemas.openxmlformats.org/officeDocument/2006/relationships/comments" Target="../comments47.xml"/><Relationship Id="rId2" Type="http://schemas.openxmlformats.org/officeDocument/2006/relationships/vmlDrawing" Target="../drawings/vmlDrawing47.v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3" Type="http://schemas.openxmlformats.org/officeDocument/2006/relationships/comments" Target="../comments48.xml"/><Relationship Id="rId2" Type="http://schemas.openxmlformats.org/officeDocument/2006/relationships/vmlDrawing" Target="../drawings/vmlDrawing48.v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3" Type="http://schemas.openxmlformats.org/officeDocument/2006/relationships/comments" Target="../comments49.xml"/><Relationship Id="rId2" Type="http://schemas.openxmlformats.org/officeDocument/2006/relationships/vmlDrawing" Target="../drawings/vmlDrawing49.v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3" Type="http://schemas.openxmlformats.org/officeDocument/2006/relationships/comments" Target="../comments50.xml"/><Relationship Id="rId2" Type="http://schemas.openxmlformats.org/officeDocument/2006/relationships/vmlDrawing" Target="../drawings/vmlDrawing50.v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3" Type="http://schemas.openxmlformats.org/officeDocument/2006/relationships/comments" Target="../comments51.xml"/><Relationship Id="rId2" Type="http://schemas.openxmlformats.org/officeDocument/2006/relationships/vmlDrawing" Target="../drawings/vmlDrawing51.v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3" Type="http://schemas.openxmlformats.org/officeDocument/2006/relationships/comments" Target="../comments52.xml"/><Relationship Id="rId2" Type="http://schemas.openxmlformats.org/officeDocument/2006/relationships/vmlDrawing" Target="../drawings/vmlDrawing52.v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3" Type="http://schemas.openxmlformats.org/officeDocument/2006/relationships/comments" Target="../comments53.xml"/><Relationship Id="rId2" Type="http://schemas.openxmlformats.org/officeDocument/2006/relationships/vmlDrawing" Target="../drawings/vmlDrawing53.v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3" Type="http://schemas.openxmlformats.org/officeDocument/2006/relationships/comments" Target="../comments54.xml"/><Relationship Id="rId2" Type="http://schemas.openxmlformats.org/officeDocument/2006/relationships/vmlDrawing" Target="../drawings/vmlDrawing54.v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3" Type="http://schemas.openxmlformats.org/officeDocument/2006/relationships/comments" Target="../comments55.xml"/><Relationship Id="rId2" Type="http://schemas.openxmlformats.org/officeDocument/2006/relationships/vmlDrawing" Target="../drawings/vmlDrawing55.v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3" Type="http://schemas.openxmlformats.org/officeDocument/2006/relationships/comments" Target="../comments56.xml"/><Relationship Id="rId2" Type="http://schemas.openxmlformats.org/officeDocument/2006/relationships/vmlDrawing" Target="../drawings/vmlDrawing56.v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3" Type="http://schemas.openxmlformats.org/officeDocument/2006/relationships/comments" Target="../comments57.xml"/><Relationship Id="rId2" Type="http://schemas.openxmlformats.org/officeDocument/2006/relationships/vmlDrawing" Target="../drawings/vmlDrawing57.v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comments" Target="../comments58.xml"/><Relationship Id="rId2" Type="http://schemas.openxmlformats.org/officeDocument/2006/relationships/vmlDrawing" Target="../drawings/vmlDrawing58.v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3" Type="http://schemas.openxmlformats.org/officeDocument/2006/relationships/comments" Target="../comments59.xml"/><Relationship Id="rId2" Type="http://schemas.openxmlformats.org/officeDocument/2006/relationships/vmlDrawing" Target="../drawings/vmlDrawing59.v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3" Type="http://schemas.openxmlformats.org/officeDocument/2006/relationships/comments" Target="../comments60.xml"/><Relationship Id="rId2" Type="http://schemas.openxmlformats.org/officeDocument/2006/relationships/vmlDrawing" Target="../drawings/vmlDrawing60.v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3" Type="http://schemas.openxmlformats.org/officeDocument/2006/relationships/comments" Target="../comments61.xml"/><Relationship Id="rId2" Type="http://schemas.openxmlformats.org/officeDocument/2006/relationships/vmlDrawing" Target="../drawings/vmlDrawing61.v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3" Type="http://schemas.openxmlformats.org/officeDocument/2006/relationships/comments" Target="../comments62.xml"/><Relationship Id="rId2" Type="http://schemas.openxmlformats.org/officeDocument/2006/relationships/vmlDrawing" Target="../drawings/vmlDrawing62.v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3" Type="http://schemas.openxmlformats.org/officeDocument/2006/relationships/comments" Target="../comments63.xml"/><Relationship Id="rId2" Type="http://schemas.openxmlformats.org/officeDocument/2006/relationships/vmlDrawing" Target="../drawings/vmlDrawing63.v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3" Type="http://schemas.openxmlformats.org/officeDocument/2006/relationships/comments" Target="../comments64.xml"/><Relationship Id="rId2" Type="http://schemas.openxmlformats.org/officeDocument/2006/relationships/vmlDrawing" Target="../drawings/vmlDrawing64.v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3" Type="http://schemas.openxmlformats.org/officeDocument/2006/relationships/vmlDrawing" Target="../drawings/vmlDrawing65.vml"/><Relationship Id="rId2" Type="http://schemas.openxmlformats.org/officeDocument/2006/relationships/drawing" Target="../drawings/drawing10.xml"/><Relationship Id="rId1" Type="http://schemas.openxmlformats.org/officeDocument/2006/relationships/printerSettings" Target="../printerSettings/printerSettings78.bin"/><Relationship Id="rId4" Type="http://schemas.openxmlformats.org/officeDocument/2006/relationships/comments" Target="../comments65.xml"/></Relationships>
</file>

<file path=xl/worksheets/_rels/sheet79.xml.rels><?xml version="1.0" encoding="UTF-8" standalone="yes"?>
<Relationships xmlns="http://schemas.openxmlformats.org/package/2006/relationships"><Relationship Id="rId3" Type="http://schemas.openxmlformats.org/officeDocument/2006/relationships/comments" Target="../comments66.xml"/><Relationship Id="rId2" Type="http://schemas.openxmlformats.org/officeDocument/2006/relationships/vmlDrawing" Target="../drawings/vmlDrawing66.v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3" Type="http://schemas.openxmlformats.org/officeDocument/2006/relationships/vmlDrawing" Target="../drawings/vmlDrawing67.vml"/><Relationship Id="rId2" Type="http://schemas.openxmlformats.org/officeDocument/2006/relationships/drawing" Target="../drawings/drawing11.xml"/><Relationship Id="rId1" Type="http://schemas.openxmlformats.org/officeDocument/2006/relationships/printerSettings" Target="../printerSettings/printerSettings80.bin"/><Relationship Id="rId4" Type="http://schemas.openxmlformats.org/officeDocument/2006/relationships/comments" Target="../comments67.xml"/></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9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4"/>
  <sheetViews>
    <sheetView tabSelected="1" view="pageBreakPreview" zoomScale="70" zoomScaleNormal="100" zoomScaleSheetLayoutView="70" workbookViewId="0">
      <selection activeCell="A43" sqref="A43:R43"/>
    </sheetView>
  </sheetViews>
  <sheetFormatPr defaultColWidth="13.625" defaultRowHeight="21.75" customHeight="1"/>
  <cols>
    <col min="1" max="5" width="13.625" customWidth="1"/>
    <col min="6" max="6" width="8.375" customWidth="1"/>
    <col min="7" max="8" width="13.625" customWidth="1"/>
    <col min="9" max="9" width="15.875" customWidth="1"/>
    <col min="10" max="11" width="13.625" customWidth="1"/>
    <col min="12" max="12" width="8.375" customWidth="1"/>
    <col min="13" max="17" width="13.625" customWidth="1"/>
    <col min="18" max="18" width="8.375" customWidth="1"/>
  </cols>
  <sheetData>
    <row r="1" spans="1:18" ht="9" customHeight="1"/>
    <row r="2" spans="1:18" ht="26.25" customHeight="1">
      <c r="A2" s="858" t="s">
        <v>1516</v>
      </c>
      <c r="B2" s="858"/>
      <c r="C2" s="858"/>
      <c r="D2" s="858"/>
      <c r="E2" s="858"/>
      <c r="F2" s="858"/>
      <c r="G2" s="858"/>
      <c r="H2" s="858"/>
      <c r="I2" s="858"/>
      <c r="J2" s="858"/>
      <c r="K2" s="858"/>
      <c r="L2" s="858"/>
      <c r="M2" s="858"/>
      <c r="N2" s="858"/>
      <c r="O2" s="858"/>
      <c r="P2" s="858"/>
      <c r="Q2" s="858"/>
      <c r="R2" s="858"/>
    </row>
    <row r="3" spans="1:18" ht="18.75" customHeight="1">
      <c r="A3" s="858"/>
      <c r="B3" s="858"/>
      <c r="C3" s="858"/>
      <c r="D3" s="858"/>
      <c r="E3" s="858"/>
      <c r="F3" s="858"/>
      <c r="G3" s="858"/>
      <c r="H3" s="858"/>
      <c r="I3" s="858"/>
      <c r="J3" s="858"/>
      <c r="K3" s="858"/>
      <c r="L3" s="858"/>
      <c r="M3" s="858"/>
      <c r="N3" s="858"/>
      <c r="O3" s="858"/>
      <c r="P3" s="858"/>
      <c r="Q3" s="858"/>
      <c r="R3" s="858"/>
    </row>
    <row r="4" spans="1:18" ht="24" customHeight="1">
      <c r="A4" s="382" t="s">
        <v>799</v>
      </c>
      <c r="B4" s="381"/>
      <c r="C4" s="381"/>
      <c r="D4" s="381"/>
      <c r="E4" s="381"/>
      <c r="F4" s="381"/>
      <c r="G4" s="381"/>
      <c r="H4" s="381"/>
      <c r="I4" s="381"/>
      <c r="J4" s="381"/>
      <c r="K4" s="381"/>
      <c r="L4" s="380"/>
    </row>
    <row r="5" spans="1:18" ht="21.75" customHeight="1">
      <c r="A5" s="378" t="s">
        <v>798</v>
      </c>
    </row>
    <row r="6" spans="1:18" ht="21.75" customHeight="1">
      <c r="A6" s="379" t="s">
        <v>797</v>
      </c>
      <c r="B6" s="55"/>
      <c r="C6" s="55"/>
      <c r="D6" s="55"/>
      <c r="E6" s="55"/>
      <c r="F6" s="55"/>
      <c r="G6" s="55"/>
      <c r="H6" s="55"/>
      <c r="I6" s="55"/>
      <c r="J6" s="55"/>
      <c r="K6" s="55"/>
      <c r="L6" s="55"/>
    </row>
    <row r="7" spans="1:18" ht="21.75" customHeight="1">
      <c r="A7" s="377" t="s">
        <v>1427</v>
      </c>
      <c r="B7" s="55"/>
      <c r="C7" s="55"/>
      <c r="D7" s="55"/>
      <c r="E7" s="55"/>
      <c r="F7" s="55"/>
      <c r="G7" s="55"/>
      <c r="H7" s="55"/>
      <c r="I7" s="55"/>
      <c r="J7" s="55"/>
      <c r="K7" s="55"/>
      <c r="L7" s="55"/>
    </row>
    <row r="8" spans="1:18" ht="21.75" customHeight="1">
      <c r="A8" s="377" t="s">
        <v>1428</v>
      </c>
      <c r="B8" s="55"/>
      <c r="C8" s="55"/>
      <c r="D8" s="55"/>
      <c r="E8" s="55"/>
      <c r="F8" s="55"/>
      <c r="G8" s="55"/>
      <c r="H8" s="55"/>
      <c r="I8" s="55"/>
      <c r="J8" s="55"/>
      <c r="K8" s="55"/>
      <c r="L8" s="55"/>
    </row>
    <row r="9" spans="1:18" ht="21.75" customHeight="1">
      <c r="A9" s="377" t="s">
        <v>796</v>
      </c>
      <c r="B9" s="55"/>
      <c r="C9" s="55"/>
      <c r="D9" s="55"/>
      <c r="E9" s="55"/>
      <c r="F9" s="55"/>
      <c r="G9" s="55"/>
      <c r="H9" s="55"/>
      <c r="I9" s="55"/>
      <c r="J9" s="55"/>
      <c r="K9" s="55"/>
      <c r="L9" s="55"/>
    </row>
    <row r="10" spans="1:18" ht="21.75" customHeight="1">
      <c r="A10" s="377" t="s">
        <v>795</v>
      </c>
      <c r="B10" s="23"/>
      <c r="C10" s="23"/>
      <c r="D10" s="23"/>
      <c r="E10" s="23"/>
      <c r="F10" s="23"/>
      <c r="G10" s="23"/>
      <c r="H10" s="23"/>
      <c r="I10" s="23"/>
      <c r="J10" s="23"/>
      <c r="K10" s="23"/>
      <c r="L10" s="23"/>
    </row>
    <row r="11" spans="1:18" ht="15" customHeight="1" thickBot="1">
      <c r="A11" s="9"/>
    </row>
    <row r="12" spans="1:18" ht="22.5" customHeight="1" thickBot="1">
      <c r="A12" s="859" t="s">
        <v>179</v>
      </c>
      <c r="B12" s="860"/>
      <c r="C12" s="860"/>
      <c r="D12" s="860"/>
      <c r="E12" s="860"/>
      <c r="F12" s="860"/>
      <c r="G12" s="860"/>
      <c r="H12" s="860"/>
      <c r="I12" s="860"/>
      <c r="J12" s="860"/>
      <c r="K12" s="860"/>
      <c r="L12" s="860"/>
      <c r="M12" s="860"/>
      <c r="N12" s="860"/>
      <c r="O12" s="860"/>
      <c r="P12" s="860"/>
      <c r="Q12" s="860"/>
      <c r="R12" s="861"/>
    </row>
    <row r="13" spans="1:18" ht="22.5" customHeight="1">
      <c r="A13" s="376"/>
      <c r="B13" s="831" t="s">
        <v>670</v>
      </c>
      <c r="C13" s="832"/>
      <c r="D13" s="832"/>
      <c r="E13" s="832"/>
      <c r="F13" s="833"/>
      <c r="G13" s="621" t="s">
        <v>1233</v>
      </c>
      <c r="H13" s="847" t="s">
        <v>1245</v>
      </c>
      <c r="I13" s="847"/>
      <c r="J13" s="847"/>
      <c r="K13" s="847"/>
      <c r="L13" s="848"/>
      <c r="M13" s="622" t="s">
        <v>744</v>
      </c>
      <c r="N13" s="808" t="s">
        <v>743</v>
      </c>
      <c r="O13" s="809"/>
      <c r="P13" s="809"/>
      <c r="Q13" s="809"/>
      <c r="R13" s="810"/>
    </row>
    <row r="14" spans="1:18" ht="22.5" customHeight="1">
      <c r="A14" s="374"/>
      <c r="B14" s="838" t="s">
        <v>452</v>
      </c>
      <c r="C14" s="834"/>
      <c r="D14" s="834"/>
      <c r="E14" s="834"/>
      <c r="F14" s="839"/>
      <c r="G14" s="383" t="s">
        <v>1234</v>
      </c>
      <c r="H14" s="849" t="s">
        <v>1246</v>
      </c>
      <c r="I14" s="849"/>
      <c r="J14" s="849"/>
      <c r="K14" s="849"/>
      <c r="L14" s="850"/>
      <c r="M14" s="374" t="s">
        <v>742</v>
      </c>
      <c r="N14" s="811" t="s">
        <v>741</v>
      </c>
      <c r="O14" s="812"/>
      <c r="P14" s="812"/>
      <c r="Q14" s="812"/>
      <c r="R14" s="813"/>
    </row>
    <row r="15" spans="1:18" ht="22.5" customHeight="1">
      <c r="A15" s="374" t="s">
        <v>792</v>
      </c>
      <c r="B15" s="834" t="s">
        <v>791</v>
      </c>
      <c r="C15" s="834"/>
      <c r="D15" s="834"/>
      <c r="E15" s="834"/>
      <c r="F15" s="834"/>
      <c r="G15" s="375" t="s">
        <v>1235</v>
      </c>
      <c r="H15" s="825" t="s">
        <v>1657</v>
      </c>
      <c r="I15" s="826"/>
      <c r="J15" s="826"/>
      <c r="K15" s="826"/>
      <c r="L15" s="827"/>
      <c r="M15" s="374" t="s">
        <v>740</v>
      </c>
      <c r="N15" s="819" t="s">
        <v>739</v>
      </c>
      <c r="O15" s="820"/>
      <c r="P15" s="820"/>
      <c r="Q15" s="820"/>
      <c r="R15" s="821"/>
    </row>
    <row r="16" spans="1:18" ht="22.5" customHeight="1">
      <c r="A16" s="374" t="s">
        <v>788</v>
      </c>
      <c r="B16" s="834" t="s">
        <v>671</v>
      </c>
      <c r="C16" s="834"/>
      <c r="D16" s="834"/>
      <c r="E16" s="834"/>
      <c r="F16" s="834"/>
      <c r="G16" s="383" t="s">
        <v>1236</v>
      </c>
      <c r="H16" s="851" t="s">
        <v>1247</v>
      </c>
      <c r="I16" s="852"/>
      <c r="J16" s="852"/>
      <c r="K16" s="852"/>
      <c r="L16" s="853"/>
      <c r="M16" s="417" t="s">
        <v>738</v>
      </c>
      <c r="N16" s="828" t="s">
        <v>737</v>
      </c>
      <c r="O16" s="829"/>
      <c r="P16" s="829"/>
      <c r="Q16" s="829"/>
      <c r="R16" s="830"/>
    </row>
    <row r="17" spans="1:18" ht="22.5" customHeight="1">
      <c r="A17" s="374" t="s">
        <v>785</v>
      </c>
      <c r="B17" s="838" t="s">
        <v>523</v>
      </c>
      <c r="C17" s="834"/>
      <c r="D17" s="834"/>
      <c r="E17" s="834"/>
      <c r="F17" s="839"/>
      <c r="G17" s="383" t="s">
        <v>1237</v>
      </c>
      <c r="H17" s="825" t="s">
        <v>1107</v>
      </c>
      <c r="I17" s="826"/>
      <c r="J17" s="826"/>
      <c r="K17" s="826"/>
      <c r="L17" s="827"/>
      <c r="M17" s="374" t="s">
        <v>736</v>
      </c>
      <c r="N17" s="819" t="s">
        <v>735</v>
      </c>
      <c r="O17" s="820"/>
      <c r="P17" s="820"/>
      <c r="Q17" s="820"/>
      <c r="R17" s="821"/>
    </row>
    <row r="18" spans="1:18" ht="22.5" customHeight="1">
      <c r="A18" s="374" t="s">
        <v>781</v>
      </c>
      <c r="B18" s="838" t="s">
        <v>530</v>
      </c>
      <c r="C18" s="834"/>
      <c r="D18" s="834"/>
      <c r="E18" s="834"/>
      <c r="F18" s="839"/>
      <c r="G18" s="383" t="s">
        <v>1238</v>
      </c>
      <c r="H18" s="851" t="s">
        <v>1248</v>
      </c>
      <c r="I18" s="852"/>
      <c r="J18" s="852"/>
      <c r="K18" s="852"/>
      <c r="L18" s="853"/>
      <c r="M18" s="374" t="s">
        <v>733</v>
      </c>
      <c r="N18" s="819" t="s">
        <v>732</v>
      </c>
      <c r="O18" s="820"/>
      <c r="P18" s="820"/>
      <c r="Q18" s="820"/>
      <c r="R18" s="821"/>
    </row>
    <row r="19" spans="1:18" ht="22.5" customHeight="1" thickBot="1">
      <c r="A19" s="374" t="s">
        <v>779</v>
      </c>
      <c r="B19" s="838" t="s">
        <v>543</v>
      </c>
      <c r="C19" s="834"/>
      <c r="D19" s="834"/>
      <c r="E19" s="834"/>
      <c r="F19" s="839"/>
      <c r="G19" s="601" t="s">
        <v>1629</v>
      </c>
      <c r="H19" s="876" t="s">
        <v>1630</v>
      </c>
      <c r="I19" s="877"/>
      <c r="J19" s="877"/>
      <c r="K19" s="877"/>
      <c r="L19" s="878"/>
      <c r="M19" s="600" t="s">
        <v>731</v>
      </c>
      <c r="N19" s="819" t="s">
        <v>999</v>
      </c>
      <c r="O19" s="820"/>
      <c r="P19" s="820"/>
      <c r="Q19" s="820"/>
      <c r="R19" s="821"/>
    </row>
    <row r="20" spans="1:18" ht="22.5" customHeight="1">
      <c r="A20" s="374" t="s">
        <v>777</v>
      </c>
      <c r="B20" s="838" t="s">
        <v>774</v>
      </c>
      <c r="C20" s="834"/>
      <c r="D20" s="834"/>
      <c r="E20" s="834"/>
      <c r="F20" s="839"/>
      <c r="G20" s="376" t="s">
        <v>685</v>
      </c>
      <c r="H20" s="822" t="s">
        <v>676</v>
      </c>
      <c r="I20" s="823"/>
      <c r="J20" s="823"/>
      <c r="K20" s="823"/>
      <c r="L20" s="824"/>
      <c r="M20" s="374" t="s">
        <v>730</v>
      </c>
      <c r="N20" s="819" t="s">
        <v>729</v>
      </c>
      <c r="O20" s="820"/>
      <c r="P20" s="820"/>
      <c r="Q20" s="820"/>
      <c r="R20" s="821"/>
    </row>
    <row r="21" spans="1:18" ht="22.5" customHeight="1">
      <c r="A21" s="374" t="s">
        <v>775</v>
      </c>
      <c r="B21" s="838" t="s">
        <v>555</v>
      </c>
      <c r="C21" s="834"/>
      <c r="D21" s="834"/>
      <c r="E21" s="834"/>
      <c r="F21" s="839"/>
      <c r="G21" s="374" t="s">
        <v>47</v>
      </c>
      <c r="H21" s="825" t="s">
        <v>677</v>
      </c>
      <c r="I21" s="826"/>
      <c r="J21" s="826"/>
      <c r="K21" s="826"/>
      <c r="L21" s="827"/>
      <c r="M21" s="374" t="s">
        <v>728</v>
      </c>
      <c r="N21" s="819" t="s">
        <v>727</v>
      </c>
      <c r="O21" s="820"/>
      <c r="P21" s="820"/>
      <c r="Q21" s="820"/>
      <c r="R21" s="821"/>
    </row>
    <row r="22" spans="1:18" ht="22.5" customHeight="1">
      <c r="A22" s="374" t="s">
        <v>772</v>
      </c>
      <c r="B22" s="835" t="s">
        <v>768</v>
      </c>
      <c r="C22" s="836"/>
      <c r="D22" s="836"/>
      <c r="E22" s="836"/>
      <c r="F22" s="837"/>
      <c r="G22" s="383" t="s">
        <v>442</v>
      </c>
      <c r="H22" s="825" t="s">
        <v>678</v>
      </c>
      <c r="I22" s="826"/>
      <c r="J22" s="826"/>
      <c r="K22" s="826"/>
      <c r="L22" s="827"/>
      <c r="M22" s="374" t="s">
        <v>726</v>
      </c>
      <c r="N22" s="819" t="s">
        <v>725</v>
      </c>
      <c r="O22" s="820"/>
      <c r="P22" s="820"/>
      <c r="Q22" s="820"/>
      <c r="R22" s="821"/>
    </row>
    <row r="23" spans="1:18" ht="22.5" customHeight="1">
      <c r="A23" s="374" t="s">
        <v>769</v>
      </c>
      <c r="B23" s="838" t="s">
        <v>765</v>
      </c>
      <c r="C23" s="834"/>
      <c r="D23" s="834"/>
      <c r="E23" s="834"/>
      <c r="F23" s="839"/>
      <c r="G23" s="375" t="s">
        <v>378</v>
      </c>
      <c r="H23" s="825" t="s">
        <v>380</v>
      </c>
      <c r="I23" s="826"/>
      <c r="J23" s="826"/>
      <c r="K23" s="826"/>
      <c r="L23" s="827"/>
      <c r="M23" s="374" t="s">
        <v>724</v>
      </c>
      <c r="N23" s="819" t="s">
        <v>723</v>
      </c>
      <c r="O23" s="820"/>
      <c r="P23" s="820"/>
      <c r="Q23" s="820"/>
      <c r="R23" s="821"/>
    </row>
    <row r="24" spans="1:18" ht="22.5" customHeight="1">
      <c r="A24" s="374" t="s">
        <v>766</v>
      </c>
      <c r="B24" s="838" t="s">
        <v>760</v>
      </c>
      <c r="C24" s="834"/>
      <c r="D24" s="834"/>
      <c r="E24" s="834"/>
      <c r="F24" s="839"/>
      <c r="G24" s="375" t="s">
        <v>443</v>
      </c>
      <c r="H24" s="825" t="s">
        <v>444</v>
      </c>
      <c r="I24" s="826"/>
      <c r="J24" s="826"/>
      <c r="K24" s="826"/>
      <c r="L24" s="827"/>
      <c r="M24" s="374" t="s">
        <v>722</v>
      </c>
      <c r="N24" s="819" t="s">
        <v>721</v>
      </c>
      <c r="O24" s="820"/>
      <c r="P24" s="820"/>
      <c r="Q24" s="820"/>
      <c r="R24" s="821"/>
    </row>
    <row r="25" spans="1:18" ht="22.5" customHeight="1">
      <c r="A25" s="374" t="s">
        <v>761</v>
      </c>
      <c r="B25" s="843" t="s">
        <v>597</v>
      </c>
      <c r="C25" s="844"/>
      <c r="D25" s="844"/>
      <c r="E25" s="844"/>
      <c r="F25" s="845"/>
      <c r="G25" s="383" t="s">
        <v>379</v>
      </c>
      <c r="H25" s="825" t="s">
        <v>381</v>
      </c>
      <c r="I25" s="826"/>
      <c r="J25" s="826"/>
      <c r="K25" s="826"/>
      <c r="L25" s="827"/>
      <c r="M25" s="374" t="s">
        <v>720</v>
      </c>
      <c r="N25" s="819" t="s">
        <v>719</v>
      </c>
      <c r="O25" s="820"/>
      <c r="P25" s="820"/>
      <c r="Q25" s="820"/>
      <c r="R25" s="821"/>
    </row>
    <row r="26" spans="1:18" ht="22.5" customHeight="1">
      <c r="A26" s="374" t="s">
        <v>757</v>
      </c>
      <c r="B26" s="840" t="s">
        <v>672</v>
      </c>
      <c r="C26" s="841"/>
      <c r="D26" s="841"/>
      <c r="E26" s="841"/>
      <c r="F26" s="842"/>
      <c r="G26" s="374" t="s">
        <v>48</v>
      </c>
      <c r="H26" s="825" t="s">
        <v>679</v>
      </c>
      <c r="I26" s="826"/>
      <c r="J26" s="826"/>
      <c r="K26" s="826"/>
      <c r="L26" s="827"/>
      <c r="M26" s="417" t="s">
        <v>794</v>
      </c>
      <c r="N26" s="819" t="s">
        <v>682</v>
      </c>
      <c r="O26" s="820"/>
      <c r="P26" s="820"/>
      <c r="Q26" s="820"/>
      <c r="R26" s="821"/>
    </row>
    <row r="27" spans="1:18" ht="22.5" customHeight="1">
      <c r="A27" s="374" t="s">
        <v>754</v>
      </c>
      <c r="B27" s="840" t="s">
        <v>749</v>
      </c>
      <c r="C27" s="841"/>
      <c r="D27" s="841"/>
      <c r="E27" s="841"/>
      <c r="F27" s="842"/>
      <c r="G27" s="374" t="s">
        <v>49</v>
      </c>
      <c r="H27" s="825" t="s">
        <v>680</v>
      </c>
      <c r="I27" s="826"/>
      <c r="J27" s="826"/>
      <c r="K27" s="826"/>
      <c r="L27" s="827"/>
      <c r="M27" s="374" t="s">
        <v>793</v>
      </c>
      <c r="N27" s="819" t="s">
        <v>683</v>
      </c>
      <c r="O27" s="820"/>
      <c r="P27" s="820"/>
      <c r="Q27" s="820"/>
      <c r="R27" s="821"/>
    </row>
    <row r="28" spans="1:18" ht="22.5" customHeight="1">
      <c r="A28" s="374" t="s">
        <v>750</v>
      </c>
      <c r="B28" s="840" t="s">
        <v>745</v>
      </c>
      <c r="C28" s="841"/>
      <c r="D28" s="841"/>
      <c r="E28" s="841"/>
      <c r="F28" s="842"/>
      <c r="G28" s="374" t="s">
        <v>50</v>
      </c>
      <c r="H28" s="819" t="s">
        <v>681</v>
      </c>
      <c r="I28" s="820"/>
      <c r="J28" s="820"/>
      <c r="K28" s="820"/>
      <c r="L28" s="821"/>
      <c r="M28" s="374" t="s">
        <v>790</v>
      </c>
      <c r="N28" s="819" t="s">
        <v>789</v>
      </c>
      <c r="O28" s="820"/>
      <c r="P28" s="820"/>
      <c r="Q28" s="820"/>
      <c r="R28" s="821"/>
    </row>
    <row r="29" spans="1:18" ht="22.5" customHeight="1">
      <c r="A29" s="374" t="s">
        <v>1041</v>
      </c>
      <c r="B29" s="825" t="s">
        <v>673</v>
      </c>
      <c r="C29" s="826"/>
      <c r="D29" s="826"/>
      <c r="E29" s="826"/>
      <c r="F29" s="827"/>
      <c r="G29" s="374" t="s">
        <v>51</v>
      </c>
      <c r="H29" s="819" t="s">
        <v>226</v>
      </c>
      <c r="I29" s="820"/>
      <c r="J29" s="820"/>
      <c r="K29" s="820"/>
      <c r="L29" s="821"/>
      <c r="M29" s="374" t="s">
        <v>787</v>
      </c>
      <c r="N29" s="819" t="s">
        <v>786</v>
      </c>
      <c r="O29" s="820"/>
      <c r="P29" s="820"/>
      <c r="Q29" s="820"/>
      <c r="R29" s="821"/>
    </row>
    <row r="30" spans="1:18" ht="22.5" customHeight="1">
      <c r="A30" s="374" t="s">
        <v>1042</v>
      </c>
      <c r="B30" s="854" t="s">
        <v>674</v>
      </c>
      <c r="C30" s="855"/>
      <c r="D30" s="855"/>
      <c r="E30" s="855"/>
      <c r="F30" s="856"/>
      <c r="G30" s="374" t="s">
        <v>52</v>
      </c>
      <c r="H30" s="819" t="s">
        <v>784</v>
      </c>
      <c r="I30" s="820"/>
      <c r="J30" s="820"/>
      <c r="K30" s="820"/>
      <c r="L30" s="821"/>
      <c r="M30" s="374" t="s">
        <v>783</v>
      </c>
      <c r="N30" s="819" t="s">
        <v>782</v>
      </c>
      <c r="O30" s="820"/>
      <c r="P30" s="820"/>
      <c r="Q30" s="820"/>
      <c r="R30" s="821"/>
    </row>
    <row r="31" spans="1:18" ht="22.5" customHeight="1" thickBot="1">
      <c r="A31" s="374" t="s">
        <v>1043</v>
      </c>
      <c r="B31" s="825" t="s">
        <v>675</v>
      </c>
      <c r="C31" s="826"/>
      <c r="D31" s="826"/>
      <c r="E31" s="826"/>
      <c r="F31" s="827"/>
      <c r="G31" s="374" t="s">
        <v>53</v>
      </c>
      <c r="H31" s="819" t="s">
        <v>780</v>
      </c>
      <c r="I31" s="820"/>
      <c r="J31" s="820"/>
      <c r="K31" s="820"/>
      <c r="L31" s="821"/>
      <c r="M31" s="623" t="s">
        <v>1251</v>
      </c>
      <c r="N31" s="873" t="s">
        <v>1252</v>
      </c>
      <c r="O31" s="874"/>
      <c r="P31" s="874"/>
      <c r="Q31" s="874"/>
      <c r="R31" s="875"/>
    </row>
    <row r="32" spans="1:18" ht="22.5" customHeight="1">
      <c r="A32" s="374" t="s">
        <v>1044</v>
      </c>
      <c r="B32" s="825" t="s">
        <v>734</v>
      </c>
      <c r="C32" s="826"/>
      <c r="D32" s="826"/>
      <c r="E32" s="826"/>
      <c r="F32" s="827"/>
      <c r="G32" s="374" t="s">
        <v>54</v>
      </c>
      <c r="H32" s="819" t="s">
        <v>778</v>
      </c>
      <c r="I32" s="820"/>
      <c r="J32" s="820"/>
      <c r="K32" s="820"/>
      <c r="L32" s="821"/>
      <c r="M32" s="376" t="s">
        <v>107</v>
      </c>
      <c r="N32" s="870" t="s">
        <v>176</v>
      </c>
      <c r="O32" s="871"/>
      <c r="P32" s="871"/>
      <c r="Q32" s="871"/>
      <c r="R32" s="872"/>
    </row>
    <row r="33" spans="1:18" ht="22.5" customHeight="1">
      <c r="A33" s="417" t="s">
        <v>1045</v>
      </c>
      <c r="B33" s="851" t="s">
        <v>647</v>
      </c>
      <c r="C33" s="852"/>
      <c r="D33" s="852"/>
      <c r="E33" s="852"/>
      <c r="F33" s="853"/>
      <c r="G33" s="374" t="s">
        <v>55</v>
      </c>
      <c r="H33" s="819" t="s">
        <v>776</v>
      </c>
      <c r="I33" s="820"/>
      <c r="J33" s="820"/>
      <c r="K33" s="820"/>
      <c r="L33" s="821"/>
      <c r="M33" s="374" t="s">
        <v>108</v>
      </c>
      <c r="N33" s="865" t="s">
        <v>445</v>
      </c>
      <c r="O33" s="866"/>
      <c r="P33" s="866"/>
      <c r="Q33" s="866"/>
      <c r="R33" s="867"/>
    </row>
    <row r="34" spans="1:18" ht="22.5" customHeight="1">
      <c r="A34" s="383" t="s">
        <v>1265</v>
      </c>
      <c r="B34" s="851" t="s">
        <v>1046</v>
      </c>
      <c r="C34" s="852"/>
      <c r="D34" s="852"/>
      <c r="E34" s="852"/>
      <c r="F34" s="853"/>
      <c r="G34" s="374" t="s">
        <v>227</v>
      </c>
      <c r="H34" s="819" t="s">
        <v>773</v>
      </c>
      <c r="I34" s="820"/>
      <c r="J34" s="820"/>
      <c r="K34" s="820"/>
      <c r="L34" s="821"/>
      <c r="M34" s="374" t="s">
        <v>109</v>
      </c>
      <c r="N34" s="865" t="s">
        <v>446</v>
      </c>
      <c r="O34" s="866"/>
      <c r="P34" s="866"/>
      <c r="Q34" s="866"/>
      <c r="R34" s="867"/>
    </row>
    <row r="35" spans="1:18" ht="22.5" customHeight="1" thickBot="1">
      <c r="A35" s="620" t="s">
        <v>1263</v>
      </c>
      <c r="B35" s="846" t="s">
        <v>1264</v>
      </c>
      <c r="C35" s="846"/>
      <c r="D35" s="846"/>
      <c r="E35" s="846"/>
      <c r="F35" s="846"/>
      <c r="G35" s="374" t="s">
        <v>169</v>
      </c>
      <c r="H35" s="819" t="s">
        <v>771</v>
      </c>
      <c r="I35" s="820"/>
      <c r="J35" s="820"/>
      <c r="K35" s="820"/>
      <c r="L35" s="821"/>
      <c r="M35" s="374" t="s">
        <v>110</v>
      </c>
      <c r="N35" s="865" t="s">
        <v>447</v>
      </c>
      <c r="O35" s="866"/>
      <c r="P35" s="866"/>
      <c r="Q35" s="866"/>
      <c r="R35" s="867"/>
    </row>
    <row r="36" spans="1:18" ht="22.5" customHeight="1">
      <c r="A36" s="376" t="s">
        <v>1226</v>
      </c>
      <c r="B36" s="862" t="s">
        <v>1239</v>
      </c>
      <c r="C36" s="863"/>
      <c r="D36" s="863"/>
      <c r="E36" s="863"/>
      <c r="F36" s="864"/>
      <c r="G36" s="374" t="s">
        <v>170</v>
      </c>
      <c r="H36" s="819" t="s">
        <v>767</v>
      </c>
      <c r="I36" s="820"/>
      <c r="J36" s="820"/>
      <c r="K36" s="820"/>
      <c r="L36" s="821"/>
      <c r="M36" s="374" t="s">
        <v>111</v>
      </c>
      <c r="N36" s="819" t="s">
        <v>770</v>
      </c>
      <c r="O36" s="820"/>
      <c r="P36" s="820"/>
      <c r="Q36" s="820"/>
      <c r="R36" s="821"/>
    </row>
    <row r="37" spans="1:18" ht="22.5" customHeight="1">
      <c r="A37" s="374" t="s">
        <v>1227</v>
      </c>
      <c r="B37" s="862" t="s">
        <v>1240</v>
      </c>
      <c r="C37" s="863"/>
      <c r="D37" s="863"/>
      <c r="E37" s="863"/>
      <c r="F37" s="864"/>
      <c r="G37" s="374" t="s">
        <v>171</v>
      </c>
      <c r="H37" s="819" t="s">
        <v>764</v>
      </c>
      <c r="I37" s="820"/>
      <c r="J37" s="820"/>
      <c r="K37" s="820"/>
      <c r="L37" s="821"/>
      <c r="M37" s="374" t="s">
        <v>174</v>
      </c>
      <c r="N37" s="819" t="s">
        <v>178</v>
      </c>
      <c r="O37" s="820"/>
      <c r="P37" s="820"/>
      <c r="Q37" s="820"/>
      <c r="R37" s="821"/>
    </row>
    <row r="38" spans="1:18" ht="22.5" customHeight="1">
      <c r="A38" s="374" t="s">
        <v>1228</v>
      </c>
      <c r="B38" s="825" t="s">
        <v>1241</v>
      </c>
      <c r="C38" s="826"/>
      <c r="D38" s="826"/>
      <c r="E38" s="826"/>
      <c r="F38" s="827"/>
      <c r="G38" s="374" t="s">
        <v>172</v>
      </c>
      <c r="H38" s="819" t="s">
        <v>759</v>
      </c>
      <c r="I38" s="820"/>
      <c r="J38" s="820"/>
      <c r="K38" s="820"/>
      <c r="L38" s="821"/>
      <c r="M38" s="374" t="s">
        <v>763</v>
      </c>
      <c r="N38" s="819" t="s">
        <v>762</v>
      </c>
      <c r="O38" s="820"/>
      <c r="P38" s="820"/>
      <c r="Q38" s="820"/>
      <c r="R38" s="821"/>
    </row>
    <row r="39" spans="1:18" ht="22.5" customHeight="1">
      <c r="A39" s="375" t="s">
        <v>1229</v>
      </c>
      <c r="B39" s="825" t="s">
        <v>1242</v>
      </c>
      <c r="C39" s="826"/>
      <c r="D39" s="826"/>
      <c r="E39" s="826"/>
      <c r="F39" s="827"/>
      <c r="G39" s="374" t="s">
        <v>173</v>
      </c>
      <c r="H39" s="819" t="s">
        <v>756</v>
      </c>
      <c r="I39" s="820"/>
      <c r="J39" s="820"/>
      <c r="K39" s="820"/>
      <c r="L39" s="821"/>
      <c r="M39" s="374" t="s">
        <v>758</v>
      </c>
      <c r="N39" s="819" t="s">
        <v>1249</v>
      </c>
      <c r="O39" s="820"/>
      <c r="P39" s="820"/>
      <c r="Q39" s="820"/>
      <c r="R39" s="821"/>
    </row>
    <row r="40" spans="1:18" ht="21.75" customHeight="1">
      <c r="A40" s="375" t="s">
        <v>1230</v>
      </c>
      <c r="B40" s="825" t="s">
        <v>1243</v>
      </c>
      <c r="C40" s="826"/>
      <c r="D40" s="826"/>
      <c r="E40" s="826"/>
      <c r="F40" s="827"/>
      <c r="G40" s="375" t="s">
        <v>175</v>
      </c>
      <c r="H40" s="819" t="s">
        <v>998</v>
      </c>
      <c r="I40" s="820"/>
      <c r="J40" s="820"/>
      <c r="K40" s="820"/>
      <c r="L40" s="821"/>
      <c r="M40" s="374" t="s">
        <v>755</v>
      </c>
      <c r="N40" s="819" t="s">
        <v>1250</v>
      </c>
      <c r="O40" s="820"/>
      <c r="P40" s="820"/>
      <c r="Q40" s="820"/>
      <c r="R40" s="821"/>
    </row>
    <row r="41" spans="1:18" ht="21.75" customHeight="1" thickBot="1">
      <c r="A41" s="383" t="s">
        <v>1231</v>
      </c>
      <c r="B41" s="868" t="s">
        <v>1244</v>
      </c>
      <c r="C41" s="868"/>
      <c r="D41" s="868"/>
      <c r="E41" s="868"/>
      <c r="F41" s="869"/>
      <c r="G41" s="417" t="s">
        <v>753</v>
      </c>
      <c r="H41" s="828" t="s">
        <v>752</v>
      </c>
      <c r="I41" s="829"/>
      <c r="J41" s="829"/>
      <c r="K41" s="829"/>
      <c r="L41" s="830"/>
      <c r="M41" s="602" t="s">
        <v>751</v>
      </c>
      <c r="N41" s="816" t="s">
        <v>177</v>
      </c>
      <c r="O41" s="817"/>
      <c r="P41" s="817"/>
      <c r="Q41" s="817"/>
      <c r="R41" s="818"/>
    </row>
    <row r="42" spans="1:18" ht="21" customHeight="1" thickBot="1">
      <c r="A42" s="601" t="s">
        <v>1232</v>
      </c>
      <c r="B42" s="814" t="s">
        <v>1190</v>
      </c>
      <c r="C42" s="814"/>
      <c r="D42" s="814"/>
      <c r="E42" s="814"/>
      <c r="F42" s="815"/>
      <c r="G42" s="602" t="s">
        <v>748</v>
      </c>
      <c r="H42" s="816" t="s">
        <v>747</v>
      </c>
      <c r="I42" s="817"/>
      <c r="J42" s="817"/>
      <c r="K42" s="817"/>
      <c r="L42" s="818"/>
    </row>
    <row r="43" spans="1:18" ht="27" customHeight="1">
      <c r="A43" s="857" t="s">
        <v>718</v>
      </c>
      <c r="B43" s="857"/>
      <c r="C43" s="857"/>
      <c r="D43" s="857"/>
      <c r="E43" s="857"/>
      <c r="F43" s="857"/>
      <c r="G43" s="857"/>
      <c r="H43" s="857"/>
      <c r="I43" s="857"/>
      <c r="J43" s="857"/>
      <c r="K43" s="857"/>
      <c r="L43" s="857"/>
      <c r="M43" s="857"/>
      <c r="N43" s="857"/>
      <c r="O43" s="857"/>
      <c r="P43" s="857"/>
      <c r="Q43" s="857"/>
      <c r="R43" s="857"/>
    </row>
    <row r="44" spans="1:18" ht="21.75" customHeight="1">
      <c r="M44" s="614"/>
      <c r="N44" s="614"/>
      <c r="O44" s="614"/>
      <c r="P44" s="614"/>
      <c r="Q44" s="614"/>
      <c r="R44" s="614"/>
    </row>
  </sheetData>
  <mergeCells count="92">
    <mergeCell ref="H19:L19"/>
    <mergeCell ref="N24:R24"/>
    <mergeCell ref="N23:R23"/>
    <mergeCell ref="N17:R17"/>
    <mergeCell ref="N33:R33"/>
    <mergeCell ref="N28:R28"/>
    <mergeCell ref="N27:R27"/>
    <mergeCell ref="N34:R34"/>
    <mergeCell ref="N32:R32"/>
    <mergeCell ref="N31:R31"/>
    <mergeCell ref="N30:R30"/>
    <mergeCell ref="N29:R29"/>
    <mergeCell ref="H35:L35"/>
    <mergeCell ref="H36:L36"/>
    <mergeCell ref="B34:F34"/>
    <mergeCell ref="B36:F36"/>
    <mergeCell ref="N41:R41"/>
    <mergeCell ref="N38:R38"/>
    <mergeCell ref="N37:R37"/>
    <mergeCell ref="N35:R35"/>
    <mergeCell ref="N36:R36"/>
    <mergeCell ref="B41:F41"/>
    <mergeCell ref="H37:L37"/>
    <mergeCell ref="H40:L40"/>
    <mergeCell ref="H41:L41"/>
    <mergeCell ref="H38:L38"/>
    <mergeCell ref="H39:L39"/>
    <mergeCell ref="B40:F40"/>
    <mergeCell ref="B38:F38"/>
    <mergeCell ref="B39:F39"/>
    <mergeCell ref="A43:R43"/>
    <mergeCell ref="A2:R3"/>
    <mergeCell ref="N39:R39"/>
    <mergeCell ref="N40:R40"/>
    <mergeCell ref="B31:F31"/>
    <mergeCell ref="A12:R12"/>
    <mergeCell ref="B33:F33"/>
    <mergeCell ref="H27:L27"/>
    <mergeCell ref="H29:L29"/>
    <mergeCell ref="B27:F27"/>
    <mergeCell ref="B37:F37"/>
    <mergeCell ref="B17:F17"/>
    <mergeCell ref="H33:L33"/>
    <mergeCell ref="H31:L31"/>
    <mergeCell ref="B35:F35"/>
    <mergeCell ref="B14:F14"/>
    <mergeCell ref="H13:L13"/>
    <mergeCell ref="H14:L14"/>
    <mergeCell ref="H15:L15"/>
    <mergeCell ref="H16:L16"/>
    <mergeCell ref="H17:L17"/>
    <mergeCell ref="H18:L18"/>
    <mergeCell ref="B24:F24"/>
    <mergeCell ref="B32:F32"/>
    <mergeCell ref="B29:F29"/>
    <mergeCell ref="B30:F30"/>
    <mergeCell ref="H28:L28"/>
    <mergeCell ref="B23:F23"/>
    <mergeCell ref="H32:L32"/>
    <mergeCell ref="H30:L30"/>
    <mergeCell ref="N15:R15"/>
    <mergeCell ref="N16:R16"/>
    <mergeCell ref="N18:R18"/>
    <mergeCell ref="B13:F13"/>
    <mergeCell ref="H34:L34"/>
    <mergeCell ref="B15:F15"/>
    <mergeCell ref="B16:F16"/>
    <mergeCell ref="B22:F22"/>
    <mergeCell ref="B21:F21"/>
    <mergeCell ref="B18:F18"/>
    <mergeCell ref="B20:F20"/>
    <mergeCell ref="B19:F19"/>
    <mergeCell ref="B28:F28"/>
    <mergeCell ref="H26:L26"/>
    <mergeCell ref="B26:F26"/>
    <mergeCell ref="B25:F25"/>
    <mergeCell ref="N13:R13"/>
    <mergeCell ref="N14:R14"/>
    <mergeCell ref="B42:F42"/>
    <mergeCell ref="H42:L42"/>
    <mergeCell ref="N26:R26"/>
    <mergeCell ref="N25:R25"/>
    <mergeCell ref="N19:R19"/>
    <mergeCell ref="N20:R20"/>
    <mergeCell ref="N21:R21"/>
    <mergeCell ref="N22:R22"/>
    <mergeCell ref="H20:L20"/>
    <mergeCell ref="H22:L22"/>
    <mergeCell ref="H23:L23"/>
    <mergeCell ref="H24:L24"/>
    <mergeCell ref="H25:L25"/>
    <mergeCell ref="H21:L21"/>
  </mergeCells>
  <phoneticPr fontId="3"/>
  <hyperlinks>
    <hyperlink ref="B13:F13" location="入力シート!A1" display="入力シート" xr:uid="{00000000-0004-0000-0000-000000000000}"/>
    <hyperlink ref="B14:F14" location="開票立会人入力シート!Print_Area" display="開票立会人入力シート" xr:uid="{00000000-0004-0000-0000-000001000000}"/>
    <hyperlink ref="B15:F15" location="届出１!Print_Area" display="候補者届出書（本人届出）" xr:uid="{00000000-0004-0000-0000-000002000000}"/>
    <hyperlink ref="B16:F16" location="届出２!A1" display="宣誓書" xr:uid="{00000000-0004-0000-0000-000003000000}"/>
    <hyperlink ref="B17:F17" location="届出３!A1" display="所属党派証明書" xr:uid="{00000000-0004-0000-0000-000004000000}"/>
    <hyperlink ref="B18:F18" location="届出４!A1" display="通称認定申請書" xr:uid="{00000000-0004-0000-0000-000005000000}"/>
    <hyperlink ref="B19:F19" location="届出５!A1" display="選挙立会人となるべき者の届出書" xr:uid="{00000000-0004-0000-0000-000006000000}"/>
    <hyperlink ref="B20:F20" location="届出６!A1" display="（選挙立会人となるべき者の）承諾書" xr:uid="{00000000-0004-0000-0000-000007000000}"/>
    <hyperlink ref="B21:F21" location="届出７!A1" display="開票立会人となるべき者の届出書" xr:uid="{00000000-0004-0000-0000-000008000000}"/>
    <hyperlink ref="B22:F22" location="届出８!A1" display="（開票立会人となるべき者の）承諾書" xr:uid="{00000000-0004-0000-0000-000009000000}"/>
    <hyperlink ref="B23:F23" location="届出９!A1" display="選挙事務所設置届出書（候補者用）" xr:uid="{00000000-0004-0000-0000-00000A000000}"/>
    <hyperlink ref="B24:F24" location="公営１０!A1" display="選挙事務所異動届出書（候補者用）" xr:uid="{00000000-0004-0000-0000-00000B000000}"/>
    <hyperlink ref="B25:F25" location="届出１１!A1" display="出納責任者選任届" xr:uid="{00000000-0004-0000-0000-00000C000000}"/>
    <hyperlink ref="B26:F26" location="届出１２!A1" display="出納責任者異動届" xr:uid="{00000000-0004-0000-0000-00000D000000}"/>
    <hyperlink ref="B27:F27" location="届出１３!A1" display="出納責任者職務代行者（廃止）届" xr:uid="{00000000-0004-0000-0000-00000E000000}"/>
    <hyperlink ref="B28:F28" location="届出１４!A1" display="（報酬を支給する選挙運動のために使用する者の）届出書" xr:uid="{00000000-0004-0000-0000-00000F000000}"/>
    <hyperlink ref="B31:F31" location="届出１７!A1" display="選挙公報掲載文撤回申請書" xr:uid="{00000000-0004-0000-0000-000010000000}"/>
    <hyperlink ref="B32:F32" location="届出１８!A1" display="選挙運動のために頒布するビラ届出書" xr:uid="{00000000-0004-0000-0000-000011000000}"/>
    <hyperlink ref="B33:F33" location="届出１９!A1" display="個人演説会開催申出書" xr:uid="{00000000-0004-0000-0000-000012000000}"/>
    <hyperlink ref="B36:F36" location="政見様式１!A1" display="政見放送申込書" xr:uid="{00000000-0004-0000-0000-000014000000}"/>
    <hyperlink ref="B37:F37" location="政見様式２!A1" display="経歴書" xr:uid="{00000000-0004-0000-0000-000015000000}"/>
    <hyperlink ref="B38:F38" location="'政見様式３五人要件該当確認書（１号該当）'!A1" display="五人要件文書" xr:uid="{00000000-0004-0000-0000-000016000000}"/>
    <hyperlink ref="B39:F39" location="'政見様式３（添付１）'!A1" display="承諾書" xr:uid="{00000000-0004-0000-0000-000017000000}"/>
    <hyperlink ref="B40:F40" location="'政見様式３（添付２）'!A1" display="宣誓書" xr:uid="{00000000-0004-0000-0000-000018000000}"/>
    <hyperlink ref="B41:F41" location="'政見様式４要件該当確認書（２号該当）'!A1" display="参議院選挙区選出議員の選挙における政見放送に係る要件該当確認書" xr:uid="{00000000-0004-0000-0000-000019000000}"/>
    <hyperlink ref="B29:F29" location="届出１５!A1" display="選挙公報掲載申請書" xr:uid="{00000000-0004-0000-0000-00001B000000}"/>
    <hyperlink ref="B30:F30" location="届出１６!A1" display="選挙公報掲載文修正申請書" xr:uid="{00000000-0004-0000-0000-00001C000000}"/>
    <hyperlink ref="H15:L15" location="政見７!A1" display="政見放送収録約定書" xr:uid="{00000000-0004-0000-0000-00001D000000}"/>
    <hyperlink ref="H16:L16" location="政見８!A1" display="政見放送用録音・録画の契約届出書" xr:uid="{00000000-0004-0000-0000-00001E000000}"/>
    <hyperlink ref="H13:L13" location="'政見６－１'!A1" display="録音物使用申請書" xr:uid="{00000000-0004-0000-0000-00001F000000}"/>
    <hyperlink ref="H14:L14" location="'政見６－２'!A1" display="録音用原稿用紙" xr:uid="{00000000-0004-0000-0000-000020000000}"/>
    <hyperlink ref="H17:L17" location="政見９!A1" display="政見放送用録音・録画証明書" xr:uid="{00000000-0004-0000-0000-000021000000}"/>
    <hyperlink ref="H18:L18" location="政見１０!A1" display="請求書" xr:uid="{00000000-0004-0000-0000-000022000000}"/>
    <hyperlink ref="H20:L20" location="公営１!A1" display="選挙運動用自動車の使用の契約届出書" xr:uid="{00000000-0004-0000-0000-000023000000}"/>
    <hyperlink ref="H21:L21" location="公営２!A1" display="選挙運動用自動車使用証明書（自動車）" xr:uid="{00000000-0004-0000-0000-000024000000}"/>
    <hyperlink ref="H22:L22" location="公営３その１!A1" display="請求書（選挙運動用自動車の使用）" xr:uid="{00000000-0004-0000-0000-000025000000}"/>
    <hyperlink ref="H23:L23" location="公営３内訳１!A1" display="公営3別紙内訳１　請求内訳書（運送契約）" xr:uid="{00000000-0004-0000-0000-000026000000}"/>
    <hyperlink ref="H24:L24" location="公営３その２!A1" display="請求書（運送契約以外の場合）" xr:uid="{00000000-0004-0000-0000-000027000000}"/>
    <hyperlink ref="H25:L25" location="公営３内訳２!A1" display="公営3別紙内訳２　請求内訳書（運送契約以外の場合）" xr:uid="{00000000-0004-0000-0000-000028000000}"/>
    <hyperlink ref="H26:L26" location="公営４!A1" display="自動車燃料代確認申請書" xr:uid="{00000000-0004-0000-0000-000029000000}"/>
    <hyperlink ref="H27:L27" location="公営５!A1" display="自動車燃料代確認書" xr:uid="{00000000-0004-0000-0000-00002A000000}"/>
    <hyperlink ref="H28:L28" location="公営６!A1" display="選挙運動用自動車使用証明書（燃料）" xr:uid="{00000000-0004-0000-0000-00002B000000}"/>
    <hyperlink ref="H29:L29" location="公営７!A1" display="選挙運動用自動車使用証明書（運転手）" xr:uid="{00000000-0004-0000-0000-00002C000000}"/>
    <hyperlink ref="H30:L30" location="公営８!A1" display="通常葉書作成契約届出書" xr:uid="{00000000-0004-0000-0000-00002D000000}"/>
    <hyperlink ref="H31:L31" location="公営９!A1" display="通常葉書作成枚数確認申請書" xr:uid="{00000000-0004-0000-0000-00002E000000}"/>
    <hyperlink ref="H32:L32" location="公営１０!A1" display="通常葉書作成枚数確認書" xr:uid="{00000000-0004-0000-0000-00002F000000}"/>
    <hyperlink ref="H33:L33" location="公営１１!A1" display="通常葉書作成証明書" xr:uid="{00000000-0004-0000-0000-000030000000}"/>
    <hyperlink ref="H34:L34" location="公営１２!A1" display="請求書（通常葉書の作成）" xr:uid="{00000000-0004-0000-0000-000031000000}"/>
    <hyperlink ref="H35:L35" location="公営１３!A1" display="ビラ作成契約届出書" xr:uid="{00000000-0004-0000-0000-000032000000}"/>
    <hyperlink ref="H36:L36" location="公営１４!A1" display="ビラ作成枚数確認申請書" xr:uid="{00000000-0004-0000-0000-000033000000}"/>
    <hyperlink ref="H37:L37" location="公営１５!A1" display="ビラ作成枚数確認書" xr:uid="{00000000-0004-0000-0000-000034000000}"/>
    <hyperlink ref="H38:L38" location="公営１６!A1" display="ビラ作成証明書" xr:uid="{00000000-0004-0000-0000-000035000000}"/>
    <hyperlink ref="H39:L39" location="公営１７!A1" display="請求書（ビラの作成）" xr:uid="{00000000-0004-0000-0000-000036000000}"/>
    <hyperlink ref="H40:L40" location="公営１７別紙内訳!A1" display="公営17請求内訳" xr:uid="{00000000-0004-0000-0000-000037000000}"/>
    <hyperlink ref="H41:L41" location="公営１８!A1" display="選挙事務所用立札・看板作成契約届出書" xr:uid="{00000000-0004-0000-0000-000038000000}"/>
    <hyperlink ref="N13:R13" location="公営２０!A1" display="選挙事務所用立札・看板作成枚数確認書" xr:uid="{00000000-0004-0000-0000-00003A000000}"/>
    <hyperlink ref="N14:R14" location="公営２１!A1" display="選挙事務所用立札・看板作成証明書" xr:uid="{00000000-0004-0000-0000-00003B000000}"/>
    <hyperlink ref="N15:R15" location="公営２２!A1" display="請求書（選挙事務所用立札・看板の作成）" xr:uid="{00000000-0004-0000-0000-00003C000000}"/>
    <hyperlink ref="N16:R16" location="公営２３!A1" display="自動車等取付用立札・看板作成契約届出書" xr:uid="{00000000-0004-0000-0000-00003D000000}"/>
    <hyperlink ref="N17:R17" location="公営２４!A1" display="自動車等取付用立札・看板作成枚数確認申請書" xr:uid="{00000000-0004-0000-0000-00003E000000}"/>
    <hyperlink ref="N18:R18" location="公営２５!A1" display="自動車等取付用立札・看板作成枚数確認書" xr:uid="{00000000-0004-0000-0000-00003F000000}"/>
    <hyperlink ref="N19:R19" location="公営２６!A1" display="自動車等取付用立札・看板作成証明書" xr:uid="{00000000-0004-0000-0000-000040000000}"/>
    <hyperlink ref="N20:R20" location="公営２７!A1" display="請求書（自動車等取付用立札・看板の作成）" xr:uid="{00000000-0004-0000-0000-000041000000}"/>
    <hyperlink ref="N21:R21" location="公営２８!A1" display="個人演説会場用立札・看板作成契約届出書" xr:uid="{00000000-0004-0000-0000-000042000000}"/>
    <hyperlink ref="N22:R22" location="公営２９!A1" display="個人演説会場用立札・看板作成枚数確認申請書" xr:uid="{00000000-0004-0000-0000-000043000000}"/>
    <hyperlink ref="N23:R23" location="公営３０!A1" display="個人演説会場用立札・看板作成枚数確認書" xr:uid="{00000000-0004-0000-0000-000044000000}"/>
    <hyperlink ref="N24:R24" location="公営３１!A1" display="個人演説会場用立札・看板作成証明書" xr:uid="{00000000-0004-0000-0000-000045000000}"/>
    <hyperlink ref="N25:R25" location="公営３２!A1" display="請求書（個人演説会場用立札・看板の作成）" xr:uid="{00000000-0004-0000-0000-000046000000}"/>
    <hyperlink ref="N26:R26" location="公営３３!A1" display="ポスター作成契約届出書" xr:uid="{00000000-0004-0000-0000-000047000000}"/>
    <hyperlink ref="N27:R27" location="公営３４!A1" display="ポスター作成枚数確認申請書" xr:uid="{00000000-0004-0000-0000-000048000000}"/>
    <hyperlink ref="N28:R28" location="公営３５!A1" display="ポスター作成枚数確認書" xr:uid="{00000000-0004-0000-0000-000049000000}"/>
    <hyperlink ref="N29:R29" location="公営３６!A1" display="ポスター作成証明書" xr:uid="{00000000-0004-0000-0000-00004A000000}"/>
    <hyperlink ref="N30:R30" location="公営３７!A1" display="請求書（ポスターの作成）" xr:uid="{00000000-0004-0000-0000-00004B000000}"/>
    <hyperlink ref="N31:R31" location="公営３７別紙内訳!A1" display="公営37請求内訳" xr:uid="{00000000-0004-0000-0000-00004C000000}"/>
    <hyperlink ref="N32:R32" location="契約１!A1" display="運送契約書例（一般運送契約用）" xr:uid="{00000000-0004-0000-0000-00004D000000}"/>
    <hyperlink ref="N33:R33" location="契約２!A1" display="車輌賃貸借契約書例（自動車の借入れ契約用）" xr:uid="{00000000-0004-0000-0000-00004E000000}"/>
    <hyperlink ref="N34:R34" location="契約３!A1" display="選挙運動用自動車燃料供給契約書例（燃料供給の契約用）" xr:uid="{00000000-0004-0000-0000-00004F000000}"/>
    <hyperlink ref="N35:R35" location="契約４!A1" display="自動車運転契約書例（運転手の雇用契約用）" xr:uid="{00000000-0004-0000-0000-000050000000}"/>
    <hyperlink ref="N36:R36" location="契約５!A1" display="選挙運動用通常葉書作成契約書例" xr:uid="{00000000-0004-0000-0000-000051000000}"/>
    <hyperlink ref="N37:R37" location="契約６!A1" display="選挙運動用ビラ作成契約書例" xr:uid="{00000000-0004-0000-0000-000052000000}"/>
    <hyperlink ref="N38:R38" location="契約７!A1" display="選挙事務所用立札・看板作成契約書例" xr:uid="{00000000-0004-0000-0000-000053000000}"/>
    <hyperlink ref="N39:R39" location="契約８!A1" display="選挙運動用自動車等取付用立札・看板作成契約書例" xr:uid="{00000000-0004-0000-0000-000054000000}"/>
    <hyperlink ref="N40:R40" location="契約９!A1" display="個人演説会場用立札・看板作成契約書例" xr:uid="{00000000-0004-0000-0000-000055000000}"/>
    <hyperlink ref="N41:R41" location="契約１０!A1" display="選挙運動用ポスター作成契約書例" xr:uid="{00000000-0004-0000-0000-000056000000}"/>
    <hyperlink ref="B34:F34" location="参考様式!A1" display="候補者届出事項の異動届出書" xr:uid="{C6142995-595A-4AD1-B834-E90DE2C5C246}"/>
    <hyperlink ref="B35:F35" location="参考様式2!A1" display="代理人証明書（委任状）" xr:uid="{EBE32D1F-DF23-4662-A754-E6E54CA2B496}"/>
    <hyperlink ref="B42:F42" location="政見５!A1" display="政見放送手話通訳士派遣申込書" xr:uid="{F32D128B-2802-4C08-8272-0CA24DFD47CA}"/>
    <hyperlink ref="H42:L42" location="公営１９!A1" display="選挙事務所用立札・看板作成枚数確認申請書" xr:uid="{E76E05B8-DEEE-4B20-9671-9DC89B60A791}"/>
    <hyperlink ref="H19:L19" location="政見１１!A1" display="政見放送用録音・録画作成契約書例" xr:uid="{AD4DA69D-2690-4123-8B83-36C436603557}"/>
  </hyperlinks>
  <pageMargins left="0.78740157480314965" right="0.59055118110236227" top="0.39370078740157483" bottom="0.19685039370078741" header="0.31496062992125984" footer="0.11811023622047245"/>
  <pageSetup paperSize="8" scale="81" orientation="landscape" horizontalDpi="200" verticalDpi="2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88"/>
  <sheetViews>
    <sheetView view="pageBreakPreview" topLeftCell="A4" zoomScale="80" zoomScaleNormal="100" zoomScaleSheetLayoutView="80" workbookViewId="0">
      <selection activeCell="F2" sqref="F2"/>
    </sheetView>
  </sheetViews>
  <sheetFormatPr defaultColWidth="9" defaultRowHeight="21" customHeight="1"/>
  <cols>
    <col min="1" max="1" width="31.625" style="4" customWidth="1"/>
    <col min="2" max="2" width="24.375" style="4" bestFit="1" customWidth="1"/>
    <col min="3" max="3" width="31.5" style="5" bestFit="1" customWidth="1"/>
    <col min="4" max="4" width="47.25" style="4" customWidth="1"/>
    <col min="5" max="5" width="26.625" style="4" customWidth="1"/>
    <col min="6" max="6" width="17.375" style="4" customWidth="1"/>
    <col min="7" max="7" width="24.375" style="4" bestFit="1" customWidth="1"/>
    <col min="8" max="8" width="15" style="4" bestFit="1" customWidth="1"/>
    <col min="9" max="9" width="26.5" style="4" customWidth="1"/>
    <col min="10" max="10" width="28.25" style="4" customWidth="1"/>
    <col min="11" max="16384" width="9" style="4"/>
  </cols>
  <sheetData>
    <row r="1" spans="1:11" ht="21" customHeight="1">
      <c r="A1" s="44" t="s">
        <v>485</v>
      </c>
      <c r="B1" s="45"/>
      <c r="C1" s="879" t="s">
        <v>1582</v>
      </c>
      <c r="D1" s="880"/>
      <c r="E1" s="881"/>
      <c r="F1" s="4" t="s">
        <v>1660</v>
      </c>
    </row>
    <row r="2" spans="1:11" ht="21" customHeight="1">
      <c r="A2" s="35" t="s">
        <v>1028</v>
      </c>
      <c r="B2" s="36"/>
      <c r="C2" s="440">
        <v>45841</v>
      </c>
      <c r="D2" s="438"/>
      <c r="E2" s="439"/>
    </row>
    <row r="3" spans="1:11" ht="21" customHeight="1">
      <c r="A3" s="35" t="s">
        <v>1026</v>
      </c>
      <c r="B3" s="36"/>
      <c r="C3" s="59" t="str">
        <f>CONCATENATE("令和",IF(YEAR(C2)-2018=1,"元",YEAR(C2)-2018),"年",MONTH(C2),"月",DAY(C2),"日")</f>
        <v>令和7年7月3日</v>
      </c>
      <c r="D3" s="63"/>
      <c r="E3" s="64"/>
      <c r="K3" s="796"/>
    </row>
    <row r="4" spans="1:11" ht="21" customHeight="1">
      <c r="A4" s="33" t="s">
        <v>489</v>
      </c>
      <c r="B4" s="34" t="s">
        <v>257</v>
      </c>
      <c r="C4" s="60" t="s">
        <v>1027</v>
      </c>
      <c r="D4" s="38"/>
      <c r="E4" s="40"/>
      <c r="F4" s="6"/>
    </row>
    <row r="5" spans="1:11" ht="21" customHeight="1">
      <c r="A5" s="41"/>
      <c r="B5" s="43" t="s">
        <v>258</v>
      </c>
      <c r="C5" s="61">
        <v>7</v>
      </c>
      <c r="D5" s="7"/>
      <c r="E5" s="42"/>
      <c r="F5" s="6"/>
    </row>
    <row r="6" spans="1:11" ht="21" customHeight="1">
      <c r="A6" s="41"/>
      <c r="B6" s="43" t="s">
        <v>259</v>
      </c>
      <c r="C6" s="418">
        <v>7</v>
      </c>
      <c r="D6" s="7"/>
      <c r="E6" s="42"/>
      <c r="F6" s="6"/>
    </row>
    <row r="7" spans="1:11" ht="21" customHeight="1">
      <c r="A7" s="35"/>
      <c r="B7" s="36" t="s">
        <v>260</v>
      </c>
      <c r="C7" s="62">
        <v>20</v>
      </c>
      <c r="D7" s="140" t="s">
        <v>1029</v>
      </c>
      <c r="E7" s="608" t="str">
        <f>TEXT(C4&amp;C5&amp;"/"&amp;C6&amp;"/"&amp;C7,"YYYY/M/D")</f>
        <v>2025/7/20</v>
      </c>
      <c r="F7" s="6"/>
    </row>
    <row r="8" spans="1:11" ht="21" customHeight="1">
      <c r="A8" s="33" t="s">
        <v>491</v>
      </c>
      <c r="B8" s="34" t="s">
        <v>517</v>
      </c>
      <c r="C8" s="90"/>
      <c r="D8" s="89" t="s">
        <v>385</v>
      </c>
      <c r="E8" s="34"/>
      <c r="F8" s="90"/>
    </row>
    <row r="9" spans="1:11" ht="21" customHeight="1">
      <c r="A9" s="41" t="s">
        <v>492</v>
      </c>
      <c r="B9" s="43" t="s">
        <v>517</v>
      </c>
      <c r="C9" s="91"/>
      <c r="D9" s="7"/>
      <c r="E9" s="43"/>
      <c r="F9" s="91"/>
    </row>
    <row r="10" spans="1:11" ht="21" customHeight="1">
      <c r="A10" s="41" t="s">
        <v>493</v>
      </c>
      <c r="B10" s="43" t="s">
        <v>517</v>
      </c>
      <c r="C10" s="91"/>
      <c r="D10" s="7"/>
      <c r="E10" s="43"/>
      <c r="F10" s="91"/>
    </row>
    <row r="11" spans="1:11" ht="21" customHeight="1">
      <c r="A11" s="35" t="s">
        <v>494</v>
      </c>
      <c r="B11" s="36" t="s">
        <v>517</v>
      </c>
      <c r="C11" s="92"/>
      <c r="D11" s="249" t="s">
        <v>994</v>
      </c>
      <c r="E11" s="419" t="str">
        <f>C8&amp;"　"&amp;C10</f>
        <v>　</v>
      </c>
      <c r="F11" s="92"/>
    </row>
    <row r="12" spans="1:11" ht="21" customHeight="1">
      <c r="A12" s="44" t="s">
        <v>495</v>
      </c>
      <c r="B12" s="45" t="s">
        <v>512</v>
      </c>
      <c r="C12" s="93"/>
      <c r="D12" s="46"/>
      <c r="E12" s="45"/>
      <c r="F12" s="93"/>
    </row>
    <row r="13" spans="1:11" ht="21" customHeight="1">
      <c r="A13" s="33" t="s">
        <v>486</v>
      </c>
      <c r="B13" s="34" t="s">
        <v>516</v>
      </c>
      <c r="C13" s="94"/>
      <c r="D13" s="38" t="s">
        <v>1525</v>
      </c>
      <c r="E13" s="40"/>
      <c r="F13" s="94" t="s">
        <v>498</v>
      </c>
    </row>
    <row r="14" spans="1:11" ht="21" customHeight="1">
      <c r="A14" s="41"/>
      <c r="B14" s="43"/>
      <c r="C14" s="95"/>
      <c r="D14" s="139" t="s">
        <v>536</v>
      </c>
      <c r="E14" s="56" t="b">
        <f>IF(C13="S","昭和 ",IF(C13="H","平成",IF(C13="R","令和")))</f>
        <v>0</v>
      </c>
      <c r="F14" s="95"/>
      <c r="G14" s="248"/>
      <c r="H14" s="248"/>
    </row>
    <row r="15" spans="1:11" ht="21" customHeight="1">
      <c r="A15" s="41"/>
      <c r="B15" s="43" t="s">
        <v>513</v>
      </c>
      <c r="C15" s="656"/>
      <c r="D15" s="7" t="s">
        <v>387</v>
      </c>
      <c r="E15" s="54"/>
      <c r="F15" s="656">
        <v>60</v>
      </c>
      <c r="G15" s="248"/>
      <c r="H15" s="248"/>
    </row>
    <row r="16" spans="1:11" ht="21" customHeight="1">
      <c r="A16" s="41"/>
      <c r="B16" s="43" t="s">
        <v>514</v>
      </c>
      <c r="C16" s="656"/>
      <c r="D16" s="278" t="s">
        <v>374</v>
      </c>
      <c r="E16" s="279" t="e">
        <f>DATEDIF(E17,E7+1,"y")</f>
        <v>#VALUE!</v>
      </c>
      <c r="F16" s="656">
        <v>5</v>
      </c>
      <c r="G16" s="248"/>
      <c r="H16" s="248"/>
    </row>
    <row r="17" spans="1:8" ht="21" customHeight="1">
      <c r="A17" s="41"/>
      <c r="B17" s="43" t="s">
        <v>515</v>
      </c>
      <c r="C17" s="656"/>
      <c r="D17" s="139" t="s">
        <v>534</v>
      </c>
      <c r="E17" s="57" t="str">
        <f>TEXT(C13&amp;C15&amp;"/"&amp;C16&amp;"/"&amp;C17,"YYYY/M/D")</f>
        <v>//</v>
      </c>
      <c r="F17" s="656">
        <v>10</v>
      </c>
      <c r="G17" s="248"/>
      <c r="H17" s="248"/>
    </row>
    <row r="18" spans="1:8" ht="21" customHeight="1">
      <c r="A18" s="41"/>
      <c r="B18" s="43" t="s">
        <v>694</v>
      </c>
      <c r="C18" s="365" t="str">
        <f>NUMBERSTRING(C15,1)</f>
        <v>〇</v>
      </c>
      <c r="D18" s="139" t="s">
        <v>535</v>
      </c>
      <c r="E18" s="58" t="str">
        <f>TEXT(E17,"gggge年m月d日")</f>
        <v>//</v>
      </c>
      <c r="F18" s="6"/>
      <c r="G18" s="248"/>
      <c r="H18" s="248"/>
    </row>
    <row r="19" spans="1:8" ht="21" customHeight="1">
      <c r="A19" s="41"/>
      <c r="B19" s="43" t="s">
        <v>695</v>
      </c>
      <c r="C19" s="365" t="str">
        <f>NUMBERSTRING(C16,1)</f>
        <v>〇</v>
      </c>
      <c r="D19" s="139" t="s">
        <v>693</v>
      </c>
      <c r="E19" s="363" t="str">
        <f>CONCATENATE(E14,C18,"年",C19,"月",C20,"日")</f>
        <v>FALSE〇年〇月〇日</v>
      </c>
      <c r="F19" s="6"/>
      <c r="G19" s="248"/>
      <c r="H19" s="248"/>
    </row>
    <row r="20" spans="1:8" ht="21" customHeight="1">
      <c r="A20" s="41"/>
      <c r="B20" s="43" t="s">
        <v>696</v>
      </c>
      <c r="C20" s="365" t="str">
        <f>NUMBERSTRING(C17,1)</f>
        <v>〇</v>
      </c>
      <c r="D20" s="139"/>
      <c r="E20" s="366"/>
      <c r="F20" s="6"/>
      <c r="G20" s="248"/>
      <c r="H20" s="248"/>
    </row>
    <row r="21" spans="1:8" ht="21" customHeight="1">
      <c r="A21" s="33" t="s">
        <v>487</v>
      </c>
      <c r="B21" s="34" t="s">
        <v>517</v>
      </c>
      <c r="C21" s="882"/>
      <c r="D21" s="883"/>
      <c r="E21" s="48"/>
      <c r="F21" s="882"/>
      <c r="G21" s="883"/>
      <c r="H21" s="248"/>
    </row>
    <row r="22" spans="1:8" ht="21" customHeight="1">
      <c r="A22" s="41" t="s">
        <v>488</v>
      </c>
      <c r="B22" s="43"/>
      <c r="C22" s="655"/>
      <c r="D22" s="364"/>
      <c r="E22" s="50"/>
      <c r="F22" s="787"/>
      <c r="G22" s="364"/>
      <c r="H22" s="248"/>
    </row>
    <row r="23" spans="1:8" ht="21" customHeight="1">
      <c r="A23" s="41"/>
      <c r="B23" s="43" t="s">
        <v>692</v>
      </c>
      <c r="C23" s="361" t="str">
        <f>ASC(C22)</f>
        <v/>
      </c>
      <c r="D23" s="362"/>
      <c r="E23" s="363"/>
      <c r="F23" s="6"/>
      <c r="G23" s="248"/>
      <c r="H23" s="248"/>
    </row>
    <row r="24" spans="1:8" ht="21" customHeight="1">
      <c r="A24" s="41"/>
      <c r="B24" s="43" t="s">
        <v>701</v>
      </c>
      <c r="C24" s="361" t="str">
        <f>SUBSTITUTE(SUBSTITUTE(SUBSTITUTE(SUBSTITUTE(SUBSTITUTE(ASC(C23),1,"一"),2,"二"),3,"三"),4,"四"),5,"五")</f>
        <v/>
      </c>
      <c r="D24" s="362"/>
      <c r="E24" s="363"/>
      <c r="F24" s="6"/>
      <c r="G24" s="248"/>
      <c r="H24" s="248"/>
    </row>
    <row r="25" spans="1:8" ht="21" customHeight="1">
      <c r="A25" s="41"/>
      <c r="B25" s="43" t="s">
        <v>702</v>
      </c>
      <c r="C25" s="361" t="str">
        <f>SUBSTITUTE(SUBSTITUTE(SUBSTITUTE(SUBSTITUTE(SUBSTITUTE(C24,6,"六"),7,"七"),8,"八"),9,"九"),0,"〇")</f>
        <v/>
      </c>
      <c r="D25" s="362"/>
      <c r="E25" s="363"/>
      <c r="F25" s="6"/>
      <c r="G25" s="248"/>
      <c r="H25" s="248"/>
    </row>
    <row r="26" spans="1:8" ht="21" customHeight="1">
      <c r="A26" s="41" t="s">
        <v>572</v>
      </c>
      <c r="B26" s="43" t="s">
        <v>517</v>
      </c>
      <c r="C26" s="787"/>
      <c r="D26" s="788"/>
      <c r="E26" s="50"/>
      <c r="F26" s="787"/>
      <c r="G26" s="248"/>
      <c r="H26" s="248"/>
    </row>
    <row r="27" spans="1:8" ht="21" customHeight="1">
      <c r="A27" s="41" t="s">
        <v>490</v>
      </c>
      <c r="B27" s="43" t="s">
        <v>517</v>
      </c>
      <c r="C27" s="787"/>
      <c r="D27" s="788"/>
      <c r="E27" s="50"/>
      <c r="F27" s="787"/>
      <c r="G27" s="248"/>
      <c r="H27" s="248"/>
    </row>
    <row r="28" spans="1:8" ht="21" customHeight="1">
      <c r="A28" s="41" t="s">
        <v>801</v>
      </c>
      <c r="B28" s="43" t="s">
        <v>517</v>
      </c>
      <c r="C28" s="799"/>
      <c r="D28" s="797"/>
      <c r="E28" s="798"/>
      <c r="F28" s="799"/>
      <c r="G28" s="248"/>
      <c r="H28" s="248"/>
    </row>
    <row r="29" spans="1:8" ht="21" customHeight="1">
      <c r="A29" s="41" t="s">
        <v>527</v>
      </c>
      <c r="B29" s="43" t="s">
        <v>517</v>
      </c>
      <c r="C29" s="91"/>
      <c r="D29" s="7"/>
      <c r="E29" s="43"/>
      <c r="F29" s="91"/>
      <c r="G29" s="248"/>
      <c r="H29" s="248"/>
    </row>
    <row r="30" spans="1:8" ht="21" customHeight="1">
      <c r="A30" s="41" t="s">
        <v>200</v>
      </c>
      <c r="B30" s="43" t="s">
        <v>517</v>
      </c>
      <c r="C30" s="91"/>
      <c r="D30" s="7"/>
      <c r="E30" s="43"/>
      <c r="F30" s="91"/>
      <c r="G30" s="248"/>
      <c r="H30" s="248"/>
    </row>
    <row r="31" spans="1:8" ht="21" customHeight="1">
      <c r="A31" s="41" t="s">
        <v>528</v>
      </c>
      <c r="B31" s="43"/>
      <c r="C31" s="91"/>
      <c r="D31" s="141"/>
      <c r="E31" s="43"/>
      <c r="F31" s="91"/>
      <c r="G31" s="248"/>
      <c r="H31" s="248"/>
    </row>
    <row r="32" spans="1:8" ht="21" customHeight="1">
      <c r="A32" s="41" t="s">
        <v>529</v>
      </c>
      <c r="B32" s="43"/>
      <c r="C32" s="91"/>
      <c r="D32" s="249" t="s">
        <v>155</v>
      </c>
      <c r="E32" s="443">
        <v>6123</v>
      </c>
      <c r="F32" s="91"/>
      <c r="G32" s="248"/>
      <c r="H32" s="248"/>
    </row>
    <row r="33" spans="1:10" ht="21" customHeight="1">
      <c r="A33" s="33" t="s">
        <v>564</v>
      </c>
      <c r="B33" s="34"/>
      <c r="C33" s="441"/>
      <c r="D33" s="7" t="s">
        <v>1030</v>
      </c>
      <c r="E33" s="444" t="str">
        <f>CONCATENATE("令和",IF(YEAR(C33)-2018=1,"元",YEAR(C33)-2018),"年",MONTH(C33),"月",DAY(C33),"日")</f>
        <v>令和-118年1月0日</v>
      </c>
      <c r="F33" s="441">
        <v>45841</v>
      </c>
      <c r="G33" s="248"/>
      <c r="H33" s="248"/>
    </row>
    <row r="34" spans="1:10" ht="21" customHeight="1">
      <c r="A34" s="41" t="s">
        <v>256</v>
      </c>
      <c r="B34" s="43"/>
      <c r="C34" s="442"/>
      <c r="D34" s="7" t="s">
        <v>1030</v>
      </c>
      <c r="E34" s="444" t="str">
        <f>CONCATENATE("令和",IF(YEAR(C34)-2018=1,"元",YEAR(C34)-2018),"年",MONTH(C34),"月",DAY(C34),"日")</f>
        <v>令和-118年1月0日</v>
      </c>
      <c r="F34" s="442">
        <v>45841</v>
      </c>
      <c r="G34" s="248"/>
      <c r="H34" s="248"/>
    </row>
    <row r="35" spans="1:10" ht="21" customHeight="1">
      <c r="A35" s="41" t="s">
        <v>538</v>
      </c>
      <c r="B35" s="43" t="s">
        <v>517</v>
      </c>
      <c r="C35" s="98"/>
      <c r="D35" s="7"/>
      <c r="E35" s="43"/>
      <c r="F35" s="98"/>
      <c r="G35" s="248"/>
      <c r="H35" s="248"/>
    </row>
    <row r="36" spans="1:10" ht="21" customHeight="1">
      <c r="A36" s="41" t="s">
        <v>537</v>
      </c>
      <c r="B36" s="43" t="s">
        <v>517</v>
      </c>
      <c r="C36" s="91"/>
      <c r="D36" s="7"/>
      <c r="E36" s="43"/>
      <c r="F36" s="91"/>
    </row>
    <row r="37" spans="1:10" ht="21" customHeight="1">
      <c r="A37" s="41" t="s">
        <v>539</v>
      </c>
      <c r="B37" s="43" t="s">
        <v>517</v>
      </c>
      <c r="C37" s="91"/>
      <c r="D37" s="7"/>
      <c r="E37" s="43"/>
      <c r="F37" s="91"/>
    </row>
    <row r="38" spans="1:10" ht="21" customHeight="1">
      <c r="A38" s="41" t="s">
        <v>540</v>
      </c>
      <c r="B38" s="43" t="s">
        <v>517</v>
      </c>
      <c r="C38" s="91"/>
      <c r="D38" s="7"/>
      <c r="E38" s="43"/>
      <c r="F38" s="91"/>
      <c r="G38" s="7"/>
      <c r="H38" s="7"/>
    </row>
    <row r="39" spans="1:10" ht="21" customHeight="1">
      <c r="A39" s="41" t="s">
        <v>541</v>
      </c>
      <c r="B39" s="43" t="s">
        <v>517</v>
      </c>
      <c r="C39" s="787"/>
      <c r="D39" s="788"/>
      <c r="E39" s="43"/>
      <c r="F39" s="787"/>
      <c r="G39" s="7"/>
      <c r="H39" s="7"/>
    </row>
    <row r="40" spans="1:10" ht="21" customHeight="1">
      <c r="A40" s="41" t="s">
        <v>1659</v>
      </c>
      <c r="B40" s="43" t="s">
        <v>517</v>
      </c>
      <c r="C40" s="100"/>
      <c r="D40" s="7" t="s">
        <v>388</v>
      </c>
      <c r="E40" s="65"/>
      <c r="F40" s="100">
        <v>32906</v>
      </c>
      <c r="G40" s="7"/>
      <c r="H40" s="7"/>
    </row>
    <row r="41" spans="1:10" ht="21" customHeight="1">
      <c r="A41" s="33" t="s">
        <v>1589</v>
      </c>
      <c r="B41" s="38" t="s">
        <v>517</v>
      </c>
      <c r="C41" s="441"/>
      <c r="D41" s="38" t="s">
        <v>1656</v>
      </c>
      <c r="E41" s="51"/>
      <c r="F41" s="441">
        <v>45841</v>
      </c>
      <c r="G41" s="248"/>
      <c r="H41" s="248"/>
      <c r="I41" s="248"/>
      <c r="J41" s="7"/>
    </row>
    <row r="42" spans="1:10" ht="21" customHeight="1">
      <c r="A42" s="41" t="s">
        <v>583</v>
      </c>
      <c r="B42" s="7" t="s">
        <v>512</v>
      </c>
      <c r="C42" s="99"/>
      <c r="D42" s="7"/>
      <c r="E42" s="669"/>
      <c r="F42" s="99"/>
      <c r="G42" s="248"/>
      <c r="H42" s="248"/>
      <c r="I42" s="248"/>
      <c r="J42" s="7"/>
    </row>
    <row r="43" spans="1:10" ht="21" customHeight="1">
      <c r="A43" s="41" t="s">
        <v>580</v>
      </c>
      <c r="B43" s="7" t="s">
        <v>517</v>
      </c>
      <c r="C43" s="787"/>
      <c r="D43" s="788"/>
      <c r="E43" s="43"/>
      <c r="F43" s="787"/>
      <c r="G43" s="248"/>
      <c r="H43" s="248"/>
      <c r="I43" s="248"/>
      <c r="J43" s="7"/>
    </row>
    <row r="44" spans="1:10" ht="21" customHeight="1">
      <c r="A44" s="41" t="s">
        <v>581</v>
      </c>
      <c r="B44" s="7" t="s">
        <v>517</v>
      </c>
      <c r="C44" s="91"/>
      <c r="D44" s="7"/>
      <c r="E44" s="43"/>
      <c r="F44" s="91"/>
      <c r="G44" s="248"/>
      <c r="H44" s="248"/>
      <c r="I44" s="248"/>
      <c r="J44" s="7"/>
    </row>
    <row r="45" spans="1:10" ht="21" customHeight="1">
      <c r="A45" s="35" t="s">
        <v>582</v>
      </c>
      <c r="B45" s="39" t="s">
        <v>517</v>
      </c>
      <c r="C45" s="789"/>
      <c r="D45" s="790"/>
      <c r="E45" s="36"/>
      <c r="F45" s="789"/>
      <c r="G45" s="248"/>
      <c r="H45" s="248"/>
      <c r="I45" s="248"/>
      <c r="J45" s="7"/>
    </row>
    <row r="46" spans="1:10" ht="21" customHeight="1">
      <c r="A46" s="33" t="s">
        <v>224</v>
      </c>
      <c r="B46" s="34"/>
      <c r="C46" s="53"/>
      <c r="D46" s="47"/>
      <c r="E46" s="34"/>
      <c r="G46" s="248"/>
      <c r="H46" s="248"/>
      <c r="I46" s="248"/>
      <c r="J46" s="7"/>
    </row>
    <row r="47" spans="1:10" ht="21" customHeight="1">
      <c r="A47" s="41" t="s">
        <v>595</v>
      </c>
      <c r="B47" s="43" t="s">
        <v>517</v>
      </c>
      <c r="C47" s="442"/>
      <c r="D47" s="7" t="s">
        <v>1030</v>
      </c>
      <c r="E47" s="445" t="str">
        <f>CONCATENATE("令和",IF(YEAR(C47)-2018=1,"元",YEAR(C47)-2018),"年",MONTH(C47),"月",DAY(C47),"日")</f>
        <v>令和-118年1月0日</v>
      </c>
      <c r="F47" s="442">
        <v>45843</v>
      </c>
      <c r="G47" s="248"/>
      <c r="H47" s="248"/>
      <c r="I47" s="248"/>
      <c r="J47" s="7"/>
    </row>
    <row r="48" spans="1:10" ht="21" customHeight="1">
      <c r="A48" s="41" t="s">
        <v>591</v>
      </c>
      <c r="B48" s="43" t="s">
        <v>512</v>
      </c>
      <c r="C48" s="99"/>
      <c r="D48" s="7"/>
      <c r="E48" s="43"/>
      <c r="F48" s="99"/>
      <c r="G48" s="248"/>
      <c r="H48" s="248"/>
      <c r="I48" s="248"/>
      <c r="J48" s="7"/>
    </row>
    <row r="49" spans="1:10" ht="21" customHeight="1">
      <c r="A49" s="41" t="s">
        <v>592</v>
      </c>
      <c r="B49" s="43" t="s">
        <v>517</v>
      </c>
      <c r="C49" s="787"/>
      <c r="D49" s="788"/>
      <c r="E49" s="43"/>
      <c r="F49" s="787"/>
      <c r="G49" s="248"/>
      <c r="H49" s="248"/>
      <c r="I49" s="248"/>
      <c r="J49" s="7"/>
    </row>
    <row r="50" spans="1:10" ht="21" customHeight="1">
      <c r="A50" s="41" t="s">
        <v>593</v>
      </c>
      <c r="B50" s="43" t="s">
        <v>517</v>
      </c>
      <c r="C50" s="91"/>
      <c r="D50" s="7"/>
      <c r="E50" s="43"/>
      <c r="F50" s="91"/>
      <c r="G50" s="248"/>
      <c r="H50" s="248"/>
      <c r="I50" s="248"/>
      <c r="J50" s="7"/>
    </row>
    <row r="51" spans="1:10" ht="21" customHeight="1">
      <c r="A51" s="35" t="s">
        <v>594</v>
      </c>
      <c r="B51" s="36" t="s">
        <v>517</v>
      </c>
      <c r="C51" s="92"/>
      <c r="D51" s="52"/>
      <c r="E51" s="36"/>
      <c r="F51" s="92"/>
      <c r="G51" s="248"/>
      <c r="H51" s="248"/>
      <c r="I51" s="248"/>
      <c r="J51" s="7"/>
    </row>
    <row r="52" spans="1:10" ht="21" customHeight="1">
      <c r="A52" s="33" t="s">
        <v>609</v>
      </c>
      <c r="B52" s="34" t="s">
        <v>517</v>
      </c>
      <c r="C52" s="441"/>
      <c r="D52" s="7" t="s">
        <v>1030</v>
      </c>
      <c r="E52" s="446" t="str">
        <f>CONCATENATE("令和",IF(YEAR(C52)-2018=1,"元",YEAR(C52)-2018),"年",MONTH(C52),"月",DAY(C52),"日")</f>
        <v>令和-118年1月0日</v>
      </c>
      <c r="F52" s="441">
        <v>45841</v>
      </c>
      <c r="G52" s="248"/>
      <c r="H52" s="248"/>
      <c r="I52" s="248"/>
      <c r="J52" s="7"/>
    </row>
    <row r="53" spans="1:10" ht="21" customHeight="1">
      <c r="A53" s="41" t="s">
        <v>603</v>
      </c>
      <c r="B53" s="43" t="s">
        <v>517</v>
      </c>
      <c r="C53" s="91"/>
      <c r="D53" s="7"/>
      <c r="E53" s="43"/>
      <c r="F53" s="91"/>
      <c r="G53" s="248"/>
      <c r="H53" s="248"/>
      <c r="I53" s="248"/>
      <c r="J53" s="7"/>
    </row>
    <row r="54" spans="1:10" ht="21" customHeight="1">
      <c r="A54" s="41" t="s">
        <v>604</v>
      </c>
      <c r="B54" s="43" t="s">
        <v>517</v>
      </c>
      <c r="C54" s="91"/>
      <c r="D54" s="7"/>
      <c r="E54" s="43"/>
      <c r="F54" s="91"/>
      <c r="G54" s="248"/>
      <c r="H54" s="248"/>
      <c r="I54" s="248"/>
      <c r="J54" s="7"/>
    </row>
    <row r="55" spans="1:10" ht="21" customHeight="1">
      <c r="A55" s="41" t="s">
        <v>608</v>
      </c>
      <c r="B55" s="43" t="s">
        <v>517</v>
      </c>
      <c r="C55" s="100"/>
      <c r="D55" s="7" t="s">
        <v>388</v>
      </c>
      <c r="E55" s="43"/>
      <c r="F55" s="100">
        <v>36352</v>
      </c>
      <c r="G55" s="248"/>
      <c r="H55" s="248"/>
      <c r="I55" s="248"/>
      <c r="J55" s="7"/>
    </row>
    <row r="56" spans="1:10" ht="21" customHeight="1">
      <c r="A56" s="41" t="s">
        <v>605</v>
      </c>
      <c r="B56" s="43" t="s">
        <v>517</v>
      </c>
      <c r="C56" s="787"/>
      <c r="D56" s="788"/>
      <c r="E56" s="43"/>
      <c r="F56" s="787"/>
      <c r="G56" s="248"/>
      <c r="H56" s="248"/>
      <c r="I56" s="248"/>
      <c r="J56" s="7"/>
    </row>
    <row r="57" spans="1:10" ht="21" customHeight="1">
      <c r="A57" s="41" t="s">
        <v>606</v>
      </c>
      <c r="B57" s="43" t="s">
        <v>517</v>
      </c>
      <c r="C57" s="91"/>
      <c r="D57" s="49"/>
      <c r="E57" s="43"/>
      <c r="F57" s="91"/>
      <c r="G57" s="248"/>
      <c r="H57" s="248"/>
      <c r="I57" s="248"/>
      <c r="J57" s="7"/>
    </row>
    <row r="58" spans="1:10" ht="21" customHeight="1">
      <c r="A58" s="35" t="s">
        <v>607</v>
      </c>
      <c r="B58" s="36" t="s">
        <v>517</v>
      </c>
      <c r="C58" s="92"/>
      <c r="D58" s="39"/>
      <c r="E58" s="36"/>
      <c r="F58" s="92"/>
      <c r="G58" s="248"/>
      <c r="H58" s="248"/>
      <c r="I58" s="248"/>
      <c r="J58" s="7"/>
    </row>
    <row r="59" spans="1:10" ht="21" customHeight="1">
      <c r="A59" s="33" t="s">
        <v>614</v>
      </c>
      <c r="B59" s="34"/>
      <c r="C59" s="37"/>
      <c r="D59" s="38"/>
      <c r="E59" s="34"/>
      <c r="F59" s="37"/>
      <c r="G59" s="248"/>
      <c r="H59" s="248"/>
      <c r="I59" s="248"/>
      <c r="J59" s="7"/>
    </row>
    <row r="60" spans="1:10" ht="21" customHeight="1">
      <c r="A60" s="41" t="s">
        <v>615</v>
      </c>
      <c r="B60" s="43" t="s">
        <v>517</v>
      </c>
      <c r="C60" s="442"/>
      <c r="D60" s="7" t="s">
        <v>1030</v>
      </c>
      <c r="E60" s="445" t="str">
        <f>CONCATENATE("令和",IF(YEAR(C60)-2018=1,"元",YEAR(C60)-2018),"年",MONTH(C60),"月",DAY(C60),"日")</f>
        <v>令和-118年1月0日</v>
      </c>
      <c r="F60" s="442">
        <v>45848</v>
      </c>
      <c r="G60" s="248"/>
      <c r="H60" s="248"/>
      <c r="I60" s="248"/>
      <c r="J60" s="7"/>
    </row>
    <row r="61" spans="1:10" ht="21" customHeight="1">
      <c r="A61" s="41" t="s">
        <v>616</v>
      </c>
      <c r="B61" s="43" t="s">
        <v>517</v>
      </c>
      <c r="C61" s="91"/>
      <c r="D61" s="7"/>
      <c r="E61" s="43"/>
      <c r="F61" s="91"/>
      <c r="G61" s="248"/>
      <c r="H61" s="248"/>
      <c r="I61" s="248"/>
      <c r="J61" s="7"/>
    </row>
    <row r="62" spans="1:10" ht="21" customHeight="1">
      <c r="A62" s="41" t="s">
        <v>617</v>
      </c>
      <c r="B62" s="43" t="s">
        <v>517</v>
      </c>
      <c r="C62" s="91"/>
      <c r="D62" s="7"/>
      <c r="E62" s="43"/>
      <c r="F62" s="91"/>
      <c r="G62" s="248"/>
      <c r="H62" s="248"/>
      <c r="I62" s="248"/>
      <c r="J62" s="7"/>
    </row>
    <row r="63" spans="1:10" ht="21" customHeight="1">
      <c r="A63" s="41" t="s">
        <v>618</v>
      </c>
      <c r="B63" s="43" t="s">
        <v>517</v>
      </c>
      <c r="C63" s="100"/>
      <c r="D63" s="7" t="s">
        <v>388</v>
      </c>
      <c r="E63" s="43"/>
      <c r="F63" s="100">
        <v>29346</v>
      </c>
      <c r="G63" s="248"/>
      <c r="H63" s="248"/>
      <c r="I63" s="248"/>
      <c r="J63" s="7"/>
    </row>
    <row r="64" spans="1:10" ht="21" customHeight="1">
      <c r="A64" s="41" t="s">
        <v>619</v>
      </c>
      <c r="B64" s="43" t="s">
        <v>517</v>
      </c>
      <c r="C64" s="787"/>
      <c r="D64" s="788"/>
      <c r="E64" s="43"/>
      <c r="F64" s="787"/>
      <c r="G64" s="248"/>
      <c r="H64" s="248"/>
      <c r="I64" s="248"/>
      <c r="J64" s="7"/>
    </row>
    <row r="65" spans="1:10" ht="21" customHeight="1">
      <c r="A65" s="41" t="s">
        <v>620</v>
      </c>
      <c r="B65" s="43" t="s">
        <v>517</v>
      </c>
      <c r="C65" s="787"/>
      <c r="D65" s="788"/>
      <c r="E65" s="43"/>
      <c r="F65" s="787"/>
      <c r="G65" s="248"/>
      <c r="H65" s="248"/>
      <c r="I65" s="248"/>
      <c r="J65" s="7"/>
    </row>
    <row r="66" spans="1:10" ht="21" customHeight="1">
      <c r="A66" s="41" t="s">
        <v>621</v>
      </c>
      <c r="B66" s="43" t="s">
        <v>517</v>
      </c>
      <c r="C66" s="91"/>
      <c r="D66" s="7"/>
      <c r="E66" s="43"/>
      <c r="F66" s="91"/>
      <c r="G66" s="7"/>
      <c r="H66" s="7"/>
      <c r="I66" s="7"/>
      <c r="J66" s="7"/>
    </row>
    <row r="67" spans="1:10" ht="21" customHeight="1">
      <c r="A67" s="35" t="s">
        <v>622</v>
      </c>
      <c r="B67" s="36" t="s">
        <v>517</v>
      </c>
      <c r="C67" s="92"/>
      <c r="D67" s="52"/>
      <c r="E67" s="36"/>
      <c r="F67" s="92"/>
      <c r="G67" s="248"/>
      <c r="H67" s="250"/>
      <c r="I67" s="248"/>
      <c r="J67" s="7"/>
    </row>
    <row r="68" spans="1:10" ht="21" customHeight="1">
      <c r="A68" s="33" t="s">
        <v>632</v>
      </c>
      <c r="B68" s="34"/>
      <c r="C68" s="37"/>
      <c r="D68" s="38"/>
      <c r="E68" s="34"/>
      <c r="F68" s="37"/>
      <c r="G68" s="248"/>
      <c r="H68" s="251"/>
      <c r="I68" s="248"/>
      <c r="J68" s="252"/>
    </row>
    <row r="69" spans="1:10" ht="21" customHeight="1">
      <c r="A69" s="41" t="s">
        <v>629</v>
      </c>
      <c r="B69" s="43" t="s">
        <v>517</v>
      </c>
      <c r="C69" s="91"/>
      <c r="D69" s="96"/>
      <c r="E69" s="43"/>
      <c r="F69" s="91"/>
      <c r="G69" s="248"/>
      <c r="H69" s="251"/>
      <c r="I69" s="248"/>
      <c r="J69" s="252"/>
    </row>
    <row r="70" spans="1:10" ht="21" customHeight="1">
      <c r="A70" s="41" t="s">
        <v>1002</v>
      </c>
      <c r="B70" s="43" t="s">
        <v>517</v>
      </c>
      <c r="C70" s="442"/>
      <c r="D70" s="7" t="s">
        <v>1030</v>
      </c>
      <c r="E70" s="445" t="str">
        <f>CONCATENATE("令和",IF(YEAR(C70)-2018=1,"元",YEAR(C70)-2018),"年",MONTH(C70),"月",DAY(C70),"日")</f>
        <v>令和-118年1月0日</v>
      </c>
      <c r="F70" s="442">
        <v>45845</v>
      </c>
      <c r="G70" s="248"/>
      <c r="H70" s="251"/>
      <c r="I70" s="248"/>
      <c r="J70" s="252"/>
    </row>
    <row r="71" spans="1:10" ht="21" customHeight="1">
      <c r="A71" s="41" t="s">
        <v>633</v>
      </c>
      <c r="B71" s="43" t="s">
        <v>517</v>
      </c>
      <c r="C71" s="91"/>
      <c r="D71" s="97"/>
      <c r="E71" s="43"/>
      <c r="F71" s="91"/>
      <c r="G71" s="248"/>
      <c r="H71" s="251"/>
      <c r="I71" s="248"/>
      <c r="J71" s="252"/>
    </row>
    <row r="72" spans="1:10" ht="21" customHeight="1">
      <c r="A72" s="41" t="s">
        <v>634</v>
      </c>
      <c r="B72" s="43" t="s">
        <v>517</v>
      </c>
      <c r="C72" s="91"/>
      <c r="D72" s="97"/>
      <c r="E72" s="43"/>
      <c r="F72" s="91"/>
      <c r="G72" s="248"/>
      <c r="H72" s="251"/>
      <c r="I72" s="248"/>
      <c r="J72" s="252"/>
    </row>
    <row r="73" spans="1:10" ht="21" customHeight="1">
      <c r="A73" s="41" t="s">
        <v>635</v>
      </c>
      <c r="B73" s="43" t="s">
        <v>517</v>
      </c>
      <c r="C73" s="100"/>
      <c r="D73" s="7" t="s">
        <v>388</v>
      </c>
      <c r="E73" s="43"/>
      <c r="F73" s="100">
        <v>25297</v>
      </c>
      <c r="G73" s="248"/>
      <c r="H73" s="251"/>
      <c r="I73" s="248"/>
      <c r="J73" s="252"/>
    </row>
    <row r="74" spans="1:10" ht="21" customHeight="1">
      <c r="A74" s="41" t="s">
        <v>636</v>
      </c>
      <c r="B74" s="43" t="s">
        <v>517</v>
      </c>
      <c r="C74" s="787"/>
      <c r="D74" s="788"/>
      <c r="E74" s="43"/>
      <c r="F74" s="787"/>
      <c r="G74" s="248"/>
      <c r="H74" s="251"/>
      <c r="I74" s="248"/>
      <c r="J74" s="252"/>
    </row>
    <row r="75" spans="1:10" ht="21" customHeight="1">
      <c r="A75" s="41" t="s">
        <v>637</v>
      </c>
      <c r="B75" s="43" t="s">
        <v>517</v>
      </c>
      <c r="C75" s="787"/>
      <c r="D75" s="788"/>
      <c r="E75" s="43"/>
      <c r="F75" s="787"/>
      <c r="G75" s="248"/>
      <c r="H75" s="251"/>
      <c r="I75" s="248"/>
      <c r="J75" s="252"/>
    </row>
    <row r="76" spans="1:10" ht="21" customHeight="1">
      <c r="A76" s="35" t="s">
        <v>638</v>
      </c>
      <c r="B76" s="36" t="s">
        <v>517</v>
      </c>
      <c r="C76" s="92"/>
      <c r="D76" s="101"/>
      <c r="E76" s="36"/>
      <c r="F76" s="92"/>
      <c r="G76" s="248"/>
      <c r="H76" s="251"/>
      <c r="I76" s="248"/>
      <c r="J76" s="252"/>
    </row>
    <row r="77" spans="1:10" ht="21" customHeight="1">
      <c r="A77" s="44" t="s">
        <v>645</v>
      </c>
      <c r="B77" s="45" t="s">
        <v>512</v>
      </c>
      <c r="C77" s="102"/>
      <c r="D77" s="103"/>
      <c r="E77" s="45"/>
      <c r="F77" s="102"/>
      <c r="G77" s="248"/>
      <c r="H77" s="251"/>
      <c r="I77" s="248"/>
      <c r="J77" s="252"/>
    </row>
    <row r="78" spans="1:10" ht="21" customHeight="1">
      <c r="G78" s="248"/>
      <c r="H78" s="251"/>
      <c r="I78" s="248"/>
      <c r="J78" s="252"/>
    </row>
    <row r="79" spans="1:10" ht="21" customHeight="1">
      <c r="G79" s="248"/>
      <c r="H79" s="251"/>
      <c r="I79" s="248"/>
      <c r="J79" s="252"/>
    </row>
    <row r="80" spans="1:10" ht="21" customHeight="1">
      <c r="G80" s="248"/>
      <c r="H80" s="251"/>
      <c r="I80" s="248"/>
      <c r="J80" s="252"/>
    </row>
    <row r="81" spans="7:10" ht="21" customHeight="1">
      <c r="G81" s="248"/>
      <c r="H81" s="251"/>
      <c r="I81" s="248"/>
      <c r="J81" s="252"/>
    </row>
    <row r="82" spans="7:10" ht="21" customHeight="1">
      <c r="G82" s="248"/>
      <c r="H82" s="251"/>
      <c r="I82" s="248"/>
      <c r="J82" s="252"/>
    </row>
    <row r="83" spans="7:10" ht="21" customHeight="1">
      <c r="G83" s="248"/>
      <c r="H83" s="251"/>
      <c r="I83" s="248"/>
      <c r="J83" s="252"/>
    </row>
    <row r="84" spans="7:10" ht="21" customHeight="1">
      <c r="G84" s="248"/>
      <c r="H84" s="251"/>
      <c r="I84" s="248"/>
      <c r="J84" s="252"/>
    </row>
    <row r="85" spans="7:10" ht="21" customHeight="1">
      <c r="G85" s="248"/>
      <c r="H85" s="251"/>
      <c r="I85" s="248"/>
      <c r="J85" s="252"/>
    </row>
    <row r="86" spans="7:10" ht="21" customHeight="1">
      <c r="G86" s="248"/>
      <c r="H86" s="251"/>
      <c r="I86" s="248"/>
      <c r="J86" s="252"/>
    </row>
    <row r="87" spans="7:10" ht="21" customHeight="1">
      <c r="G87" s="248"/>
      <c r="H87" s="251"/>
      <c r="I87" s="248"/>
      <c r="J87" s="252"/>
    </row>
    <row r="88" spans="7:10" ht="21" customHeight="1">
      <c r="G88" s="248"/>
      <c r="H88" s="251"/>
      <c r="I88" s="248"/>
      <c r="J88" s="252"/>
    </row>
  </sheetData>
  <mergeCells count="3">
    <mergeCell ref="C1:E1"/>
    <mergeCell ref="C21:D21"/>
    <mergeCell ref="F21:G21"/>
  </mergeCells>
  <phoneticPr fontId="3"/>
  <dataValidations count="3">
    <dataValidation type="list" allowBlank="1" showInputMessage="1" showErrorMessage="1" sqref="C77 C48 C42 F42 F77 F48" xr:uid="{2102A94B-7493-4E40-BE02-9FE67BD9021D}">
      <formula1>"青森市,弘前市,八戸市,黒石市,五所川原市,十和田市,三沢市,むつ市,つがる市,平川市,平内町,今別町,蓬田村,外ヶ浜町,鰺ヶ沢町,深浦町,西目屋村,藤崎町,大鰐町,田舎館村,板柳町,鶴田町,中泊町,野辺地町,七戸町,六戸町,横浜町,六戸町,東北町,六ヶ所村,おいらせ町,大間町,東通村,風間浦村,佐井村,三戸町,五戸町,田子町,南部町,階上町,新郷村"</formula1>
    </dataValidation>
    <dataValidation type="list" allowBlank="1" showInputMessage="1" showErrorMessage="1" sqref="C13 F13" xr:uid="{D2198A00-E298-4EDB-8035-B72720678EE2}">
      <formula1>"　,S,H,R"</formula1>
    </dataValidation>
    <dataValidation type="list" allowBlank="1" showInputMessage="1" showErrorMessage="1" sqref="C12 F12" xr:uid="{76E1310E-C24E-45F0-A1E1-4AC77DC84451}">
      <formula1>"男,女"</formula1>
    </dataValidation>
  </dataValidations>
  <pageMargins left="0.78740157480314965" right="0.78740157480314965" top="0.98425196850393704" bottom="0.98425196850393704" header="0.51181102362204722" footer="0.51181102362204722"/>
  <pageSetup paperSize="8" scale="8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42"/>
  <sheetViews>
    <sheetView view="pageBreakPreview" zoomScaleNormal="100" zoomScaleSheetLayoutView="100" workbookViewId="0">
      <selection activeCell="J4" sqref="J4"/>
    </sheetView>
  </sheetViews>
  <sheetFormatPr defaultColWidth="9" defaultRowHeight="13.5"/>
  <cols>
    <col min="1" max="1" width="5.125" style="4" customWidth="1"/>
    <col min="2" max="2" width="12.625" style="4" bestFit="1" customWidth="1"/>
    <col min="3" max="3" width="20.5" style="4" bestFit="1" customWidth="1"/>
    <col min="4" max="4" width="20.5" style="4" customWidth="1"/>
    <col min="5" max="6" width="18.875" style="4" customWidth="1"/>
    <col min="7" max="7" width="14.125" style="4" customWidth="1"/>
    <col min="8" max="8" width="15.375" style="4" customWidth="1"/>
    <col min="9" max="9" width="12.625" style="4" customWidth="1"/>
    <col min="10" max="10" width="13.625" style="4" customWidth="1"/>
    <col min="11" max="11" width="38.5" style="4" bestFit="1" customWidth="1"/>
    <col min="12" max="12" width="12.25" style="4" customWidth="1"/>
    <col min="13" max="13" width="10.25" style="4" customWidth="1"/>
    <col min="14" max="14" width="10.125" style="4" customWidth="1"/>
    <col min="15" max="15" width="10" style="4" customWidth="1"/>
    <col min="16" max="16" width="9" style="253"/>
    <col min="17" max="17" width="13.25" style="4" bestFit="1" customWidth="1"/>
    <col min="18" max="18" width="20.125" style="4" bestFit="1" customWidth="1"/>
    <col min="19" max="16384" width="9" style="4"/>
  </cols>
  <sheetData>
    <row r="1" spans="1:18" ht="27" customHeight="1">
      <c r="A1" s="370" t="s">
        <v>700</v>
      </c>
    </row>
    <row r="2" spans="1:18" ht="40.5">
      <c r="A2" s="255" t="s">
        <v>471</v>
      </c>
      <c r="B2" s="255" t="s">
        <v>460</v>
      </c>
      <c r="C2" s="254" t="s">
        <v>1032</v>
      </c>
      <c r="D2" s="254" t="s">
        <v>1033</v>
      </c>
      <c r="E2" s="369" t="s">
        <v>1031</v>
      </c>
      <c r="F2" s="254" t="s">
        <v>1033</v>
      </c>
      <c r="G2" s="369" t="s">
        <v>558</v>
      </c>
      <c r="H2" s="369" t="s">
        <v>559</v>
      </c>
      <c r="I2" s="369" t="s">
        <v>560</v>
      </c>
      <c r="J2" s="255" t="s">
        <v>561</v>
      </c>
      <c r="K2" s="255" t="s">
        <v>562</v>
      </c>
      <c r="L2" s="256" t="s">
        <v>465</v>
      </c>
      <c r="M2" s="257" t="s">
        <v>697</v>
      </c>
      <c r="N2" s="257" t="s">
        <v>698</v>
      </c>
      <c r="O2" s="257" t="s">
        <v>699</v>
      </c>
      <c r="P2" s="264" t="s">
        <v>466</v>
      </c>
      <c r="Q2" s="264" t="s">
        <v>467</v>
      </c>
      <c r="R2" s="264" t="s">
        <v>468</v>
      </c>
    </row>
    <row r="3" spans="1:18">
      <c r="A3" s="262">
        <v>1</v>
      </c>
      <c r="B3" s="263" t="s">
        <v>501</v>
      </c>
      <c r="C3" s="448">
        <v>45841</v>
      </c>
      <c r="D3" s="447" t="str">
        <f>CONCATENATE("令和",IF(YEAR(C3)-2018=1,"元",YEAR(C3)-2018),"年",MONTH(C3),"月",DAY(C3),"日")</f>
        <v>令和7年7月3日</v>
      </c>
      <c r="E3" s="448">
        <v>45841</v>
      </c>
      <c r="F3" s="447" t="str">
        <f>CONCATENATE("令和",IF(YEAR(E3)-2018=1,"元",YEAR(E3)-2018),"年",MONTH(E3),"月",DAY(E3),"日")</f>
        <v>令和7年7月3日</v>
      </c>
      <c r="G3" s="371" t="s">
        <v>1586</v>
      </c>
      <c r="H3" s="371" t="s">
        <v>1587</v>
      </c>
      <c r="I3" s="258" t="s">
        <v>1588</v>
      </c>
      <c r="J3" s="258" t="s">
        <v>1658</v>
      </c>
      <c r="K3" s="792" t="s">
        <v>1585</v>
      </c>
      <c r="L3" s="266" t="s">
        <v>498</v>
      </c>
      <c r="M3" s="259">
        <v>63</v>
      </c>
      <c r="N3" s="259">
        <v>3</v>
      </c>
      <c r="O3" s="259">
        <v>11</v>
      </c>
      <c r="P3" s="267" t="str">
        <f>IF(EXACT(L3,"S"),"昭和"," ")</f>
        <v>昭和</v>
      </c>
      <c r="Q3" s="265" t="str">
        <f>TEXT(L3&amp;M3&amp;"/"&amp;N3&amp;"/"&amp;O3,"YYYY/M/D")</f>
        <v>1988/3/11</v>
      </c>
      <c r="R3" s="609" t="str">
        <f>TEXT(Q3,"gggge年m月d日")</f>
        <v>昭和63年3月11日</v>
      </c>
    </row>
    <row r="4" spans="1:18">
      <c r="A4" s="262">
        <v>2</v>
      </c>
      <c r="B4" s="263" t="s">
        <v>504</v>
      </c>
      <c r="C4" s="448"/>
      <c r="D4" s="447" t="str">
        <f t="shared" ref="D4:D42" si="0">CONCATENATE("令和",IF(YEAR(C4)-2018=1,"元",YEAR(C4)-2018),"年",MONTH(C4),"月",DAY(C4),"日")</f>
        <v>令和-118年1月0日</v>
      </c>
      <c r="E4" s="448"/>
      <c r="F4" s="447" t="str">
        <f t="shared" ref="F4:F42" si="1">CONCATENATE("令和",IF(YEAR(E4)-2018=1,"元",YEAR(E4)-2018),"年",MONTH(E4),"月",DAY(E4),"日")</f>
        <v>令和-118年1月0日</v>
      </c>
      <c r="G4" s="258"/>
      <c r="H4" s="258"/>
      <c r="I4" s="258"/>
      <c r="J4" s="258"/>
      <c r="K4" s="371"/>
      <c r="L4" s="266" t="s">
        <v>498</v>
      </c>
      <c r="M4" s="259"/>
      <c r="N4" s="259"/>
      <c r="O4" s="259"/>
      <c r="P4" s="267" t="str">
        <f t="shared" ref="P4:P42" si="2">IF(EXACT(L4,"S"),"昭和"," ")</f>
        <v>昭和</v>
      </c>
      <c r="Q4" s="265" t="str">
        <f>TEXT(L4&amp;M4&amp;"/"&amp;N4&amp;"/"&amp;O4,"YYYY/M/D")</f>
        <v>S//</v>
      </c>
      <c r="R4" s="609" t="str">
        <f t="shared" ref="R4:R42" si="3">TEXT(Q4,"gggge年m月d日")</f>
        <v>S//</v>
      </c>
    </row>
    <row r="5" spans="1:18">
      <c r="A5" s="262">
        <v>3</v>
      </c>
      <c r="B5" s="263" t="s">
        <v>503</v>
      </c>
      <c r="C5" s="448"/>
      <c r="D5" s="447" t="str">
        <f t="shared" si="0"/>
        <v>令和-118年1月0日</v>
      </c>
      <c r="E5" s="448"/>
      <c r="F5" s="447" t="str">
        <f t="shared" si="1"/>
        <v>令和-118年1月0日</v>
      </c>
      <c r="G5" s="258"/>
      <c r="H5" s="258"/>
      <c r="I5" s="258"/>
      <c r="J5" s="258"/>
      <c r="K5" s="371"/>
      <c r="L5" s="266" t="s">
        <v>498</v>
      </c>
      <c r="M5" s="259"/>
      <c r="N5" s="259"/>
      <c r="O5" s="259"/>
      <c r="P5" s="267" t="str">
        <f t="shared" si="2"/>
        <v>昭和</v>
      </c>
      <c r="Q5" s="265" t="str">
        <f t="shared" ref="Q5:Q42" si="4">TEXT(L5&amp;M5&amp;"/"&amp;N5&amp;"/"&amp;O5,"YYYY/M/D")</f>
        <v>S//</v>
      </c>
      <c r="R5" s="609" t="str">
        <f t="shared" si="3"/>
        <v>S//</v>
      </c>
    </row>
    <row r="6" spans="1:18">
      <c r="A6" s="262">
        <v>4</v>
      </c>
      <c r="B6" s="263" t="s">
        <v>505</v>
      </c>
      <c r="C6" s="448"/>
      <c r="D6" s="447" t="str">
        <f t="shared" si="0"/>
        <v>令和-118年1月0日</v>
      </c>
      <c r="E6" s="448"/>
      <c r="F6" s="447" t="str">
        <f t="shared" si="1"/>
        <v>令和-118年1月0日</v>
      </c>
      <c r="G6" s="258"/>
      <c r="H6" s="258"/>
      <c r="I6" s="258"/>
      <c r="J6" s="258"/>
      <c r="K6" s="371"/>
      <c r="L6" s="266" t="s">
        <v>498</v>
      </c>
      <c r="M6" s="259"/>
      <c r="N6" s="259"/>
      <c r="O6" s="259"/>
      <c r="P6" s="267" t="str">
        <f t="shared" si="2"/>
        <v>昭和</v>
      </c>
      <c r="Q6" s="265" t="str">
        <f t="shared" si="4"/>
        <v>S//</v>
      </c>
      <c r="R6" s="609" t="str">
        <f t="shared" si="3"/>
        <v>S//</v>
      </c>
    </row>
    <row r="7" spans="1:18">
      <c r="A7" s="262">
        <v>5</v>
      </c>
      <c r="B7" s="263" t="s">
        <v>506</v>
      </c>
      <c r="C7" s="448"/>
      <c r="D7" s="447" t="str">
        <f t="shared" si="0"/>
        <v>令和-118年1月0日</v>
      </c>
      <c r="E7" s="448"/>
      <c r="F7" s="447" t="str">
        <f t="shared" si="1"/>
        <v>令和-118年1月0日</v>
      </c>
      <c r="G7" s="258"/>
      <c r="H7" s="258"/>
      <c r="I7" s="258"/>
      <c r="J7" s="258"/>
      <c r="K7" s="371"/>
      <c r="L7" s="266" t="s">
        <v>498</v>
      </c>
      <c r="M7" s="259"/>
      <c r="N7" s="259"/>
      <c r="O7" s="259"/>
      <c r="P7" s="267" t="str">
        <f t="shared" si="2"/>
        <v>昭和</v>
      </c>
      <c r="Q7" s="265" t="str">
        <f t="shared" si="4"/>
        <v>S//</v>
      </c>
      <c r="R7" s="609" t="str">
        <f t="shared" si="3"/>
        <v>S//</v>
      </c>
    </row>
    <row r="8" spans="1:18">
      <c r="A8" s="262">
        <v>6</v>
      </c>
      <c r="B8" s="263" t="s">
        <v>507</v>
      </c>
      <c r="C8" s="448"/>
      <c r="D8" s="447" t="str">
        <f t="shared" si="0"/>
        <v>令和-118年1月0日</v>
      </c>
      <c r="E8" s="448"/>
      <c r="F8" s="447" t="str">
        <f t="shared" si="1"/>
        <v>令和-118年1月0日</v>
      </c>
      <c r="G8" s="258"/>
      <c r="H8" s="258"/>
      <c r="I8" s="258"/>
      <c r="J8" s="258"/>
      <c r="K8" s="371"/>
      <c r="L8" s="266" t="s">
        <v>498</v>
      </c>
      <c r="M8" s="259"/>
      <c r="N8" s="259"/>
      <c r="O8" s="259"/>
      <c r="P8" s="267" t="str">
        <f t="shared" si="2"/>
        <v>昭和</v>
      </c>
      <c r="Q8" s="265" t="str">
        <f t="shared" si="4"/>
        <v>S//</v>
      </c>
      <c r="R8" s="609" t="str">
        <f t="shared" si="3"/>
        <v>S//</v>
      </c>
    </row>
    <row r="9" spans="1:18">
      <c r="A9" s="262">
        <v>7</v>
      </c>
      <c r="B9" s="263" t="s">
        <v>508</v>
      </c>
      <c r="C9" s="448"/>
      <c r="D9" s="447" t="str">
        <f t="shared" si="0"/>
        <v>令和-118年1月0日</v>
      </c>
      <c r="E9" s="448"/>
      <c r="F9" s="447" t="str">
        <f t="shared" si="1"/>
        <v>令和-118年1月0日</v>
      </c>
      <c r="G9" s="258"/>
      <c r="H9" s="258"/>
      <c r="I9" s="258"/>
      <c r="J9" s="258"/>
      <c r="K9" s="371"/>
      <c r="L9" s="266" t="s">
        <v>498</v>
      </c>
      <c r="M9" s="259"/>
      <c r="N9" s="259"/>
      <c r="O9" s="259"/>
      <c r="P9" s="267" t="str">
        <f t="shared" si="2"/>
        <v>昭和</v>
      </c>
      <c r="Q9" s="265" t="str">
        <f t="shared" si="4"/>
        <v>S//</v>
      </c>
      <c r="R9" s="609" t="str">
        <f t="shared" si="3"/>
        <v>S//</v>
      </c>
    </row>
    <row r="10" spans="1:18">
      <c r="A10" s="262">
        <v>8</v>
      </c>
      <c r="B10" s="263" t="s">
        <v>509</v>
      </c>
      <c r="C10" s="448"/>
      <c r="D10" s="447" t="str">
        <f t="shared" si="0"/>
        <v>令和-118年1月0日</v>
      </c>
      <c r="E10" s="448"/>
      <c r="F10" s="447" t="str">
        <f t="shared" si="1"/>
        <v>令和-118年1月0日</v>
      </c>
      <c r="G10" s="258"/>
      <c r="H10" s="258"/>
      <c r="I10" s="258"/>
      <c r="J10" s="258"/>
      <c r="K10" s="371"/>
      <c r="L10" s="266" t="s">
        <v>498</v>
      </c>
      <c r="M10" s="259"/>
      <c r="N10" s="259"/>
      <c r="O10" s="259"/>
      <c r="P10" s="267" t="str">
        <f t="shared" si="2"/>
        <v>昭和</v>
      </c>
      <c r="Q10" s="265" t="str">
        <f t="shared" si="4"/>
        <v>S//</v>
      </c>
      <c r="R10" s="609" t="str">
        <f t="shared" si="3"/>
        <v>S//</v>
      </c>
    </row>
    <row r="11" spans="1:18">
      <c r="A11" s="262">
        <v>9</v>
      </c>
      <c r="B11" s="263" t="s">
        <v>510</v>
      </c>
      <c r="C11" s="448"/>
      <c r="D11" s="447" t="str">
        <f t="shared" si="0"/>
        <v>令和-118年1月0日</v>
      </c>
      <c r="E11" s="448"/>
      <c r="F11" s="447" t="str">
        <f t="shared" si="1"/>
        <v>令和-118年1月0日</v>
      </c>
      <c r="G11" s="258"/>
      <c r="H11" s="258"/>
      <c r="I11" s="258"/>
      <c r="J11" s="258"/>
      <c r="K11" s="371"/>
      <c r="L11" s="266" t="s">
        <v>498</v>
      </c>
      <c r="M11" s="259"/>
      <c r="N11" s="259"/>
      <c r="O11" s="259"/>
      <c r="P11" s="267" t="str">
        <f t="shared" si="2"/>
        <v>昭和</v>
      </c>
      <c r="Q11" s="265" t="str">
        <f t="shared" si="4"/>
        <v>S//</v>
      </c>
      <c r="R11" s="609" t="str">
        <f t="shared" si="3"/>
        <v>S//</v>
      </c>
    </row>
    <row r="12" spans="1:18">
      <c r="A12" s="262">
        <v>10</v>
      </c>
      <c r="B12" s="263" t="s">
        <v>511</v>
      </c>
      <c r="C12" s="448"/>
      <c r="D12" s="447" t="str">
        <f t="shared" si="0"/>
        <v>令和-118年1月0日</v>
      </c>
      <c r="E12" s="448"/>
      <c r="F12" s="447" t="str">
        <f t="shared" si="1"/>
        <v>令和-118年1月0日</v>
      </c>
      <c r="G12" s="258"/>
      <c r="H12" s="258"/>
      <c r="I12" s="258"/>
      <c r="J12" s="258"/>
      <c r="K12" s="371"/>
      <c r="L12" s="266" t="s">
        <v>498</v>
      </c>
      <c r="M12" s="259"/>
      <c r="N12" s="259"/>
      <c r="O12" s="259"/>
      <c r="P12" s="267" t="str">
        <f t="shared" si="2"/>
        <v>昭和</v>
      </c>
      <c r="Q12" s="265" t="str">
        <f t="shared" si="4"/>
        <v>S//</v>
      </c>
      <c r="R12" s="609" t="str">
        <f t="shared" si="3"/>
        <v>S//</v>
      </c>
    </row>
    <row r="13" spans="1:18">
      <c r="A13" s="262">
        <v>11</v>
      </c>
      <c r="B13" s="263" t="s">
        <v>244</v>
      </c>
      <c r="C13" s="448"/>
      <c r="D13" s="447" t="str">
        <f t="shared" si="0"/>
        <v>令和-118年1月0日</v>
      </c>
      <c r="E13" s="448"/>
      <c r="F13" s="447" t="str">
        <f t="shared" si="1"/>
        <v>令和-118年1月0日</v>
      </c>
      <c r="G13" s="258"/>
      <c r="H13" s="258"/>
      <c r="I13" s="258"/>
      <c r="J13" s="258"/>
      <c r="K13" s="371"/>
      <c r="L13" s="266" t="s">
        <v>498</v>
      </c>
      <c r="M13" s="259"/>
      <c r="N13" s="259"/>
      <c r="O13" s="259"/>
      <c r="P13" s="267" t="str">
        <f t="shared" si="2"/>
        <v>昭和</v>
      </c>
      <c r="Q13" s="265" t="str">
        <f t="shared" si="4"/>
        <v>S//</v>
      </c>
      <c r="R13" s="609" t="str">
        <f t="shared" si="3"/>
        <v>S//</v>
      </c>
    </row>
    <row r="14" spans="1:18">
      <c r="A14" s="262">
        <v>12</v>
      </c>
      <c r="B14" s="263" t="s">
        <v>246</v>
      </c>
      <c r="C14" s="448"/>
      <c r="D14" s="447" t="str">
        <f t="shared" si="0"/>
        <v>令和-118年1月0日</v>
      </c>
      <c r="E14" s="448"/>
      <c r="F14" s="447" t="str">
        <f t="shared" si="1"/>
        <v>令和-118年1月0日</v>
      </c>
      <c r="G14" s="258"/>
      <c r="H14" s="258"/>
      <c r="I14" s="258"/>
      <c r="J14" s="258"/>
      <c r="K14" s="371"/>
      <c r="L14" s="266" t="s">
        <v>498</v>
      </c>
      <c r="M14" s="259"/>
      <c r="N14" s="259"/>
      <c r="O14" s="259"/>
      <c r="P14" s="267" t="str">
        <f t="shared" si="2"/>
        <v>昭和</v>
      </c>
      <c r="Q14" s="265" t="str">
        <f t="shared" si="4"/>
        <v>S//</v>
      </c>
      <c r="R14" s="609" t="str">
        <f t="shared" si="3"/>
        <v>S//</v>
      </c>
    </row>
    <row r="15" spans="1:18">
      <c r="A15" s="262">
        <v>13</v>
      </c>
      <c r="B15" s="263" t="s">
        <v>245</v>
      </c>
      <c r="C15" s="448"/>
      <c r="D15" s="447" t="str">
        <f t="shared" si="0"/>
        <v>令和-118年1月0日</v>
      </c>
      <c r="E15" s="448"/>
      <c r="F15" s="447" t="str">
        <f t="shared" si="1"/>
        <v>令和-118年1月0日</v>
      </c>
      <c r="G15" s="258"/>
      <c r="H15" s="258"/>
      <c r="I15" s="258"/>
      <c r="J15" s="258"/>
      <c r="K15" s="371"/>
      <c r="L15" s="266" t="s">
        <v>498</v>
      </c>
      <c r="M15" s="259"/>
      <c r="N15" s="259"/>
      <c r="O15" s="259"/>
      <c r="P15" s="267" t="str">
        <f t="shared" si="2"/>
        <v>昭和</v>
      </c>
      <c r="Q15" s="265" t="str">
        <f t="shared" si="4"/>
        <v>S//</v>
      </c>
      <c r="R15" s="609" t="str">
        <f t="shared" si="3"/>
        <v>S//</v>
      </c>
    </row>
    <row r="16" spans="1:18">
      <c r="A16" s="262">
        <v>14</v>
      </c>
      <c r="B16" s="263" t="s">
        <v>461</v>
      </c>
      <c r="C16" s="448"/>
      <c r="D16" s="447" t="str">
        <f t="shared" si="0"/>
        <v>令和-118年1月0日</v>
      </c>
      <c r="E16" s="448"/>
      <c r="F16" s="447" t="str">
        <f t="shared" si="1"/>
        <v>令和-118年1月0日</v>
      </c>
      <c r="G16" s="258"/>
      <c r="H16" s="258"/>
      <c r="I16" s="258"/>
      <c r="J16" s="258"/>
      <c r="K16" s="371"/>
      <c r="L16" s="266" t="s">
        <v>498</v>
      </c>
      <c r="M16" s="259"/>
      <c r="N16" s="259"/>
      <c r="O16" s="259"/>
      <c r="P16" s="267" t="str">
        <f t="shared" si="2"/>
        <v>昭和</v>
      </c>
      <c r="Q16" s="265" t="str">
        <f t="shared" si="4"/>
        <v>S//</v>
      </c>
      <c r="R16" s="609" t="str">
        <f t="shared" si="3"/>
        <v>S//</v>
      </c>
    </row>
    <row r="17" spans="1:18">
      <c r="A17" s="262">
        <v>15</v>
      </c>
      <c r="B17" s="263" t="s">
        <v>228</v>
      </c>
      <c r="C17" s="448"/>
      <c r="D17" s="447" t="str">
        <f t="shared" si="0"/>
        <v>令和-118年1月0日</v>
      </c>
      <c r="E17" s="448"/>
      <c r="F17" s="447" t="str">
        <f t="shared" si="1"/>
        <v>令和-118年1月0日</v>
      </c>
      <c r="G17" s="258"/>
      <c r="H17" s="258"/>
      <c r="I17" s="258"/>
      <c r="J17" s="258"/>
      <c r="K17" s="371"/>
      <c r="L17" s="266" t="s">
        <v>498</v>
      </c>
      <c r="M17" s="259"/>
      <c r="N17" s="259"/>
      <c r="O17" s="259"/>
      <c r="P17" s="267" t="str">
        <f t="shared" si="2"/>
        <v>昭和</v>
      </c>
      <c r="Q17" s="265" t="str">
        <f t="shared" si="4"/>
        <v>S//</v>
      </c>
      <c r="R17" s="609" t="str">
        <f t="shared" si="3"/>
        <v>S//</v>
      </c>
    </row>
    <row r="18" spans="1:18">
      <c r="A18" s="262">
        <v>16</v>
      </c>
      <c r="B18" s="263" t="s">
        <v>462</v>
      </c>
      <c r="C18" s="448"/>
      <c r="D18" s="447" t="str">
        <f t="shared" si="0"/>
        <v>令和-118年1月0日</v>
      </c>
      <c r="E18" s="448"/>
      <c r="F18" s="447" t="str">
        <f t="shared" si="1"/>
        <v>令和-118年1月0日</v>
      </c>
      <c r="G18" s="258"/>
      <c r="H18" s="258"/>
      <c r="I18" s="258"/>
      <c r="J18" s="258"/>
      <c r="K18" s="371"/>
      <c r="L18" s="266" t="s">
        <v>498</v>
      </c>
      <c r="M18" s="259"/>
      <c r="N18" s="259"/>
      <c r="O18" s="259"/>
      <c r="P18" s="267" t="str">
        <f t="shared" si="2"/>
        <v>昭和</v>
      </c>
      <c r="Q18" s="265" t="str">
        <f t="shared" si="4"/>
        <v>S//</v>
      </c>
      <c r="R18" s="609" t="str">
        <f t="shared" si="3"/>
        <v>S//</v>
      </c>
    </row>
    <row r="19" spans="1:18">
      <c r="A19" s="262">
        <v>17</v>
      </c>
      <c r="B19" s="4" t="s">
        <v>421</v>
      </c>
      <c r="C19" s="448"/>
      <c r="D19" s="447" t="str">
        <f t="shared" si="0"/>
        <v>令和-118年1月0日</v>
      </c>
      <c r="E19" s="448"/>
      <c r="F19" s="447" t="str">
        <f t="shared" si="1"/>
        <v>令和-118年1月0日</v>
      </c>
      <c r="G19" s="258"/>
      <c r="H19" s="258"/>
      <c r="I19" s="258"/>
      <c r="J19" s="258"/>
      <c r="K19" s="371"/>
      <c r="L19" s="266" t="s">
        <v>498</v>
      </c>
      <c r="M19" s="259"/>
      <c r="N19" s="259"/>
      <c r="O19" s="259"/>
      <c r="P19" s="267" t="str">
        <f t="shared" si="2"/>
        <v>昭和</v>
      </c>
      <c r="Q19" s="265" t="str">
        <f t="shared" si="4"/>
        <v>S//</v>
      </c>
      <c r="R19" s="609" t="str">
        <f t="shared" si="3"/>
        <v>S//</v>
      </c>
    </row>
    <row r="20" spans="1:18">
      <c r="A20" s="262">
        <v>18</v>
      </c>
      <c r="B20" s="263" t="s">
        <v>229</v>
      </c>
      <c r="C20" s="448"/>
      <c r="D20" s="447" t="str">
        <f t="shared" si="0"/>
        <v>令和-118年1月0日</v>
      </c>
      <c r="E20" s="448"/>
      <c r="F20" s="447" t="str">
        <f t="shared" si="1"/>
        <v>令和-118年1月0日</v>
      </c>
      <c r="G20" s="258"/>
      <c r="H20" s="258"/>
      <c r="I20" s="258"/>
      <c r="J20" s="258"/>
      <c r="K20" s="371"/>
      <c r="L20" s="266" t="s">
        <v>498</v>
      </c>
      <c r="M20" s="259"/>
      <c r="N20" s="259"/>
      <c r="O20" s="259"/>
      <c r="P20" s="267" t="str">
        <f t="shared" si="2"/>
        <v>昭和</v>
      </c>
      <c r="Q20" s="265" t="str">
        <f t="shared" si="4"/>
        <v>S//</v>
      </c>
      <c r="R20" s="609" t="str">
        <f t="shared" si="3"/>
        <v>S//</v>
      </c>
    </row>
    <row r="21" spans="1:18">
      <c r="A21" s="262">
        <v>19</v>
      </c>
      <c r="B21" s="263" t="s">
        <v>252</v>
      </c>
      <c r="C21" s="448"/>
      <c r="D21" s="447" t="str">
        <f t="shared" si="0"/>
        <v>令和-118年1月0日</v>
      </c>
      <c r="E21" s="448"/>
      <c r="F21" s="447" t="str">
        <f t="shared" si="1"/>
        <v>令和-118年1月0日</v>
      </c>
      <c r="G21" s="258"/>
      <c r="H21" s="258"/>
      <c r="I21" s="258"/>
      <c r="J21" s="258"/>
      <c r="K21" s="371"/>
      <c r="L21" s="266" t="s">
        <v>498</v>
      </c>
      <c r="M21" s="259"/>
      <c r="N21" s="259"/>
      <c r="O21" s="259"/>
      <c r="P21" s="267" t="str">
        <f t="shared" si="2"/>
        <v>昭和</v>
      </c>
      <c r="Q21" s="265" t="str">
        <f t="shared" si="4"/>
        <v>S//</v>
      </c>
      <c r="R21" s="609" t="str">
        <f t="shared" si="3"/>
        <v>S//</v>
      </c>
    </row>
    <row r="22" spans="1:18">
      <c r="A22" s="262">
        <v>20</v>
      </c>
      <c r="B22" s="263" t="s">
        <v>247</v>
      </c>
      <c r="C22" s="448"/>
      <c r="D22" s="447" t="str">
        <f t="shared" si="0"/>
        <v>令和-118年1月0日</v>
      </c>
      <c r="E22" s="448"/>
      <c r="F22" s="447" t="str">
        <f t="shared" si="1"/>
        <v>令和-118年1月0日</v>
      </c>
      <c r="G22" s="258"/>
      <c r="H22" s="258"/>
      <c r="I22" s="258"/>
      <c r="J22" s="258"/>
      <c r="K22" s="371"/>
      <c r="L22" s="266" t="s">
        <v>498</v>
      </c>
      <c r="M22" s="259"/>
      <c r="N22" s="259"/>
      <c r="O22" s="259"/>
      <c r="P22" s="267" t="str">
        <f t="shared" si="2"/>
        <v>昭和</v>
      </c>
      <c r="Q22" s="265" t="str">
        <f t="shared" si="4"/>
        <v>S//</v>
      </c>
      <c r="R22" s="609" t="str">
        <f t="shared" si="3"/>
        <v>S//</v>
      </c>
    </row>
    <row r="23" spans="1:18">
      <c r="A23" s="262">
        <v>21</v>
      </c>
      <c r="B23" s="263" t="s">
        <v>230</v>
      </c>
      <c r="C23" s="448"/>
      <c r="D23" s="447" t="str">
        <f t="shared" si="0"/>
        <v>令和-118年1月0日</v>
      </c>
      <c r="E23" s="448"/>
      <c r="F23" s="447" t="str">
        <f t="shared" si="1"/>
        <v>令和-118年1月0日</v>
      </c>
      <c r="G23" s="258"/>
      <c r="H23" s="258"/>
      <c r="I23" s="258"/>
      <c r="J23" s="258"/>
      <c r="K23" s="371"/>
      <c r="L23" s="266" t="s">
        <v>498</v>
      </c>
      <c r="M23" s="259"/>
      <c r="N23" s="259"/>
      <c r="O23" s="259"/>
      <c r="P23" s="267" t="str">
        <f t="shared" si="2"/>
        <v>昭和</v>
      </c>
      <c r="Q23" s="265" t="str">
        <f t="shared" si="4"/>
        <v>S//</v>
      </c>
      <c r="R23" s="609" t="str">
        <f t="shared" si="3"/>
        <v>S//</v>
      </c>
    </row>
    <row r="24" spans="1:18">
      <c r="A24" s="262">
        <v>22</v>
      </c>
      <c r="B24" s="263" t="s">
        <v>231</v>
      </c>
      <c r="C24" s="448"/>
      <c r="D24" s="447" t="str">
        <f t="shared" si="0"/>
        <v>令和-118年1月0日</v>
      </c>
      <c r="E24" s="448"/>
      <c r="F24" s="447" t="str">
        <f t="shared" si="1"/>
        <v>令和-118年1月0日</v>
      </c>
      <c r="G24" s="258"/>
      <c r="H24" s="258"/>
      <c r="I24" s="258"/>
      <c r="J24" s="258"/>
      <c r="K24" s="371"/>
      <c r="L24" s="266" t="s">
        <v>498</v>
      </c>
      <c r="M24" s="259"/>
      <c r="N24" s="259"/>
      <c r="O24" s="259"/>
      <c r="P24" s="267" t="str">
        <f t="shared" si="2"/>
        <v>昭和</v>
      </c>
      <c r="Q24" s="265" t="str">
        <f t="shared" si="4"/>
        <v>S//</v>
      </c>
      <c r="R24" s="609" t="str">
        <f t="shared" si="3"/>
        <v>S//</v>
      </c>
    </row>
    <row r="25" spans="1:18">
      <c r="A25" s="262">
        <v>23</v>
      </c>
      <c r="B25" s="263" t="s">
        <v>248</v>
      </c>
      <c r="C25" s="448"/>
      <c r="D25" s="447" t="str">
        <f t="shared" si="0"/>
        <v>令和-118年1月0日</v>
      </c>
      <c r="E25" s="448"/>
      <c r="F25" s="447" t="str">
        <f t="shared" si="1"/>
        <v>令和-118年1月0日</v>
      </c>
      <c r="G25" s="258"/>
      <c r="H25" s="258"/>
      <c r="I25" s="258"/>
      <c r="J25" s="258"/>
      <c r="K25" s="371"/>
      <c r="L25" s="266" t="s">
        <v>498</v>
      </c>
      <c r="M25" s="259"/>
      <c r="N25" s="259"/>
      <c r="O25" s="259"/>
      <c r="P25" s="267" t="str">
        <f t="shared" si="2"/>
        <v>昭和</v>
      </c>
      <c r="Q25" s="265" t="str">
        <f t="shared" si="4"/>
        <v>S//</v>
      </c>
      <c r="R25" s="609" t="str">
        <f t="shared" si="3"/>
        <v>S//</v>
      </c>
    </row>
    <row r="26" spans="1:18">
      <c r="A26" s="262">
        <v>24</v>
      </c>
      <c r="B26" s="263" t="s">
        <v>232</v>
      </c>
      <c r="C26" s="448"/>
      <c r="D26" s="447" t="str">
        <f t="shared" si="0"/>
        <v>令和-118年1月0日</v>
      </c>
      <c r="E26" s="448"/>
      <c r="F26" s="447" t="str">
        <f t="shared" si="1"/>
        <v>令和-118年1月0日</v>
      </c>
      <c r="G26" s="258"/>
      <c r="H26" s="258"/>
      <c r="I26" s="258"/>
      <c r="J26" s="258"/>
      <c r="K26" s="371"/>
      <c r="L26" s="266" t="s">
        <v>498</v>
      </c>
      <c r="M26" s="259"/>
      <c r="N26" s="259"/>
      <c r="O26" s="259"/>
      <c r="P26" s="267" t="str">
        <f t="shared" si="2"/>
        <v>昭和</v>
      </c>
      <c r="Q26" s="265" t="str">
        <f t="shared" si="4"/>
        <v>S//</v>
      </c>
      <c r="R26" s="609" t="str">
        <f t="shared" si="3"/>
        <v>S//</v>
      </c>
    </row>
    <row r="27" spans="1:18">
      <c r="A27" s="262">
        <v>25</v>
      </c>
      <c r="B27" s="263" t="s">
        <v>233</v>
      </c>
      <c r="C27" s="448"/>
      <c r="D27" s="447" t="str">
        <f t="shared" si="0"/>
        <v>令和-118年1月0日</v>
      </c>
      <c r="E27" s="448"/>
      <c r="F27" s="447" t="str">
        <f t="shared" si="1"/>
        <v>令和-118年1月0日</v>
      </c>
      <c r="G27" s="258"/>
      <c r="H27" s="258"/>
      <c r="I27" s="258"/>
      <c r="J27" s="258"/>
      <c r="K27" s="371"/>
      <c r="L27" s="266" t="s">
        <v>498</v>
      </c>
      <c r="M27" s="259"/>
      <c r="N27" s="259"/>
      <c r="O27" s="259"/>
      <c r="P27" s="267" t="str">
        <f t="shared" si="2"/>
        <v>昭和</v>
      </c>
      <c r="Q27" s="265" t="str">
        <f t="shared" si="4"/>
        <v>S//</v>
      </c>
      <c r="R27" s="609" t="str">
        <f t="shared" si="3"/>
        <v>S//</v>
      </c>
    </row>
    <row r="28" spans="1:18">
      <c r="A28" s="262">
        <v>26</v>
      </c>
      <c r="B28" s="263" t="s">
        <v>234</v>
      </c>
      <c r="C28" s="448"/>
      <c r="D28" s="447" t="str">
        <f t="shared" si="0"/>
        <v>令和-118年1月0日</v>
      </c>
      <c r="E28" s="448"/>
      <c r="F28" s="447" t="str">
        <f t="shared" si="1"/>
        <v>令和-118年1月0日</v>
      </c>
      <c r="G28" s="258"/>
      <c r="H28" s="258"/>
      <c r="I28" s="258"/>
      <c r="J28" s="258"/>
      <c r="K28" s="371"/>
      <c r="L28" s="266" t="s">
        <v>498</v>
      </c>
      <c r="M28" s="259"/>
      <c r="N28" s="259"/>
      <c r="O28" s="259"/>
      <c r="P28" s="267" t="str">
        <f t="shared" si="2"/>
        <v>昭和</v>
      </c>
      <c r="Q28" s="265" t="str">
        <f t="shared" si="4"/>
        <v>S//</v>
      </c>
      <c r="R28" s="609" t="str">
        <f t="shared" si="3"/>
        <v>S//</v>
      </c>
    </row>
    <row r="29" spans="1:18">
      <c r="A29" s="262">
        <v>27</v>
      </c>
      <c r="B29" s="263" t="s">
        <v>240</v>
      </c>
      <c r="C29" s="448"/>
      <c r="D29" s="447" t="str">
        <f t="shared" si="0"/>
        <v>令和-118年1月0日</v>
      </c>
      <c r="E29" s="448"/>
      <c r="F29" s="447" t="str">
        <f t="shared" si="1"/>
        <v>令和-118年1月0日</v>
      </c>
      <c r="G29" s="258"/>
      <c r="H29" s="258"/>
      <c r="I29" s="258"/>
      <c r="J29" s="258"/>
      <c r="K29" s="371"/>
      <c r="L29" s="266" t="s">
        <v>498</v>
      </c>
      <c r="M29" s="259"/>
      <c r="N29" s="259"/>
      <c r="O29" s="259"/>
      <c r="P29" s="267" t="str">
        <f t="shared" si="2"/>
        <v>昭和</v>
      </c>
      <c r="Q29" s="265" t="str">
        <f t="shared" si="4"/>
        <v>S//</v>
      </c>
      <c r="R29" s="609" t="str">
        <f t="shared" si="3"/>
        <v>S//</v>
      </c>
    </row>
    <row r="30" spans="1:18">
      <c r="A30" s="262">
        <v>28</v>
      </c>
      <c r="B30" s="263" t="s">
        <v>241</v>
      </c>
      <c r="C30" s="448"/>
      <c r="D30" s="447" t="str">
        <f t="shared" si="0"/>
        <v>令和-118年1月0日</v>
      </c>
      <c r="E30" s="448"/>
      <c r="F30" s="447" t="str">
        <f t="shared" si="1"/>
        <v>令和-118年1月0日</v>
      </c>
      <c r="G30" s="258"/>
      <c r="H30" s="258"/>
      <c r="I30" s="258"/>
      <c r="J30" s="258"/>
      <c r="K30" s="371"/>
      <c r="L30" s="266" t="s">
        <v>498</v>
      </c>
      <c r="M30" s="259"/>
      <c r="N30" s="259"/>
      <c r="O30" s="259"/>
      <c r="P30" s="267" t="str">
        <f t="shared" si="2"/>
        <v>昭和</v>
      </c>
      <c r="Q30" s="265" t="str">
        <f t="shared" si="4"/>
        <v>S//</v>
      </c>
      <c r="R30" s="609" t="str">
        <f t="shared" si="3"/>
        <v>S//</v>
      </c>
    </row>
    <row r="31" spans="1:18">
      <c r="A31" s="262">
        <v>29</v>
      </c>
      <c r="B31" s="263" t="s">
        <v>242</v>
      </c>
      <c r="C31" s="448"/>
      <c r="D31" s="447" t="str">
        <f t="shared" si="0"/>
        <v>令和-118年1月0日</v>
      </c>
      <c r="E31" s="448"/>
      <c r="F31" s="447" t="str">
        <f t="shared" si="1"/>
        <v>令和-118年1月0日</v>
      </c>
      <c r="G31" s="258"/>
      <c r="H31" s="258"/>
      <c r="I31" s="258"/>
      <c r="J31" s="258"/>
      <c r="K31" s="371"/>
      <c r="L31" s="266" t="s">
        <v>498</v>
      </c>
      <c r="M31" s="259"/>
      <c r="N31" s="259"/>
      <c r="O31" s="259"/>
      <c r="P31" s="267" t="str">
        <f t="shared" si="2"/>
        <v>昭和</v>
      </c>
      <c r="Q31" s="265" t="str">
        <f t="shared" si="4"/>
        <v>S//</v>
      </c>
      <c r="R31" s="609" t="str">
        <f t="shared" si="3"/>
        <v>S//</v>
      </c>
    </row>
    <row r="32" spans="1:18">
      <c r="A32" s="262">
        <v>30</v>
      </c>
      <c r="B32" s="263" t="s">
        <v>243</v>
      </c>
      <c r="C32" s="448"/>
      <c r="D32" s="447" t="str">
        <f t="shared" si="0"/>
        <v>令和-118年1月0日</v>
      </c>
      <c r="E32" s="448"/>
      <c r="F32" s="447" t="str">
        <f t="shared" si="1"/>
        <v>令和-118年1月0日</v>
      </c>
      <c r="G32" s="258"/>
      <c r="H32" s="258"/>
      <c r="I32" s="258"/>
      <c r="J32" s="258"/>
      <c r="K32" s="371"/>
      <c r="L32" s="266" t="s">
        <v>498</v>
      </c>
      <c r="M32" s="259"/>
      <c r="N32" s="259"/>
      <c r="O32" s="259"/>
      <c r="P32" s="267" t="str">
        <f t="shared" si="2"/>
        <v>昭和</v>
      </c>
      <c r="Q32" s="265" t="str">
        <f t="shared" si="4"/>
        <v>S//</v>
      </c>
      <c r="R32" s="609" t="str">
        <f t="shared" si="3"/>
        <v>S//</v>
      </c>
    </row>
    <row r="33" spans="1:18">
      <c r="A33" s="262">
        <v>31</v>
      </c>
      <c r="B33" s="263" t="s">
        <v>249</v>
      </c>
      <c r="C33" s="448"/>
      <c r="D33" s="447" t="str">
        <f t="shared" si="0"/>
        <v>令和-118年1月0日</v>
      </c>
      <c r="E33" s="448"/>
      <c r="F33" s="447" t="str">
        <f t="shared" si="1"/>
        <v>令和-118年1月0日</v>
      </c>
      <c r="G33" s="258"/>
      <c r="H33" s="258"/>
      <c r="I33" s="258"/>
      <c r="J33" s="258"/>
      <c r="K33" s="371"/>
      <c r="L33" s="266" t="s">
        <v>498</v>
      </c>
      <c r="M33" s="259"/>
      <c r="N33" s="259"/>
      <c r="O33" s="259"/>
      <c r="P33" s="267" t="str">
        <f t="shared" si="2"/>
        <v>昭和</v>
      </c>
      <c r="Q33" s="265" t="str">
        <f t="shared" si="4"/>
        <v>S//</v>
      </c>
      <c r="R33" s="609" t="str">
        <f t="shared" si="3"/>
        <v>S//</v>
      </c>
    </row>
    <row r="34" spans="1:18">
      <c r="A34" s="262">
        <v>32</v>
      </c>
      <c r="B34" s="263" t="s">
        <v>250</v>
      </c>
      <c r="C34" s="448"/>
      <c r="D34" s="447" t="str">
        <f t="shared" si="0"/>
        <v>令和-118年1月0日</v>
      </c>
      <c r="E34" s="448"/>
      <c r="F34" s="447" t="str">
        <f t="shared" si="1"/>
        <v>令和-118年1月0日</v>
      </c>
      <c r="G34" s="258"/>
      <c r="H34" s="258"/>
      <c r="I34" s="258"/>
      <c r="J34" s="258"/>
      <c r="K34" s="371"/>
      <c r="L34" s="266" t="s">
        <v>498</v>
      </c>
      <c r="M34" s="259"/>
      <c r="N34" s="259"/>
      <c r="O34" s="259"/>
      <c r="P34" s="267" t="str">
        <f t="shared" si="2"/>
        <v>昭和</v>
      </c>
      <c r="Q34" s="265" t="str">
        <f t="shared" si="4"/>
        <v>S//</v>
      </c>
      <c r="R34" s="609" t="str">
        <f t="shared" si="3"/>
        <v>S//</v>
      </c>
    </row>
    <row r="35" spans="1:18">
      <c r="A35" s="262">
        <v>33</v>
      </c>
      <c r="B35" s="263" t="s">
        <v>251</v>
      </c>
      <c r="C35" s="448"/>
      <c r="D35" s="447" t="str">
        <f t="shared" si="0"/>
        <v>令和-118年1月0日</v>
      </c>
      <c r="E35" s="448"/>
      <c r="F35" s="447" t="str">
        <f t="shared" si="1"/>
        <v>令和-118年1月0日</v>
      </c>
      <c r="G35" s="258"/>
      <c r="H35" s="258"/>
      <c r="I35" s="258"/>
      <c r="J35" s="258"/>
      <c r="K35" s="371"/>
      <c r="L35" s="266" t="s">
        <v>498</v>
      </c>
      <c r="M35" s="259"/>
      <c r="N35" s="259"/>
      <c r="O35" s="259"/>
      <c r="P35" s="267" t="str">
        <f t="shared" si="2"/>
        <v>昭和</v>
      </c>
      <c r="Q35" s="265" t="str">
        <f t="shared" si="4"/>
        <v>S//</v>
      </c>
      <c r="R35" s="609" t="str">
        <f t="shared" si="3"/>
        <v>S//</v>
      </c>
    </row>
    <row r="36" spans="1:18">
      <c r="A36" s="262">
        <v>34</v>
      </c>
      <c r="B36" s="263" t="s">
        <v>463</v>
      </c>
      <c r="C36" s="448"/>
      <c r="D36" s="447" t="str">
        <f t="shared" si="0"/>
        <v>令和-118年1月0日</v>
      </c>
      <c r="E36" s="448"/>
      <c r="F36" s="447" t="str">
        <f t="shared" si="1"/>
        <v>令和-118年1月0日</v>
      </c>
      <c r="G36" s="258"/>
      <c r="H36" s="258"/>
      <c r="I36" s="258"/>
      <c r="J36" s="258"/>
      <c r="K36" s="371"/>
      <c r="L36" s="266" t="s">
        <v>498</v>
      </c>
      <c r="M36" s="259"/>
      <c r="N36" s="259"/>
      <c r="O36" s="259"/>
      <c r="P36" s="267" t="str">
        <f t="shared" si="2"/>
        <v>昭和</v>
      </c>
      <c r="Q36" s="265" t="str">
        <f t="shared" si="4"/>
        <v>S//</v>
      </c>
      <c r="R36" s="609" t="str">
        <f t="shared" si="3"/>
        <v>S//</v>
      </c>
    </row>
    <row r="37" spans="1:18">
      <c r="A37" s="262">
        <v>35</v>
      </c>
      <c r="B37" s="263" t="s">
        <v>235</v>
      </c>
      <c r="C37" s="448"/>
      <c r="D37" s="447" t="str">
        <f t="shared" si="0"/>
        <v>令和-118年1月0日</v>
      </c>
      <c r="E37" s="448"/>
      <c r="F37" s="447" t="str">
        <f t="shared" si="1"/>
        <v>令和-118年1月0日</v>
      </c>
      <c r="G37" s="258"/>
      <c r="H37" s="258"/>
      <c r="I37" s="258"/>
      <c r="J37" s="258"/>
      <c r="K37" s="371"/>
      <c r="L37" s="266" t="s">
        <v>498</v>
      </c>
      <c r="M37" s="259"/>
      <c r="N37" s="259"/>
      <c r="O37" s="259"/>
      <c r="P37" s="267" t="str">
        <f t="shared" si="2"/>
        <v>昭和</v>
      </c>
      <c r="Q37" s="265" t="str">
        <f t="shared" si="4"/>
        <v>S//</v>
      </c>
      <c r="R37" s="609" t="str">
        <f t="shared" si="3"/>
        <v>S//</v>
      </c>
    </row>
    <row r="38" spans="1:18">
      <c r="A38" s="262">
        <v>36</v>
      </c>
      <c r="B38" s="263" t="s">
        <v>236</v>
      </c>
      <c r="C38" s="448"/>
      <c r="D38" s="447" t="str">
        <f t="shared" si="0"/>
        <v>令和-118年1月0日</v>
      </c>
      <c r="E38" s="448"/>
      <c r="F38" s="447" t="str">
        <f t="shared" si="1"/>
        <v>令和-118年1月0日</v>
      </c>
      <c r="G38" s="258"/>
      <c r="H38" s="258"/>
      <c r="I38" s="258"/>
      <c r="J38" s="258"/>
      <c r="K38" s="371"/>
      <c r="L38" s="266" t="s">
        <v>498</v>
      </c>
      <c r="M38" s="259"/>
      <c r="N38" s="259"/>
      <c r="O38" s="259"/>
      <c r="P38" s="267" t="str">
        <f t="shared" si="2"/>
        <v>昭和</v>
      </c>
      <c r="Q38" s="265" t="str">
        <f t="shared" si="4"/>
        <v>S//</v>
      </c>
      <c r="R38" s="609" t="str">
        <f t="shared" si="3"/>
        <v>S//</v>
      </c>
    </row>
    <row r="39" spans="1:18">
      <c r="A39" s="262">
        <v>37</v>
      </c>
      <c r="B39" s="263" t="s">
        <v>237</v>
      </c>
      <c r="C39" s="448"/>
      <c r="D39" s="447" t="str">
        <f t="shared" si="0"/>
        <v>令和-118年1月0日</v>
      </c>
      <c r="E39" s="448"/>
      <c r="F39" s="447" t="str">
        <f t="shared" si="1"/>
        <v>令和-118年1月0日</v>
      </c>
      <c r="G39" s="258"/>
      <c r="H39" s="258"/>
      <c r="I39" s="258"/>
      <c r="J39" s="258"/>
      <c r="K39" s="371"/>
      <c r="L39" s="266" t="s">
        <v>498</v>
      </c>
      <c r="M39" s="259"/>
      <c r="N39" s="259"/>
      <c r="O39" s="259"/>
      <c r="P39" s="267" t="str">
        <f t="shared" si="2"/>
        <v>昭和</v>
      </c>
      <c r="Q39" s="265" t="str">
        <f t="shared" si="4"/>
        <v>S//</v>
      </c>
      <c r="R39" s="609" t="str">
        <f t="shared" si="3"/>
        <v>S//</v>
      </c>
    </row>
    <row r="40" spans="1:18">
      <c r="A40" s="262">
        <v>38</v>
      </c>
      <c r="B40" s="263" t="s">
        <v>464</v>
      </c>
      <c r="C40" s="448"/>
      <c r="D40" s="447" t="str">
        <f t="shared" si="0"/>
        <v>令和-118年1月0日</v>
      </c>
      <c r="E40" s="448"/>
      <c r="F40" s="447" t="str">
        <f t="shared" si="1"/>
        <v>令和-118年1月0日</v>
      </c>
      <c r="G40" s="258"/>
      <c r="H40" s="258"/>
      <c r="I40" s="258"/>
      <c r="J40" s="258"/>
      <c r="K40" s="371"/>
      <c r="L40" s="266" t="s">
        <v>498</v>
      </c>
      <c r="M40" s="259"/>
      <c r="N40" s="259"/>
      <c r="O40" s="259"/>
      <c r="P40" s="267" t="str">
        <f t="shared" si="2"/>
        <v>昭和</v>
      </c>
      <c r="Q40" s="265" t="str">
        <f t="shared" si="4"/>
        <v>S//</v>
      </c>
      <c r="R40" s="609" t="str">
        <f t="shared" si="3"/>
        <v>S//</v>
      </c>
    </row>
    <row r="41" spans="1:18">
      <c r="A41" s="262">
        <v>39</v>
      </c>
      <c r="B41" s="263" t="s">
        <v>238</v>
      </c>
      <c r="C41" s="448"/>
      <c r="D41" s="447" t="str">
        <f t="shared" si="0"/>
        <v>令和-118年1月0日</v>
      </c>
      <c r="E41" s="448"/>
      <c r="F41" s="447" t="str">
        <f t="shared" si="1"/>
        <v>令和-118年1月0日</v>
      </c>
      <c r="G41" s="258"/>
      <c r="H41" s="258"/>
      <c r="I41" s="258"/>
      <c r="J41" s="258"/>
      <c r="K41" s="371"/>
      <c r="L41" s="266" t="s">
        <v>498</v>
      </c>
      <c r="M41" s="259"/>
      <c r="N41" s="259"/>
      <c r="O41" s="259"/>
      <c r="P41" s="267" t="str">
        <f t="shared" si="2"/>
        <v>昭和</v>
      </c>
      <c r="Q41" s="265" t="str">
        <f t="shared" si="4"/>
        <v>S//</v>
      </c>
      <c r="R41" s="609" t="str">
        <f t="shared" si="3"/>
        <v>S//</v>
      </c>
    </row>
    <row r="42" spans="1:18">
      <c r="A42" s="262">
        <v>40</v>
      </c>
      <c r="B42" s="263" t="s">
        <v>239</v>
      </c>
      <c r="C42" s="448"/>
      <c r="D42" s="447" t="str">
        <f t="shared" si="0"/>
        <v>令和-118年1月0日</v>
      </c>
      <c r="E42" s="448"/>
      <c r="F42" s="447" t="str">
        <f t="shared" si="1"/>
        <v>令和-118年1月0日</v>
      </c>
      <c r="G42" s="258"/>
      <c r="H42" s="258"/>
      <c r="I42" s="258"/>
      <c r="J42" s="258"/>
      <c r="K42" s="371"/>
      <c r="L42" s="266" t="s">
        <v>498</v>
      </c>
      <c r="M42" s="259"/>
      <c r="N42" s="259"/>
      <c r="O42" s="259"/>
      <c r="P42" s="267" t="str">
        <f t="shared" si="2"/>
        <v>昭和</v>
      </c>
      <c r="Q42" s="265" t="str">
        <f t="shared" si="4"/>
        <v>S//</v>
      </c>
      <c r="R42" s="609" t="str">
        <f t="shared" si="3"/>
        <v>S//</v>
      </c>
    </row>
  </sheetData>
  <phoneticPr fontId="3"/>
  <dataValidations count="1">
    <dataValidation type="list" allowBlank="1" showInputMessage="1" showErrorMessage="1" sqref="L3:L42" xr:uid="{00000000-0002-0000-0200-000000000000}">
      <formula1>"S,H,R"</formula1>
    </dataValidation>
  </dataValidations>
  <pageMargins left="0.39370078740157483" right="0.39370078740157483" top="0.78740157480314965" bottom="0.59055118110236227" header="0.51181102362204722" footer="0.51181102362204722"/>
  <pageSetup paperSize="8" scale="84" orientation="landscape" horizontalDpi="200" verticalDpi="200"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77"/>
  <sheetViews>
    <sheetView showZeros="0" view="pageBreakPreview" topLeftCell="A46" zoomScaleNormal="100" zoomScaleSheetLayoutView="100" workbookViewId="0">
      <selection activeCell="O40" sqref="O40"/>
    </sheetView>
  </sheetViews>
  <sheetFormatPr defaultColWidth="5.875" defaultRowHeight="14.25"/>
  <cols>
    <col min="1" max="1" width="5.875" style="107" customWidth="1"/>
    <col min="2" max="11" width="5.875" style="107"/>
    <col min="12" max="12" width="10.5" style="107" bestFit="1" customWidth="1"/>
    <col min="13" max="16384" width="5.875" style="107"/>
  </cols>
  <sheetData>
    <row r="1" spans="1:15" ht="15" thickBot="1">
      <c r="N1" s="270" t="s">
        <v>684</v>
      </c>
      <c r="O1" s="330" t="s">
        <v>1661</v>
      </c>
    </row>
    <row r="2" spans="1:15" ht="15" thickBot="1">
      <c r="A2" s="104" t="s">
        <v>469</v>
      </c>
      <c r="B2" s="105"/>
      <c r="C2" s="106"/>
      <c r="E2" s="945" t="s">
        <v>472</v>
      </c>
      <c r="F2" s="946"/>
      <c r="G2" s="947" t="s">
        <v>473</v>
      </c>
      <c r="H2" s="947"/>
      <c r="I2" s="947"/>
      <c r="J2" s="947"/>
      <c r="K2" s="947"/>
      <c r="L2" s="947"/>
      <c r="M2" s="946"/>
    </row>
    <row r="3" spans="1:15">
      <c r="A3" s="108" t="s">
        <v>470</v>
      </c>
      <c r="B3" s="109"/>
      <c r="C3" s="110"/>
      <c r="E3" s="111"/>
      <c r="F3" s="110"/>
      <c r="G3" s="109"/>
      <c r="H3" s="109"/>
      <c r="I3" s="109"/>
      <c r="J3" s="109"/>
      <c r="K3" s="123"/>
      <c r="L3" s="109"/>
      <c r="M3" s="110"/>
    </row>
    <row r="4" spans="1:15" ht="15" thickBot="1">
      <c r="A4" s="112" t="s">
        <v>471</v>
      </c>
      <c r="B4" s="113"/>
      <c r="C4" s="114"/>
      <c r="E4" s="111"/>
      <c r="F4" s="110"/>
      <c r="G4" s="109"/>
      <c r="H4" s="109"/>
      <c r="I4" s="109"/>
      <c r="J4" s="109"/>
      <c r="K4" s="109"/>
      <c r="L4" s="109"/>
      <c r="M4" s="110"/>
    </row>
    <row r="5" spans="1:15">
      <c r="E5" s="111"/>
      <c r="F5" s="110"/>
      <c r="G5" s="109"/>
      <c r="H5" s="109"/>
      <c r="I5" s="109"/>
      <c r="J5" s="109"/>
      <c r="K5" s="109"/>
      <c r="L5" s="109"/>
      <c r="M5" s="110"/>
    </row>
    <row r="6" spans="1:15" ht="15" thickBot="1">
      <c r="A6" s="966" t="str">
        <f>入力シート!C3</f>
        <v>令和7年7月3日</v>
      </c>
      <c r="B6" s="966"/>
      <c r="C6" s="966"/>
      <c r="E6" s="115"/>
      <c r="F6" s="114"/>
      <c r="G6" s="113"/>
      <c r="H6" s="113"/>
      <c r="I6" s="113"/>
      <c r="J6" s="113"/>
      <c r="K6" s="113"/>
      <c r="L6" s="113"/>
      <c r="M6" s="114"/>
    </row>
    <row r="7" spans="1:15">
      <c r="A7" s="247" t="s">
        <v>459</v>
      </c>
    </row>
    <row r="8" spans="1:15" ht="11.25" customHeight="1"/>
    <row r="9" spans="1:15" ht="17.25">
      <c r="A9" s="948" t="s">
        <v>704</v>
      </c>
      <c r="B9" s="948"/>
      <c r="C9" s="948"/>
      <c r="D9" s="948"/>
      <c r="E9" s="948"/>
      <c r="F9" s="948"/>
      <c r="G9" s="948"/>
      <c r="H9" s="948"/>
      <c r="I9" s="948"/>
      <c r="J9" s="948"/>
      <c r="K9" s="948"/>
      <c r="L9" s="948"/>
      <c r="M9" s="948"/>
      <c r="N9" s="948"/>
    </row>
    <row r="10" spans="1:15" ht="11.25" customHeight="1">
      <c r="A10" s="116"/>
      <c r="B10" s="116"/>
      <c r="C10" s="116"/>
      <c r="D10" s="116"/>
      <c r="E10" s="116"/>
      <c r="F10" s="116"/>
      <c r="G10" s="116"/>
      <c r="H10" s="116"/>
      <c r="I10" s="116"/>
      <c r="J10" s="116"/>
      <c r="K10" s="116"/>
      <c r="L10" s="116"/>
      <c r="M10" s="116"/>
      <c r="N10" s="116"/>
    </row>
    <row r="11" spans="1:15" ht="15" thickBot="1"/>
    <row r="12" spans="1:15" ht="10.5" customHeight="1">
      <c r="A12" s="117"/>
      <c r="B12" s="105"/>
      <c r="C12" s="958">
        <f>入力シート!C9</f>
        <v>0</v>
      </c>
      <c r="D12" s="959"/>
      <c r="E12" s="959"/>
      <c r="F12" s="959"/>
      <c r="G12" s="959">
        <f>入力シート!C11</f>
        <v>0</v>
      </c>
      <c r="H12" s="959"/>
      <c r="I12" s="959"/>
      <c r="J12" s="967"/>
      <c r="K12" s="111"/>
      <c r="L12" s="109"/>
      <c r="M12" s="109"/>
      <c r="N12" s="109"/>
    </row>
    <row r="13" spans="1:15" ht="14.25" customHeight="1">
      <c r="A13" s="884" t="s">
        <v>474</v>
      </c>
      <c r="B13" s="885"/>
      <c r="C13" s="960"/>
      <c r="D13" s="961"/>
      <c r="E13" s="961"/>
      <c r="F13" s="961"/>
      <c r="G13" s="961"/>
      <c r="H13" s="961"/>
      <c r="I13" s="961"/>
      <c r="J13" s="968"/>
      <c r="K13" s="111"/>
      <c r="L13" s="109"/>
      <c r="M13" s="109"/>
      <c r="N13" s="109"/>
    </row>
    <row r="14" spans="1:15" ht="10.5" customHeight="1" thickBot="1">
      <c r="A14" s="118"/>
      <c r="B14" s="119"/>
      <c r="C14" s="962"/>
      <c r="D14" s="963"/>
      <c r="E14" s="963"/>
      <c r="F14" s="963"/>
      <c r="G14" s="963"/>
      <c r="H14" s="963"/>
      <c r="I14" s="963"/>
      <c r="J14" s="969"/>
      <c r="K14" s="115"/>
      <c r="L14" s="113"/>
      <c r="M14" s="113"/>
      <c r="N14" s="113"/>
    </row>
    <row r="15" spans="1:15">
      <c r="A15" s="111"/>
      <c r="B15" s="109"/>
      <c r="C15" s="964">
        <f>入力シート!C8</f>
        <v>0</v>
      </c>
      <c r="D15" s="965"/>
      <c r="E15" s="965"/>
      <c r="F15" s="965"/>
      <c r="G15" s="965">
        <f>入力シート!C10</f>
        <v>0</v>
      </c>
      <c r="H15" s="965"/>
      <c r="I15" s="965"/>
      <c r="J15" s="970"/>
      <c r="K15" s="120"/>
      <c r="L15" s="949">
        <f>入力シート!C12</f>
        <v>0</v>
      </c>
      <c r="M15" s="950"/>
      <c r="N15" s="951"/>
    </row>
    <row r="16" spans="1:15">
      <c r="A16" s="884" t="s">
        <v>481</v>
      </c>
      <c r="B16" s="885"/>
      <c r="C16" s="952"/>
      <c r="D16" s="953"/>
      <c r="E16" s="953"/>
      <c r="F16" s="953"/>
      <c r="G16" s="953"/>
      <c r="H16" s="953"/>
      <c r="I16" s="953"/>
      <c r="J16" s="954"/>
      <c r="K16" s="108" t="s">
        <v>482</v>
      </c>
      <c r="L16" s="952"/>
      <c r="M16" s="953"/>
      <c r="N16" s="954"/>
    </row>
    <row r="17" spans="1:14" ht="15" thickBot="1">
      <c r="A17" s="115"/>
      <c r="B17" s="113"/>
      <c r="C17" s="955"/>
      <c r="D17" s="956"/>
      <c r="E17" s="956"/>
      <c r="F17" s="956"/>
      <c r="G17" s="956"/>
      <c r="H17" s="956"/>
      <c r="I17" s="956"/>
      <c r="J17" s="957"/>
      <c r="K17" s="121"/>
      <c r="L17" s="955"/>
      <c r="M17" s="956"/>
      <c r="N17" s="957"/>
    </row>
    <row r="18" spans="1:14">
      <c r="A18" s="117"/>
      <c r="B18" s="105"/>
      <c r="C18" s="920">
        <f>入力シート!C21</f>
        <v>0</v>
      </c>
      <c r="D18" s="921"/>
      <c r="E18" s="921"/>
      <c r="F18" s="921"/>
      <c r="G18" s="921"/>
      <c r="H18" s="921"/>
      <c r="I18" s="921"/>
      <c r="J18" s="921"/>
      <c r="K18" s="921"/>
      <c r="L18" s="921"/>
      <c r="M18" s="921"/>
      <c r="N18" s="922"/>
    </row>
    <row r="19" spans="1:14">
      <c r="A19" s="884" t="s">
        <v>477</v>
      </c>
      <c r="B19" s="885"/>
      <c r="C19" s="923"/>
      <c r="D19" s="924"/>
      <c r="E19" s="924"/>
      <c r="F19" s="924"/>
      <c r="G19" s="924"/>
      <c r="H19" s="924"/>
      <c r="I19" s="924"/>
      <c r="J19" s="924"/>
      <c r="K19" s="924"/>
      <c r="L19" s="924"/>
      <c r="M19" s="924"/>
      <c r="N19" s="925"/>
    </row>
    <row r="20" spans="1:14" ht="15" thickBot="1">
      <c r="A20" s="115"/>
      <c r="B20" s="113"/>
      <c r="C20" s="926"/>
      <c r="D20" s="927"/>
      <c r="E20" s="927"/>
      <c r="F20" s="927"/>
      <c r="G20" s="927"/>
      <c r="H20" s="927"/>
      <c r="I20" s="927"/>
      <c r="J20" s="927"/>
      <c r="K20" s="927"/>
      <c r="L20" s="927"/>
      <c r="M20" s="927"/>
      <c r="N20" s="928"/>
    </row>
    <row r="21" spans="1:14">
      <c r="A21" s="117"/>
      <c r="B21" s="105"/>
      <c r="C21" s="920">
        <f>入力シート!C22</f>
        <v>0</v>
      </c>
      <c r="D21" s="921"/>
      <c r="E21" s="921"/>
      <c r="F21" s="921"/>
      <c r="G21" s="921"/>
      <c r="H21" s="921"/>
      <c r="I21" s="921"/>
      <c r="J21" s="921"/>
      <c r="K21" s="921"/>
      <c r="L21" s="921"/>
      <c r="M21" s="921"/>
      <c r="N21" s="922"/>
    </row>
    <row r="22" spans="1:14">
      <c r="A22" s="884" t="s">
        <v>478</v>
      </c>
      <c r="B22" s="885"/>
      <c r="C22" s="923"/>
      <c r="D22" s="924"/>
      <c r="E22" s="924"/>
      <c r="F22" s="924"/>
      <c r="G22" s="924"/>
      <c r="H22" s="924"/>
      <c r="I22" s="924"/>
      <c r="J22" s="924"/>
      <c r="K22" s="924"/>
      <c r="L22" s="924"/>
      <c r="M22" s="924"/>
      <c r="N22" s="925"/>
    </row>
    <row r="23" spans="1:14" ht="15" thickBot="1">
      <c r="A23" s="115"/>
      <c r="B23" s="113"/>
      <c r="C23" s="926"/>
      <c r="D23" s="927"/>
      <c r="E23" s="927"/>
      <c r="F23" s="927"/>
      <c r="G23" s="927"/>
      <c r="H23" s="927"/>
      <c r="I23" s="927"/>
      <c r="J23" s="927"/>
      <c r="K23" s="927"/>
      <c r="L23" s="927"/>
      <c r="M23" s="927"/>
      <c r="N23" s="928"/>
    </row>
    <row r="24" spans="1:14">
      <c r="A24" s="117"/>
      <c r="B24" s="105"/>
      <c r="C24" s="896" t="str">
        <f>入力シート!E18</f>
        <v>//</v>
      </c>
      <c r="D24" s="897"/>
      <c r="E24" s="897"/>
      <c r="F24" s="897"/>
      <c r="G24" s="897"/>
      <c r="H24" s="897"/>
      <c r="I24" s="897"/>
      <c r="J24" s="897"/>
      <c r="K24" s="449"/>
      <c r="L24" s="449"/>
      <c r="M24" s="449"/>
      <c r="N24" s="450"/>
    </row>
    <row r="25" spans="1:14" ht="18" customHeight="1">
      <c r="A25" s="884" t="s">
        <v>475</v>
      </c>
      <c r="B25" s="885"/>
      <c r="C25" s="898"/>
      <c r="D25" s="899"/>
      <c r="E25" s="899"/>
      <c r="F25" s="899"/>
      <c r="G25" s="899"/>
      <c r="H25" s="899"/>
      <c r="I25" s="899"/>
      <c r="J25" s="899"/>
      <c r="K25" s="451" t="s">
        <v>496</v>
      </c>
      <c r="L25" s="766" t="e">
        <f>入力シート!E16</f>
        <v>#VALUE!</v>
      </c>
      <c r="M25" s="452" t="s">
        <v>497</v>
      </c>
      <c r="N25" s="453"/>
    </row>
    <row r="26" spans="1:14" ht="15" thickBot="1">
      <c r="A26" s="115"/>
      <c r="B26" s="113"/>
      <c r="C26" s="900"/>
      <c r="D26" s="901"/>
      <c r="E26" s="901"/>
      <c r="F26" s="901"/>
      <c r="G26" s="901"/>
      <c r="H26" s="901"/>
      <c r="I26" s="901"/>
      <c r="J26" s="901"/>
      <c r="K26" s="454"/>
      <c r="L26" s="454"/>
      <c r="M26" s="454"/>
      <c r="N26" s="455"/>
    </row>
    <row r="27" spans="1:14">
      <c r="A27" s="117"/>
      <c r="B27" s="105"/>
      <c r="C27" s="902">
        <f>入力シート!C29</f>
        <v>0</v>
      </c>
      <c r="D27" s="903"/>
      <c r="E27" s="903"/>
      <c r="F27" s="903"/>
      <c r="G27" s="903"/>
      <c r="H27" s="904"/>
      <c r="I27" s="120"/>
      <c r="J27" s="911">
        <f>入力シート!C27</f>
        <v>0</v>
      </c>
      <c r="K27" s="912"/>
      <c r="L27" s="912"/>
      <c r="M27" s="912"/>
      <c r="N27" s="913"/>
    </row>
    <row r="28" spans="1:14">
      <c r="A28" s="884" t="s">
        <v>479</v>
      </c>
      <c r="B28" s="885"/>
      <c r="C28" s="905"/>
      <c r="D28" s="906"/>
      <c r="E28" s="906"/>
      <c r="F28" s="906"/>
      <c r="G28" s="906"/>
      <c r="H28" s="907"/>
      <c r="I28" s="108" t="s">
        <v>483</v>
      </c>
      <c r="J28" s="914"/>
      <c r="K28" s="915"/>
      <c r="L28" s="915"/>
      <c r="M28" s="915"/>
      <c r="N28" s="916"/>
    </row>
    <row r="29" spans="1:14" ht="15" thickBot="1">
      <c r="A29" s="115"/>
      <c r="B29" s="113"/>
      <c r="C29" s="908"/>
      <c r="D29" s="909"/>
      <c r="E29" s="909"/>
      <c r="F29" s="909"/>
      <c r="G29" s="909"/>
      <c r="H29" s="910"/>
      <c r="I29" s="121"/>
      <c r="J29" s="917"/>
      <c r="K29" s="918"/>
      <c r="L29" s="918"/>
      <c r="M29" s="918"/>
      <c r="N29" s="919"/>
    </row>
    <row r="30" spans="1:14">
      <c r="A30" s="117"/>
      <c r="B30" s="105"/>
      <c r="C30" s="920" t="str">
        <f>入力シート!C1</f>
        <v>令和7年7月20日執行参議院青森県選挙区選出議員選挙</v>
      </c>
      <c r="D30" s="921"/>
      <c r="E30" s="921"/>
      <c r="F30" s="921"/>
      <c r="G30" s="921"/>
      <c r="H30" s="921"/>
      <c r="I30" s="921"/>
      <c r="J30" s="921"/>
      <c r="K30" s="921"/>
      <c r="L30" s="921"/>
      <c r="M30" s="921"/>
      <c r="N30" s="922"/>
    </row>
    <row r="31" spans="1:14">
      <c r="A31" s="884" t="s">
        <v>480</v>
      </c>
      <c r="B31" s="885"/>
      <c r="C31" s="923"/>
      <c r="D31" s="924"/>
      <c r="E31" s="924"/>
      <c r="F31" s="924"/>
      <c r="G31" s="924"/>
      <c r="H31" s="924"/>
      <c r="I31" s="924"/>
      <c r="J31" s="924"/>
      <c r="K31" s="924"/>
      <c r="L31" s="924"/>
      <c r="M31" s="924"/>
      <c r="N31" s="925"/>
    </row>
    <row r="32" spans="1:14" ht="15" thickBot="1">
      <c r="A32" s="115"/>
      <c r="B32" s="113"/>
      <c r="C32" s="926"/>
      <c r="D32" s="927"/>
      <c r="E32" s="927"/>
      <c r="F32" s="927"/>
      <c r="G32" s="927"/>
      <c r="H32" s="927"/>
      <c r="I32" s="927"/>
      <c r="J32" s="927"/>
      <c r="K32" s="927"/>
      <c r="L32" s="927"/>
      <c r="M32" s="927"/>
      <c r="N32" s="928"/>
    </row>
    <row r="33" spans="1:15">
      <c r="A33" s="939" t="s">
        <v>800</v>
      </c>
      <c r="B33" s="940"/>
      <c r="C33" s="887">
        <f>入力シート!C28</f>
        <v>0</v>
      </c>
      <c r="D33" s="888"/>
      <c r="E33" s="888"/>
      <c r="F33" s="888"/>
      <c r="G33" s="888"/>
      <c r="H33" s="888"/>
      <c r="I33" s="888"/>
      <c r="J33" s="888"/>
      <c r="K33" s="888"/>
      <c r="L33" s="888"/>
      <c r="M33" s="888"/>
      <c r="N33" s="889"/>
    </row>
    <row r="34" spans="1:15">
      <c r="A34" s="941"/>
      <c r="B34" s="942"/>
      <c r="C34" s="890"/>
      <c r="D34" s="891"/>
      <c r="E34" s="891"/>
      <c r="F34" s="891"/>
      <c r="G34" s="891"/>
      <c r="H34" s="891"/>
      <c r="I34" s="891"/>
      <c r="J34" s="891"/>
      <c r="K34" s="891"/>
      <c r="L34" s="891"/>
      <c r="M34" s="891"/>
      <c r="N34" s="892"/>
    </row>
    <row r="35" spans="1:15" ht="15" thickBot="1">
      <c r="A35" s="943"/>
      <c r="B35" s="944"/>
      <c r="C35" s="893"/>
      <c r="D35" s="894"/>
      <c r="E35" s="894"/>
      <c r="F35" s="894"/>
      <c r="G35" s="894"/>
      <c r="H35" s="894"/>
      <c r="I35" s="894"/>
      <c r="J35" s="894"/>
      <c r="K35" s="894"/>
      <c r="L35" s="894"/>
      <c r="M35" s="894"/>
      <c r="N35" s="895"/>
    </row>
    <row r="36" spans="1:15" ht="14.25" customHeight="1">
      <c r="A36" s="930" t="s">
        <v>1577</v>
      </c>
      <c r="B36" s="931"/>
      <c r="C36" s="931"/>
      <c r="D36" s="931"/>
      <c r="E36" s="931"/>
      <c r="F36" s="931"/>
      <c r="G36" s="932"/>
      <c r="H36" s="647"/>
      <c r="I36" s="647"/>
      <c r="J36" s="647"/>
      <c r="K36" s="647"/>
      <c r="L36" s="647"/>
      <c r="M36" s="647"/>
      <c r="N36" s="648"/>
    </row>
    <row r="37" spans="1:15">
      <c r="A37" s="933"/>
      <c r="B37" s="934"/>
      <c r="C37" s="934"/>
      <c r="D37" s="934"/>
      <c r="E37" s="934"/>
      <c r="F37" s="934"/>
      <c r="G37" s="935"/>
      <c r="H37" s="647"/>
      <c r="I37" s="647"/>
      <c r="J37" s="647"/>
      <c r="K37" s="647"/>
      <c r="L37" s="647"/>
      <c r="M37" s="647"/>
      <c r="N37" s="648"/>
    </row>
    <row r="38" spans="1:15" ht="15" thickBot="1">
      <c r="A38" s="936"/>
      <c r="B38" s="937"/>
      <c r="C38" s="937"/>
      <c r="D38" s="937"/>
      <c r="E38" s="937"/>
      <c r="F38" s="937"/>
      <c r="G38" s="938"/>
      <c r="H38" s="649"/>
      <c r="I38" s="649"/>
      <c r="J38" s="649"/>
      <c r="K38" s="649"/>
      <c r="L38" s="649"/>
      <c r="M38" s="649"/>
      <c r="N38" s="650"/>
    </row>
    <row r="39" spans="1:15">
      <c r="A39" s="644"/>
      <c r="B39" s="646"/>
      <c r="C39" s="641"/>
      <c r="D39" s="642"/>
      <c r="E39" s="642"/>
      <c r="F39" s="642"/>
      <c r="G39" s="642"/>
      <c r="H39" s="642"/>
      <c r="I39" s="642"/>
      <c r="J39" s="642"/>
      <c r="K39" s="642"/>
      <c r="L39" s="642"/>
      <c r="M39" s="642"/>
      <c r="N39" s="643"/>
    </row>
    <row r="40" spans="1:15">
      <c r="A40" s="884" t="s">
        <v>476</v>
      </c>
      <c r="B40" s="885"/>
      <c r="C40" s="654">
        <v>1</v>
      </c>
      <c r="D40" s="269" t="s">
        <v>1267</v>
      </c>
      <c r="E40" s="109"/>
      <c r="F40" s="109"/>
      <c r="G40" s="109"/>
      <c r="H40" s="109"/>
      <c r="I40" s="203">
        <v>4</v>
      </c>
      <c r="J40" s="285" t="s">
        <v>1268</v>
      </c>
      <c r="K40" s="109"/>
      <c r="L40" s="109"/>
      <c r="M40" s="109"/>
      <c r="N40" s="110"/>
      <c r="O40" s="260" t="s">
        <v>1663</v>
      </c>
    </row>
    <row r="41" spans="1:15">
      <c r="A41" s="111"/>
      <c r="B41" s="109"/>
      <c r="C41" s="653"/>
      <c r="D41" s="109"/>
      <c r="E41" s="109"/>
      <c r="F41" s="109"/>
      <c r="G41" s="109"/>
      <c r="H41" s="109"/>
      <c r="I41" s="123"/>
      <c r="J41" s="109"/>
      <c r="K41" s="109"/>
      <c r="L41" s="109"/>
      <c r="M41" s="109"/>
      <c r="N41" s="110"/>
    </row>
    <row r="42" spans="1:15">
      <c r="A42" s="111"/>
      <c r="B42" s="109"/>
      <c r="C42" s="654">
        <v>2</v>
      </c>
      <c r="D42" s="269" t="s">
        <v>1266</v>
      </c>
      <c r="E42" s="109"/>
      <c r="F42" s="109"/>
      <c r="G42" s="109"/>
      <c r="H42" s="109"/>
      <c r="I42" s="203">
        <v>5</v>
      </c>
      <c r="J42" s="285" t="s">
        <v>1269</v>
      </c>
      <c r="K42" s="109"/>
      <c r="L42" s="109"/>
      <c r="M42" s="109"/>
      <c r="N42" s="110"/>
    </row>
    <row r="43" spans="1:15">
      <c r="A43" s="111"/>
      <c r="B43" s="109"/>
      <c r="C43" s="653"/>
      <c r="D43" s="109"/>
      <c r="E43" s="109"/>
      <c r="F43" s="109"/>
      <c r="G43" s="109"/>
      <c r="H43" s="109"/>
      <c r="I43" s="123"/>
      <c r="J43" s="109"/>
      <c r="K43" s="109"/>
      <c r="L43" s="109"/>
      <c r="M43" s="109"/>
      <c r="N43" s="110"/>
    </row>
    <row r="44" spans="1:15">
      <c r="A44" s="111"/>
      <c r="B44" s="109"/>
      <c r="C44" s="654">
        <v>3</v>
      </c>
      <c r="D44" s="269" t="s">
        <v>1580</v>
      </c>
      <c r="E44" s="109"/>
      <c r="F44" s="109"/>
      <c r="G44" s="109"/>
      <c r="H44" s="109"/>
      <c r="I44" s="306">
        <v>6</v>
      </c>
      <c r="J44" s="285" t="s">
        <v>1270</v>
      </c>
      <c r="K44" s="109"/>
      <c r="L44" s="109"/>
      <c r="M44" s="109"/>
      <c r="N44" s="110"/>
    </row>
    <row r="45" spans="1:15" ht="15" thickBot="1">
      <c r="A45" s="115"/>
      <c r="B45" s="113"/>
      <c r="C45" s="115"/>
      <c r="D45" s="113"/>
      <c r="E45" s="113"/>
      <c r="F45" s="113"/>
      <c r="G45" s="113"/>
      <c r="H45" s="113"/>
      <c r="I45" s="113"/>
      <c r="J45" s="113"/>
      <c r="K45" s="113"/>
      <c r="L45" s="113"/>
      <c r="M45" s="113"/>
      <c r="N45" s="114"/>
    </row>
    <row r="46" spans="1:15">
      <c r="A46" s="109"/>
      <c r="B46" s="109"/>
      <c r="C46" s="109"/>
      <c r="D46" s="109"/>
      <c r="E46" s="109"/>
      <c r="F46" s="109"/>
      <c r="G46" s="109"/>
      <c r="H46" s="109"/>
      <c r="I46" s="109"/>
      <c r="J46" s="109"/>
      <c r="K46" s="109"/>
      <c r="L46" s="109"/>
      <c r="M46" s="109"/>
      <c r="N46" s="109"/>
    </row>
    <row r="47" spans="1:15">
      <c r="A47" s="107" t="s">
        <v>499</v>
      </c>
    </row>
    <row r="49" spans="1:14">
      <c r="D49" s="929" t="str">
        <f>入力シート!C3</f>
        <v>令和7年7月3日</v>
      </c>
      <c r="E49" s="929"/>
      <c r="F49" s="929"/>
      <c r="G49" s="929"/>
    </row>
    <row r="50" spans="1:14">
      <c r="D50" s="124"/>
      <c r="E50" s="124"/>
      <c r="F50" s="124"/>
      <c r="G50" s="124"/>
    </row>
    <row r="51" spans="1:14" ht="21">
      <c r="D51" s="124"/>
      <c r="E51" s="124"/>
      <c r="F51" s="125" t="s">
        <v>484</v>
      </c>
      <c r="G51" s="124"/>
      <c r="H51" s="886">
        <f>入力シート!C8</f>
        <v>0</v>
      </c>
      <c r="I51" s="886"/>
      <c r="J51" s="886"/>
      <c r="K51" s="886">
        <f>入力シート!C10</f>
        <v>0</v>
      </c>
      <c r="L51" s="886"/>
    </row>
    <row r="52" spans="1:14">
      <c r="A52" s="128"/>
    </row>
    <row r="53" spans="1:14">
      <c r="A53" s="269" t="s">
        <v>1517</v>
      </c>
    </row>
    <row r="56" spans="1:14">
      <c r="A56" s="269" t="s">
        <v>1271</v>
      </c>
      <c r="B56" s="269"/>
      <c r="C56" s="269"/>
      <c r="D56" s="269"/>
      <c r="E56" s="269"/>
      <c r="F56" s="269"/>
      <c r="G56" s="269"/>
      <c r="H56" s="269"/>
      <c r="I56" s="269"/>
      <c r="J56" s="269"/>
      <c r="K56" s="269"/>
      <c r="L56" s="269"/>
      <c r="M56" s="269"/>
      <c r="N56" s="269"/>
    </row>
    <row r="57" spans="1:14">
      <c r="A57" s="269"/>
      <c r="B57" s="269"/>
      <c r="C57" s="269"/>
      <c r="D57" s="269"/>
      <c r="E57" s="269"/>
      <c r="F57" s="269"/>
      <c r="G57" s="269"/>
      <c r="H57" s="269"/>
      <c r="I57" s="269"/>
      <c r="J57" s="269"/>
      <c r="K57" s="269"/>
      <c r="L57" s="269"/>
      <c r="M57" s="269"/>
      <c r="N57" s="269"/>
    </row>
    <row r="58" spans="1:14">
      <c r="A58" s="269" t="s">
        <v>1272</v>
      </c>
      <c r="B58" s="269"/>
      <c r="C58" s="269"/>
      <c r="D58" s="269"/>
      <c r="E58" s="269"/>
      <c r="F58" s="269"/>
      <c r="G58" s="269"/>
      <c r="H58" s="269"/>
      <c r="I58" s="269"/>
      <c r="J58" s="269"/>
      <c r="K58" s="269"/>
      <c r="L58" s="269"/>
      <c r="M58" s="269"/>
      <c r="N58" s="269"/>
    </row>
    <row r="59" spans="1:14">
      <c r="A59" s="269"/>
      <c r="B59" s="269"/>
      <c r="C59" s="269"/>
      <c r="D59" s="269"/>
      <c r="E59" s="269"/>
      <c r="F59" s="269"/>
      <c r="G59" s="269"/>
      <c r="H59" s="269"/>
      <c r="I59" s="269"/>
      <c r="J59" s="269"/>
      <c r="K59" s="269"/>
      <c r="L59" s="269"/>
      <c r="M59" s="269"/>
      <c r="N59" s="269"/>
    </row>
    <row r="60" spans="1:14">
      <c r="A60" s="269" t="s">
        <v>1273</v>
      </c>
      <c r="B60" s="269"/>
      <c r="C60" s="269"/>
      <c r="D60" s="269"/>
      <c r="E60" s="269"/>
      <c r="F60" s="269"/>
      <c r="G60" s="269"/>
      <c r="H60" s="269"/>
      <c r="I60" s="269"/>
      <c r="J60" s="269"/>
      <c r="K60" s="269"/>
      <c r="L60" s="269"/>
      <c r="M60" s="269"/>
      <c r="N60" s="269"/>
    </row>
    <row r="61" spans="1:14">
      <c r="A61" s="269" t="s">
        <v>1274</v>
      </c>
      <c r="B61" s="269"/>
      <c r="C61" s="269"/>
      <c r="D61" s="269"/>
      <c r="E61" s="269"/>
      <c r="F61" s="269"/>
      <c r="G61" s="269"/>
      <c r="H61" s="269"/>
      <c r="I61" s="269"/>
      <c r="J61" s="269"/>
      <c r="K61" s="269"/>
      <c r="L61" s="269"/>
      <c r="M61" s="269"/>
      <c r="N61" s="269"/>
    </row>
    <row r="62" spans="1:14">
      <c r="A62" s="269" t="s">
        <v>1275</v>
      </c>
      <c r="B62" s="269"/>
      <c r="C62" s="269"/>
      <c r="D62" s="269"/>
      <c r="E62" s="269"/>
      <c r="F62" s="269"/>
      <c r="G62" s="269"/>
      <c r="H62" s="269"/>
      <c r="I62" s="269"/>
      <c r="J62" s="269"/>
      <c r="K62" s="269"/>
      <c r="L62" s="269"/>
      <c r="M62" s="269"/>
      <c r="N62" s="269"/>
    </row>
    <row r="63" spans="1:14">
      <c r="A63" s="269"/>
      <c r="B63" s="269"/>
      <c r="C63" s="269"/>
      <c r="D63" s="269"/>
      <c r="E63" s="269"/>
      <c r="F63" s="269"/>
      <c r="G63" s="269"/>
      <c r="H63" s="269"/>
      <c r="I63" s="269"/>
      <c r="J63" s="269"/>
      <c r="K63" s="269"/>
      <c r="L63" s="269"/>
      <c r="M63" s="269"/>
      <c r="N63" s="269"/>
    </row>
    <row r="64" spans="1:14">
      <c r="A64" s="269" t="s">
        <v>802</v>
      </c>
      <c r="B64" s="269"/>
      <c r="C64" s="269"/>
      <c r="D64" s="269"/>
      <c r="E64" s="269"/>
      <c r="F64" s="269"/>
      <c r="G64" s="269"/>
      <c r="H64" s="269"/>
      <c r="I64" s="269"/>
      <c r="J64" s="269"/>
      <c r="K64" s="269"/>
      <c r="L64" s="269"/>
      <c r="M64" s="269"/>
      <c r="N64" s="269"/>
    </row>
    <row r="65" spans="1:14">
      <c r="A65" s="269" t="s">
        <v>803</v>
      </c>
      <c r="B65" s="269"/>
      <c r="C65" s="269"/>
      <c r="D65" s="269"/>
      <c r="E65" s="269"/>
      <c r="F65" s="269"/>
      <c r="G65" s="269"/>
      <c r="H65" s="269"/>
      <c r="I65" s="269"/>
      <c r="J65" s="269"/>
      <c r="K65" s="269"/>
      <c r="L65" s="269"/>
      <c r="M65" s="269"/>
      <c r="N65" s="269"/>
    </row>
    <row r="66" spans="1:14">
      <c r="A66" s="269" t="s">
        <v>804</v>
      </c>
      <c r="B66" s="269"/>
      <c r="C66" s="269"/>
      <c r="D66" s="269"/>
      <c r="E66" s="269"/>
      <c r="F66" s="269"/>
      <c r="G66" s="269"/>
      <c r="H66" s="269"/>
      <c r="I66" s="269"/>
      <c r="J66" s="269"/>
      <c r="K66" s="269"/>
      <c r="L66" s="269"/>
      <c r="M66" s="269"/>
      <c r="N66" s="269"/>
    </row>
    <row r="67" spans="1:14">
      <c r="A67" s="269"/>
      <c r="B67" s="269"/>
      <c r="C67" s="269"/>
      <c r="D67" s="269"/>
      <c r="E67" s="269"/>
      <c r="F67" s="269"/>
      <c r="G67" s="269"/>
      <c r="H67" s="269"/>
      <c r="I67" s="269"/>
      <c r="J67" s="269"/>
      <c r="K67" s="269"/>
      <c r="L67" s="269"/>
      <c r="M67" s="269"/>
      <c r="N67" s="269"/>
    </row>
    <row r="68" spans="1:14">
      <c r="A68" s="269" t="s">
        <v>1581</v>
      </c>
      <c r="B68" s="269"/>
      <c r="C68" s="269"/>
      <c r="D68" s="269"/>
      <c r="E68" s="269"/>
      <c r="F68" s="269"/>
      <c r="G68" s="269"/>
      <c r="H68" s="269"/>
      <c r="I68" s="269"/>
      <c r="J68" s="269"/>
      <c r="K68" s="269"/>
      <c r="L68" s="269"/>
      <c r="M68" s="269"/>
      <c r="N68" s="269"/>
    </row>
    <row r="69" spans="1:14">
      <c r="A69" s="269"/>
      <c r="B69" s="269"/>
      <c r="C69" s="269"/>
      <c r="D69" s="269"/>
      <c r="E69" s="269"/>
      <c r="F69" s="269"/>
      <c r="G69" s="269"/>
      <c r="H69" s="269"/>
      <c r="I69" s="269"/>
      <c r="J69" s="269"/>
      <c r="K69" s="269"/>
      <c r="L69" s="269"/>
      <c r="M69" s="269"/>
      <c r="N69" s="269"/>
    </row>
    <row r="70" spans="1:14">
      <c r="A70" s="269" t="s">
        <v>805</v>
      </c>
      <c r="B70" s="269"/>
      <c r="C70" s="269"/>
      <c r="D70" s="269"/>
      <c r="E70" s="269"/>
      <c r="F70" s="269"/>
      <c r="G70" s="269"/>
      <c r="H70" s="269"/>
      <c r="I70" s="269"/>
      <c r="J70" s="269"/>
      <c r="K70" s="269"/>
      <c r="L70" s="269"/>
      <c r="M70" s="269"/>
      <c r="N70" s="269"/>
    </row>
    <row r="71" spans="1:14">
      <c r="A71" s="269" t="s">
        <v>806</v>
      </c>
      <c r="B71" s="269"/>
      <c r="C71" s="269"/>
      <c r="D71" s="269"/>
      <c r="E71" s="269"/>
      <c r="F71" s="269"/>
      <c r="G71" s="269"/>
      <c r="H71" s="269"/>
      <c r="I71" s="269"/>
      <c r="J71" s="269"/>
      <c r="K71" s="269"/>
      <c r="L71" s="269"/>
      <c r="M71" s="269"/>
      <c r="N71" s="269"/>
    </row>
    <row r="72" spans="1:14">
      <c r="A72" s="269" t="s">
        <v>807</v>
      </c>
      <c r="B72" s="269"/>
      <c r="C72" s="269"/>
      <c r="D72" s="269"/>
      <c r="E72" s="269"/>
      <c r="F72" s="269"/>
      <c r="G72" s="269"/>
      <c r="H72" s="269"/>
      <c r="I72" s="269"/>
      <c r="J72" s="269"/>
      <c r="K72" s="269"/>
      <c r="L72" s="269"/>
      <c r="M72" s="269"/>
      <c r="N72" s="269"/>
    </row>
    <row r="73" spans="1:14">
      <c r="A73" s="269"/>
      <c r="B73" s="269"/>
      <c r="C73" s="269"/>
      <c r="D73" s="269"/>
      <c r="E73" s="269"/>
      <c r="F73" s="269"/>
      <c r="G73" s="269"/>
      <c r="H73" s="269"/>
      <c r="I73" s="269"/>
      <c r="J73" s="269"/>
      <c r="K73" s="269"/>
      <c r="L73" s="269"/>
      <c r="M73" s="269"/>
      <c r="N73" s="269"/>
    </row>
    <row r="74" spans="1:14">
      <c r="A74" s="269" t="s">
        <v>1276</v>
      </c>
    </row>
    <row r="75" spans="1:14">
      <c r="A75" s="269" t="s">
        <v>1277</v>
      </c>
    </row>
    <row r="76" spans="1:14">
      <c r="A76" s="269" t="s">
        <v>1278</v>
      </c>
    </row>
    <row r="77" spans="1:14">
      <c r="A77" s="269" t="s">
        <v>1279</v>
      </c>
    </row>
  </sheetData>
  <mergeCells count="29">
    <mergeCell ref="E2:F2"/>
    <mergeCell ref="G2:M2"/>
    <mergeCell ref="C18:N20"/>
    <mergeCell ref="C21:N23"/>
    <mergeCell ref="A9:N9"/>
    <mergeCell ref="L15:N17"/>
    <mergeCell ref="C12:F14"/>
    <mergeCell ref="C15:F17"/>
    <mergeCell ref="A6:C6"/>
    <mergeCell ref="G12:J14"/>
    <mergeCell ref="G15:J17"/>
    <mergeCell ref="A13:B13"/>
    <mergeCell ref="A16:B16"/>
    <mergeCell ref="A19:B19"/>
    <mergeCell ref="A22:B22"/>
    <mergeCell ref="A25:B25"/>
    <mergeCell ref="K51:L51"/>
    <mergeCell ref="H51:J51"/>
    <mergeCell ref="C33:N35"/>
    <mergeCell ref="C24:J26"/>
    <mergeCell ref="C27:H29"/>
    <mergeCell ref="J27:N29"/>
    <mergeCell ref="C30:N32"/>
    <mergeCell ref="D49:G49"/>
    <mergeCell ref="A36:G38"/>
    <mergeCell ref="A40:B40"/>
    <mergeCell ref="A28:B28"/>
    <mergeCell ref="A31:B31"/>
    <mergeCell ref="A33:B35"/>
  </mergeCells>
  <phoneticPr fontId="3"/>
  <pageMargins left="0.78740157480314965" right="0.59055118110236227" top="0.78740157480314965" bottom="0.78740157480314965" header="0.51181102362204722" footer="0.51181102362204722"/>
  <pageSetup paperSize="9" scale="99" fitToHeight="0" orientation="portrait" horizontalDpi="200" verticalDpi="200" r:id="rId1"/>
  <headerFooter alignWithMargins="0"/>
  <rowBreaks count="1" manualBreakCount="1">
    <brk id="54"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5"/>
  <sheetViews>
    <sheetView view="pageBreakPreview" zoomScaleNormal="100" zoomScaleSheetLayoutView="100" workbookViewId="0">
      <selection activeCell="J1" sqref="J1"/>
    </sheetView>
  </sheetViews>
  <sheetFormatPr defaultColWidth="9" defaultRowHeight="14.25"/>
  <cols>
    <col min="1" max="8" width="9" style="107"/>
    <col min="9" max="9" width="13.375" style="107" customWidth="1"/>
    <col min="10" max="16384" width="9" style="107"/>
  </cols>
  <sheetData>
    <row r="1" spans="1:11">
      <c r="I1" s="129" t="s">
        <v>518</v>
      </c>
      <c r="J1" s="260" t="s">
        <v>1661</v>
      </c>
    </row>
    <row r="3" spans="1:11">
      <c r="K3" s="142"/>
    </row>
    <row r="6" spans="1:11" ht="28.5">
      <c r="A6" s="971" t="s">
        <v>519</v>
      </c>
      <c r="B6" s="971"/>
      <c r="C6" s="971"/>
      <c r="D6" s="971"/>
      <c r="E6" s="971"/>
      <c r="F6" s="971"/>
      <c r="G6" s="971"/>
      <c r="H6" s="971"/>
      <c r="I6" s="971"/>
    </row>
    <row r="11" spans="1:11" ht="21" customHeight="1">
      <c r="A11" s="269" t="s">
        <v>1519</v>
      </c>
    </row>
    <row r="12" spans="1:11" ht="21" customHeight="1">
      <c r="A12" s="269" t="s">
        <v>1520</v>
      </c>
    </row>
    <row r="13" spans="1:11" ht="21" customHeight="1">
      <c r="A13" s="269" t="s">
        <v>1521</v>
      </c>
    </row>
    <row r="14" spans="1:11" ht="21" customHeight="1">
      <c r="A14" s="269" t="s">
        <v>1522</v>
      </c>
    </row>
    <row r="15" spans="1:11" ht="21" customHeight="1">
      <c r="A15" s="269" t="s">
        <v>1523</v>
      </c>
    </row>
    <row r="16" spans="1:11" ht="21" customHeight="1">
      <c r="A16" s="269" t="str">
        <f>"当選無効及び立候補の禁止）の規定により、令和７年７月２０日執行の参議院青森県選挙"</f>
        <v>当選無効及び立候補の禁止）の規定により、令和７年７月２０日執行の参議院青森県選挙</v>
      </c>
    </row>
    <row r="17" spans="1:7" ht="21" customHeight="1">
      <c r="A17" s="269" t="s">
        <v>1524</v>
      </c>
    </row>
    <row r="18" spans="1:7" ht="21" customHeight="1">
      <c r="A18" s="269"/>
    </row>
    <row r="19" spans="1:7" ht="21" customHeight="1">
      <c r="A19" s="269"/>
    </row>
    <row r="20" spans="1:7" ht="21" customHeight="1">
      <c r="A20" s="269"/>
    </row>
    <row r="21" spans="1:7" ht="21" customHeight="1">
      <c r="A21" s="269"/>
    </row>
    <row r="27" spans="1:7">
      <c r="B27" s="764" t="str">
        <f>入力シート!C3</f>
        <v>令和7年7月3日</v>
      </c>
      <c r="C27" s="146"/>
    </row>
    <row r="28" spans="1:7">
      <c r="B28" s="130"/>
      <c r="C28" s="131"/>
    </row>
    <row r="29" spans="1:7">
      <c r="B29" s="130"/>
      <c r="C29" s="131"/>
    </row>
    <row r="31" spans="1:7">
      <c r="E31" s="107" t="s">
        <v>520</v>
      </c>
      <c r="F31" s="760">
        <f>入力シート!C22</f>
        <v>0</v>
      </c>
      <c r="G31" s="260"/>
    </row>
    <row r="32" spans="1:7">
      <c r="F32" s="260"/>
      <c r="G32" s="260"/>
    </row>
    <row r="33" spans="5:7">
      <c r="F33" s="260"/>
      <c r="G33" s="260"/>
    </row>
    <row r="34" spans="5:7">
      <c r="F34" s="260"/>
      <c r="G34" s="260"/>
    </row>
    <row r="35" spans="5:7">
      <c r="E35" s="107" t="s">
        <v>521</v>
      </c>
      <c r="F35" s="260">
        <f>入力シート!C8</f>
        <v>0</v>
      </c>
      <c r="G35" s="260">
        <f>入力シート!C10</f>
        <v>0</v>
      </c>
    </row>
  </sheetData>
  <mergeCells count="1">
    <mergeCell ref="A6:I6"/>
  </mergeCells>
  <phoneticPr fontId="3"/>
  <pageMargins left="0.78740157480314965" right="0.59055118110236227" top="0.78740157480314965" bottom="0.78740157480314965" header="0.51181102362204722" footer="0.51181102362204722"/>
  <pageSetup paperSize="9" orientation="portrait" horizontalDpi="200" verticalDpi="20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7"/>
  <sheetViews>
    <sheetView view="pageBreakPreview" zoomScaleNormal="100" zoomScaleSheetLayoutView="100" workbookViewId="0">
      <selection activeCell="A6" sqref="A6:I6"/>
    </sheetView>
  </sheetViews>
  <sheetFormatPr defaultColWidth="9" defaultRowHeight="14.25"/>
  <cols>
    <col min="1" max="16384" width="9" style="107"/>
  </cols>
  <sheetData>
    <row r="1" spans="1:11">
      <c r="I1" s="129" t="s">
        <v>522</v>
      </c>
      <c r="J1" s="260" t="s">
        <v>1662</v>
      </c>
    </row>
    <row r="3" spans="1:11">
      <c r="K3" s="142"/>
    </row>
    <row r="6" spans="1:11" ht="28.5">
      <c r="A6" s="971" t="s">
        <v>523</v>
      </c>
      <c r="B6" s="971"/>
      <c r="C6" s="971"/>
      <c r="D6" s="971"/>
      <c r="E6" s="971"/>
      <c r="F6" s="971"/>
      <c r="G6" s="971"/>
      <c r="H6" s="971"/>
      <c r="I6" s="971"/>
    </row>
    <row r="7" spans="1:11" ht="14.25" customHeight="1">
      <c r="A7" s="155"/>
      <c r="B7" s="155"/>
      <c r="C7" s="155"/>
      <c r="D7" s="155"/>
      <c r="E7" s="155"/>
      <c r="F7" s="155"/>
      <c r="G7" s="155"/>
      <c r="H7" s="155"/>
      <c r="I7" s="155"/>
    </row>
    <row r="8" spans="1:11" ht="14.25" customHeight="1">
      <c r="A8" s="155"/>
      <c r="B8" s="155"/>
      <c r="C8" s="155"/>
      <c r="D8" s="155"/>
      <c r="E8" s="155"/>
      <c r="F8" s="155"/>
      <c r="G8" s="155"/>
      <c r="H8" s="155"/>
      <c r="I8" s="155"/>
    </row>
    <row r="9" spans="1:11" ht="14.25" customHeight="1">
      <c r="A9" s="155"/>
      <c r="B9" s="155"/>
      <c r="C9" s="155"/>
      <c r="D9" s="155"/>
      <c r="E9" s="155"/>
      <c r="F9" s="155"/>
      <c r="G9" s="155"/>
      <c r="H9" s="155"/>
      <c r="I9" s="155"/>
    </row>
    <row r="10" spans="1:11">
      <c r="E10" s="107" t="s">
        <v>521</v>
      </c>
      <c r="F10" s="260">
        <f>入力シート!C8</f>
        <v>0</v>
      </c>
      <c r="G10" s="260">
        <f>入力シート!C10</f>
        <v>0</v>
      </c>
      <c r="H10" s="260"/>
    </row>
    <row r="11" spans="1:11">
      <c r="F11" s="416"/>
      <c r="G11" s="416"/>
      <c r="H11" s="260"/>
    </row>
    <row r="12" spans="1:11">
      <c r="F12" s="416"/>
      <c r="G12" s="416"/>
      <c r="H12" s="260"/>
    </row>
    <row r="13" spans="1:11">
      <c r="F13" s="416"/>
      <c r="G13" s="416"/>
      <c r="H13" s="260"/>
    </row>
    <row r="14" spans="1:11">
      <c r="E14" s="107" t="s">
        <v>520</v>
      </c>
      <c r="F14" s="416">
        <f>入力シート!C22</f>
        <v>0</v>
      </c>
      <c r="G14" s="416"/>
      <c r="H14" s="260"/>
    </row>
    <row r="15" spans="1:11">
      <c r="F15" s="260"/>
      <c r="G15" s="260"/>
      <c r="H15" s="260"/>
    </row>
    <row r="20" spans="1:8" ht="21" customHeight="1">
      <c r="A20" s="107" t="s">
        <v>524</v>
      </c>
    </row>
    <row r="21" spans="1:8" ht="21" customHeight="1"/>
    <row r="22" spans="1:8" ht="21" customHeight="1"/>
    <row r="28" spans="1:8">
      <c r="B28" s="367" t="s">
        <v>1526</v>
      </c>
      <c r="C28" s="246"/>
      <c r="D28" s="134"/>
    </row>
    <row r="29" spans="1:8">
      <c r="B29" s="130"/>
      <c r="C29" s="131"/>
    </row>
    <row r="30" spans="1:8">
      <c r="B30" s="130"/>
      <c r="C30" s="131"/>
    </row>
    <row r="32" spans="1:8">
      <c r="E32" s="129" t="s">
        <v>525</v>
      </c>
      <c r="F32" s="701">
        <f>入力シート!C29</f>
        <v>0</v>
      </c>
      <c r="G32" s="260"/>
      <c r="H32" s="260"/>
    </row>
    <row r="33" spans="5:8">
      <c r="F33" s="260"/>
      <c r="G33" s="260"/>
      <c r="H33" s="260"/>
    </row>
    <row r="34" spans="5:8">
      <c r="F34" s="260"/>
      <c r="G34" s="260"/>
      <c r="H34" s="260"/>
    </row>
    <row r="35" spans="5:8">
      <c r="F35" s="260"/>
      <c r="G35" s="260"/>
      <c r="H35" s="260"/>
    </row>
    <row r="36" spans="5:8">
      <c r="F36" s="260"/>
      <c r="G36" s="260"/>
      <c r="H36" s="260"/>
    </row>
    <row r="37" spans="5:8">
      <c r="E37" s="129" t="s">
        <v>526</v>
      </c>
      <c r="F37" s="260">
        <f>入力シート!C31</f>
        <v>0</v>
      </c>
      <c r="G37" s="260">
        <f>入力シート!C32</f>
        <v>0</v>
      </c>
      <c r="H37" s="260"/>
    </row>
  </sheetData>
  <mergeCells count="1">
    <mergeCell ref="A6:I6"/>
  </mergeCells>
  <phoneticPr fontId="3"/>
  <pageMargins left="0.78740157480314965" right="0.78740157480314965" top="0.78740157480314965" bottom="0.78740157480314965" header="0.51181102362204722" footer="0.51181102362204722"/>
  <pageSetup paperSize="9" orientation="portrait" horizontalDpi="200" verticalDpi="200"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42"/>
  <sheetViews>
    <sheetView view="pageBreakPreview" zoomScaleNormal="100" zoomScaleSheetLayoutView="100" workbookViewId="0">
      <selection activeCell="O2" sqref="O2"/>
    </sheetView>
  </sheetViews>
  <sheetFormatPr defaultColWidth="5.875" defaultRowHeight="14.25"/>
  <cols>
    <col min="1" max="13" width="5.875" style="107" customWidth="1"/>
    <col min="14" max="14" width="6.75" style="107" customWidth="1"/>
    <col min="15" max="16384" width="5.875" style="107"/>
  </cols>
  <sheetData>
    <row r="1" spans="1:15">
      <c r="N1" s="129" t="s">
        <v>533</v>
      </c>
      <c r="O1" s="260" t="s">
        <v>1664</v>
      </c>
    </row>
    <row r="2" spans="1:15">
      <c r="O2" s="260" t="s">
        <v>1665</v>
      </c>
    </row>
    <row r="3" spans="1:15">
      <c r="K3" s="142"/>
    </row>
    <row r="5" spans="1:15" ht="28.5">
      <c r="A5" s="972" t="s">
        <v>530</v>
      </c>
      <c r="B5" s="972"/>
      <c r="C5" s="972"/>
      <c r="D5" s="972"/>
      <c r="E5" s="972"/>
      <c r="F5" s="972"/>
      <c r="G5" s="972"/>
      <c r="H5" s="972"/>
      <c r="I5" s="972"/>
      <c r="J5" s="972"/>
      <c r="K5" s="972"/>
      <c r="L5" s="972"/>
      <c r="M5" s="972"/>
      <c r="N5" s="972"/>
    </row>
    <row r="9" spans="1:15" ht="18.75">
      <c r="D9" s="107" t="s">
        <v>474</v>
      </c>
      <c r="G9" s="133">
        <f>入力シート!C9</f>
        <v>0</v>
      </c>
      <c r="H9" s="133"/>
      <c r="I9" s="133"/>
      <c r="J9" s="133">
        <f>入力シート!C11</f>
        <v>0</v>
      </c>
      <c r="K9" s="133"/>
      <c r="L9" s="260"/>
    </row>
    <row r="10" spans="1:15" ht="18.75">
      <c r="G10" s="133"/>
      <c r="H10" s="133"/>
      <c r="I10" s="133"/>
      <c r="J10" s="133"/>
      <c r="K10" s="133"/>
      <c r="L10" s="260"/>
    </row>
    <row r="11" spans="1:15" ht="18.75">
      <c r="G11" s="133"/>
      <c r="H11" s="133"/>
      <c r="I11" s="133"/>
      <c r="J11" s="133"/>
      <c r="K11" s="133"/>
      <c r="L11" s="260"/>
    </row>
    <row r="12" spans="1:15" ht="18.75">
      <c r="D12" s="107" t="s">
        <v>481</v>
      </c>
      <c r="G12" s="133">
        <f>入力シート!C8</f>
        <v>0</v>
      </c>
      <c r="H12" s="133"/>
      <c r="I12" s="133"/>
      <c r="J12" s="133">
        <f>入力シート!C10</f>
        <v>0</v>
      </c>
      <c r="K12" s="133"/>
      <c r="L12" s="260"/>
    </row>
    <row r="13" spans="1:15">
      <c r="G13" s="260"/>
      <c r="H13" s="260"/>
      <c r="I13" s="260"/>
      <c r="J13" s="260"/>
      <c r="K13" s="260"/>
      <c r="L13" s="260"/>
    </row>
    <row r="15" spans="1:15" ht="17.25">
      <c r="D15" s="107" t="s">
        <v>474</v>
      </c>
      <c r="G15" s="975"/>
      <c r="H15" s="975"/>
      <c r="I15" s="277"/>
      <c r="J15" s="765"/>
      <c r="K15" s="765"/>
    </row>
    <row r="16" spans="1:15">
      <c r="A16" s="269"/>
      <c r="B16" s="269"/>
      <c r="C16" s="269"/>
      <c r="D16" s="269"/>
      <c r="E16" s="269"/>
      <c r="F16" s="269"/>
      <c r="G16" s="260"/>
      <c r="H16" s="260"/>
      <c r="I16" s="260"/>
      <c r="J16" s="260"/>
      <c r="K16" s="260"/>
      <c r="L16" s="269"/>
      <c r="M16" s="269"/>
      <c r="N16" s="269"/>
    </row>
    <row r="17" spans="1:14">
      <c r="A17" s="269"/>
      <c r="B17" s="269"/>
      <c r="C17" s="269"/>
      <c r="D17" s="269"/>
      <c r="E17" s="269"/>
      <c r="F17" s="269"/>
      <c r="G17" s="260"/>
      <c r="H17" s="260"/>
      <c r="I17" s="260"/>
      <c r="J17" s="260"/>
      <c r="K17" s="260"/>
      <c r="L17" s="269"/>
      <c r="M17" s="269"/>
      <c r="N17" s="269"/>
    </row>
    <row r="18" spans="1:14" ht="17.25">
      <c r="D18" s="107" t="s">
        <v>532</v>
      </c>
      <c r="G18" s="976"/>
      <c r="H18" s="976"/>
      <c r="I18" s="277"/>
      <c r="J18" s="976"/>
      <c r="K18" s="976"/>
    </row>
    <row r="19" spans="1:14" ht="14.25" customHeight="1">
      <c r="G19" s="133"/>
      <c r="J19" s="133"/>
    </row>
    <row r="20" spans="1:14" ht="14.25" customHeight="1">
      <c r="G20" s="133"/>
      <c r="J20" s="133"/>
    </row>
    <row r="22" spans="1:14" ht="21" customHeight="1">
      <c r="A22" s="269" t="s">
        <v>1583</v>
      </c>
    </row>
    <row r="23" spans="1:14" ht="21" customHeight="1">
      <c r="A23" s="269" t="s">
        <v>1429</v>
      </c>
    </row>
    <row r="24" spans="1:14" ht="21" customHeight="1">
      <c r="A24" s="269" t="s">
        <v>1430</v>
      </c>
    </row>
    <row r="28" spans="1:14">
      <c r="B28" s="764" t="str">
        <f>入力シート!C3</f>
        <v>令和7年7月3日</v>
      </c>
      <c r="C28" s="148"/>
      <c r="D28" s="148"/>
    </row>
    <row r="30" spans="1:14">
      <c r="F30" s="270" t="s">
        <v>1280</v>
      </c>
      <c r="H30" s="701">
        <f>入力シート!C22</f>
        <v>0</v>
      </c>
      <c r="I30" s="701"/>
      <c r="J30" s="701"/>
      <c r="K30" s="701"/>
      <c r="L30" s="701"/>
      <c r="M30" s="616"/>
      <c r="N30" s="616"/>
    </row>
    <row r="31" spans="1:14">
      <c r="H31" s="260"/>
      <c r="I31" s="260"/>
      <c r="J31" s="260"/>
      <c r="K31" s="260"/>
      <c r="L31" s="260"/>
    </row>
    <row r="32" spans="1:14" ht="18.75">
      <c r="D32" s="124"/>
      <c r="E32" s="124"/>
      <c r="F32" s="493" t="s">
        <v>521</v>
      </c>
      <c r="G32" s="124"/>
      <c r="H32" s="260"/>
      <c r="I32" s="973">
        <f>入力シート!C8</f>
        <v>0</v>
      </c>
      <c r="J32" s="973"/>
      <c r="K32" s="974">
        <f>入力シート!C10</f>
        <v>0</v>
      </c>
      <c r="L32" s="974"/>
    </row>
    <row r="33" spans="1:13" ht="21">
      <c r="D33" s="124"/>
      <c r="E33" s="124"/>
      <c r="F33" s="125"/>
      <c r="G33" s="124"/>
      <c r="H33" s="260"/>
      <c r="I33" s="261"/>
      <c r="J33" s="261"/>
      <c r="K33" s="761"/>
      <c r="L33" s="761"/>
    </row>
    <row r="34" spans="1:13">
      <c r="A34" s="128"/>
    </row>
    <row r="35" spans="1:13">
      <c r="A35" s="269" t="s">
        <v>1518</v>
      </c>
      <c r="K35" s="146"/>
      <c r="L35" s="146"/>
      <c r="M35" s="129"/>
    </row>
    <row r="40" spans="1:13">
      <c r="A40" s="269" t="s">
        <v>1431</v>
      </c>
    </row>
    <row r="41" spans="1:13">
      <c r="A41" s="269" t="s">
        <v>1432</v>
      </c>
    </row>
    <row r="42" spans="1:13">
      <c r="A42" s="269" t="s">
        <v>1433</v>
      </c>
    </row>
  </sheetData>
  <mergeCells count="6">
    <mergeCell ref="A5:N5"/>
    <mergeCell ref="I32:J32"/>
    <mergeCell ref="K32:L32"/>
    <mergeCell ref="G15:H15"/>
    <mergeCell ref="G18:H18"/>
    <mergeCell ref="J18:K18"/>
  </mergeCells>
  <phoneticPr fontId="3"/>
  <pageMargins left="0.98425196850393704" right="0.59055118110236227" top="0.98425196850393704" bottom="0.98425196850393704" header="0.51181102362204722" footer="0.51181102362204722"/>
  <pageSetup paperSize="9" orientation="portrait" blackAndWhite="1" horizontalDpi="200" verticalDpi="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48"/>
  <sheetViews>
    <sheetView view="pageBreakPreview" zoomScaleNormal="100" zoomScaleSheetLayoutView="100" workbookViewId="0">
      <selection activeCell="O2" sqref="O2"/>
    </sheetView>
  </sheetViews>
  <sheetFormatPr defaultColWidth="5.875" defaultRowHeight="14.25"/>
  <cols>
    <col min="1" max="13" width="5.875" style="107" customWidth="1"/>
    <col min="14" max="14" width="6.75" style="107" customWidth="1"/>
    <col min="15" max="16384" width="5.875" style="107"/>
  </cols>
  <sheetData>
    <row r="1" spans="1:15">
      <c r="N1" s="129" t="s">
        <v>542</v>
      </c>
      <c r="O1" s="260" t="s">
        <v>1669</v>
      </c>
    </row>
    <row r="3" spans="1:15">
      <c r="K3" s="142"/>
    </row>
    <row r="5" spans="1:15" ht="28.5">
      <c r="A5" s="972" t="s">
        <v>543</v>
      </c>
      <c r="B5" s="972"/>
      <c r="C5" s="972"/>
      <c r="D5" s="972"/>
      <c r="E5" s="972"/>
      <c r="F5" s="972"/>
      <c r="G5" s="972"/>
      <c r="H5" s="972"/>
      <c r="I5" s="972"/>
      <c r="J5" s="972"/>
      <c r="K5" s="972"/>
      <c r="L5" s="972"/>
      <c r="M5" s="972"/>
      <c r="N5" s="972"/>
    </row>
    <row r="9" spans="1:15" ht="14.25" customHeight="1">
      <c r="F9" s="107" t="s">
        <v>544</v>
      </c>
    </row>
    <row r="10" spans="1:15" ht="14.25" customHeight="1"/>
    <row r="11" spans="1:15" ht="14.25" customHeight="1">
      <c r="F11" s="269" t="s">
        <v>520</v>
      </c>
      <c r="G11" s="269"/>
      <c r="H11" s="416">
        <f>入力シート!C39</f>
        <v>0</v>
      </c>
      <c r="I11" s="260"/>
      <c r="J11" s="133"/>
      <c r="K11" s="137"/>
    </row>
    <row r="12" spans="1:15" ht="14.25" customHeight="1">
      <c r="F12" s="269"/>
      <c r="G12" s="269"/>
      <c r="H12" s="133"/>
      <c r="I12" s="133"/>
      <c r="J12" s="133"/>
      <c r="K12" s="137"/>
    </row>
    <row r="13" spans="1:15" ht="14.25" customHeight="1">
      <c r="F13" s="269" t="s">
        <v>185</v>
      </c>
      <c r="G13" s="137"/>
      <c r="H13" s="606">
        <f>入力シート!C36</f>
        <v>0</v>
      </c>
      <c r="I13" s="607"/>
      <c r="J13" s="607">
        <f>入力シート!C38</f>
        <v>0</v>
      </c>
      <c r="K13" s="269"/>
    </row>
    <row r="14" spans="1:15" ht="14.25" customHeight="1">
      <c r="F14" s="269"/>
      <c r="G14" s="137"/>
      <c r="H14" s="416"/>
      <c r="I14" s="416"/>
      <c r="J14" s="416"/>
      <c r="K14" s="269"/>
    </row>
    <row r="15" spans="1:15" ht="14.25" customHeight="1">
      <c r="F15" s="269" t="s">
        <v>521</v>
      </c>
      <c r="G15" s="269"/>
      <c r="H15" s="416">
        <f>入力シート!C35</f>
        <v>0</v>
      </c>
      <c r="I15" s="416"/>
      <c r="J15" s="416">
        <f>入力シート!C37</f>
        <v>0</v>
      </c>
      <c r="K15" s="269"/>
    </row>
    <row r="16" spans="1:15" ht="14.25" customHeight="1">
      <c r="F16" s="269"/>
      <c r="G16" s="269"/>
      <c r="H16" s="260"/>
      <c r="I16" s="260"/>
      <c r="J16" s="260"/>
      <c r="K16" s="269"/>
    </row>
    <row r="17" spans="1:13" ht="14.25" customHeight="1">
      <c r="F17" s="269"/>
      <c r="G17" s="270" t="s">
        <v>32</v>
      </c>
      <c r="H17" s="980">
        <f>入力シート!C40</f>
        <v>0</v>
      </c>
      <c r="I17" s="981"/>
      <c r="J17" s="981"/>
      <c r="K17" s="270" t="s">
        <v>547</v>
      </c>
      <c r="M17" s="136"/>
    </row>
    <row r="18" spans="1:13" ht="14.25" customHeight="1"/>
    <row r="19" spans="1:13" ht="14.25" customHeight="1">
      <c r="G19" s="133"/>
    </row>
    <row r="20" spans="1:13" ht="14.25" customHeight="1"/>
    <row r="21" spans="1:13" ht="14.25" customHeight="1">
      <c r="A21" s="107" t="s">
        <v>545</v>
      </c>
      <c r="C21" s="269" t="str">
        <f>入力シート!C1</f>
        <v>令和7年7月20日執行参議院青森県選挙区選出議員選挙</v>
      </c>
    </row>
    <row r="22" spans="1:13" ht="14.25" customHeight="1">
      <c r="C22" s="132"/>
    </row>
    <row r="23" spans="1:13" ht="14.25" customHeight="1">
      <c r="G23" s="133"/>
      <c r="J23" s="133"/>
    </row>
    <row r="24" spans="1:13" ht="14.25" customHeight="1">
      <c r="A24" s="107" t="s">
        <v>546</v>
      </c>
      <c r="F24" s="269" t="s">
        <v>707</v>
      </c>
      <c r="G24" s="133"/>
      <c r="J24" s="133"/>
    </row>
    <row r="25" spans="1:13" ht="14.25" customHeight="1">
      <c r="G25" s="133"/>
      <c r="J25" s="133"/>
    </row>
    <row r="27" spans="1:13" ht="21" customHeight="1">
      <c r="A27" s="107" t="s">
        <v>549</v>
      </c>
    </row>
    <row r="30" spans="1:13">
      <c r="B30" s="979" t="str">
        <f>入力シート!E33</f>
        <v>令和-118年1月0日</v>
      </c>
      <c r="C30" s="979"/>
      <c r="D30" s="979"/>
      <c r="E30" s="979"/>
    </row>
    <row r="33" spans="1:14">
      <c r="B33" s="269" t="s">
        <v>705</v>
      </c>
      <c r="I33" s="269"/>
      <c r="J33" s="260">
        <f>入力シート!C29</f>
        <v>0</v>
      </c>
      <c r="K33" s="269"/>
      <c r="L33" s="269"/>
      <c r="N33" s="107" t="s">
        <v>550</v>
      </c>
    </row>
    <row r="34" spans="1:14">
      <c r="I34" s="269"/>
      <c r="J34" s="269"/>
      <c r="K34" s="269"/>
      <c r="L34" s="269"/>
    </row>
    <row r="35" spans="1:14" ht="21">
      <c r="D35" s="657"/>
      <c r="E35" s="657"/>
      <c r="F35" s="125" t="s">
        <v>521</v>
      </c>
      <c r="G35" s="657"/>
      <c r="I35" s="977">
        <f>入力シート!C8</f>
        <v>0</v>
      </c>
      <c r="J35" s="977"/>
      <c r="K35" s="978">
        <f>入力シート!C10</f>
        <v>0</v>
      </c>
      <c r="L35" s="978"/>
    </row>
    <row r="36" spans="1:14" ht="21">
      <c r="D36" s="124"/>
      <c r="E36" s="124"/>
      <c r="F36" s="125"/>
      <c r="G36" s="124"/>
      <c r="I36" s="126"/>
      <c r="J36" s="126"/>
      <c r="K36" s="127"/>
      <c r="L36" s="127"/>
    </row>
    <row r="37" spans="1:14" ht="21">
      <c r="D37" s="124"/>
      <c r="E37" s="124"/>
      <c r="F37" s="125"/>
      <c r="G37" s="124"/>
      <c r="I37" s="126"/>
      <c r="J37" s="126"/>
      <c r="K37" s="127"/>
      <c r="L37" s="127"/>
    </row>
    <row r="38" spans="1:14" ht="21">
      <c r="D38" s="124"/>
      <c r="E38" s="124"/>
      <c r="F38" s="125"/>
      <c r="G38" s="124"/>
      <c r="I38" s="126"/>
      <c r="J38" s="126"/>
      <c r="K38" s="127"/>
      <c r="L38" s="127"/>
    </row>
    <row r="39" spans="1:14">
      <c r="A39" s="128"/>
    </row>
    <row r="40" spans="1:14">
      <c r="A40" s="269" t="s">
        <v>1518</v>
      </c>
      <c r="K40" s="146"/>
      <c r="L40" s="146"/>
      <c r="M40" s="129"/>
    </row>
    <row r="45" spans="1:14">
      <c r="A45" s="269" t="s">
        <v>1281</v>
      </c>
    </row>
    <row r="46" spans="1:14">
      <c r="A46" s="269" t="s">
        <v>1282</v>
      </c>
    </row>
    <row r="47" spans="1:14">
      <c r="A47" s="269" t="s">
        <v>1285</v>
      </c>
    </row>
    <row r="48" spans="1:14">
      <c r="A48" s="269" t="s">
        <v>1286</v>
      </c>
    </row>
  </sheetData>
  <mergeCells count="5">
    <mergeCell ref="A5:N5"/>
    <mergeCell ref="I35:J35"/>
    <mergeCell ref="K35:L35"/>
    <mergeCell ref="B30:E30"/>
    <mergeCell ref="H17:J17"/>
  </mergeCells>
  <phoneticPr fontId="3"/>
  <pageMargins left="0.78700000000000003" right="0.78700000000000003" top="0.98399999999999999" bottom="0.98399999999999999" header="0.51200000000000001" footer="0.51200000000000001"/>
  <pageSetup paperSize="9" orientation="portrait" horizontalDpi="200" verticalDpi="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39"/>
  <sheetViews>
    <sheetView view="pageBreakPreview" zoomScaleNormal="100" zoomScaleSheetLayoutView="100" workbookViewId="0">
      <selection activeCell="O1" sqref="O1"/>
    </sheetView>
  </sheetViews>
  <sheetFormatPr defaultColWidth="5.875" defaultRowHeight="14.25"/>
  <cols>
    <col min="1" max="13" width="5.875" style="107" customWidth="1"/>
    <col min="14" max="14" width="6.75" style="107" customWidth="1"/>
    <col min="15" max="16384" width="5.875" style="107"/>
  </cols>
  <sheetData>
    <row r="1" spans="1:15">
      <c r="N1" s="129" t="s">
        <v>551</v>
      </c>
      <c r="O1" s="260" t="s">
        <v>1668</v>
      </c>
    </row>
    <row r="3" spans="1:15">
      <c r="K3" s="142"/>
    </row>
    <row r="5" spans="1:15" ht="28.5">
      <c r="A5" s="971" t="s">
        <v>552</v>
      </c>
      <c r="B5" s="971"/>
      <c r="C5" s="971"/>
      <c r="D5" s="971"/>
      <c r="E5" s="971"/>
      <c r="F5" s="971"/>
      <c r="G5" s="971"/>
      <c r="H5" s="971"/>
      <c r="I5" s="971"/>
      <c r="J5" s="971"/>
      <c r="K5" s="971"/>
      <c r="L5" s="971"/>
      <c r="M5" s="971"/>
      <c r="N5" s="971"/>
    </row>
    <row r="9" spans="1:15" ht="14.25" customHeight="1"/>
    <row r="10" spans="1:15" ht="14.25" customHeight="1">
      <c r="A10" s="269" t="s">
        <v>1584</v>
      </c>
    </row>
    <row r="11" spans="1:15" ht="14.25" customHeight="1">
      <c r="A11" s="269" t="s">
        <v>706</v>
      </c>
      <c r="H11" s="137"/>
      <c r="J11" s="137"/>
      <c r="K11" s="137"/>
    </row>
    <row r="12" spans="1:15" ht="14.25" customHeight="1">
      <c r="H12" s="137"/>
      <c r="I12" s="137"/>
      <c r="J12" s="137"/>
      <c r="K12" s="137"/>
    </row>
    <row r="13" spans="1:15" ht="14.25" customHeight="1">
      <c r="H13" s="137"/>
      <c r="J13" s="137"/>
    </row>
    <row r="16" spans="1:15">
      <c r="B16" s="979" t="str">
        <f>入力シート!E34</f>
        <v>令和-118年1月0日</v>
      </c>
      <c r="C16" s="979"/>
      <c r="D16" s="979"/>
      <c r="E16" s="979"/>
    </row>
    <row r="17" spans="2:12">
      <c r="B17" s="130"/>
      <c r="C17" s="138"/>
      <c r="D17" s="138"/>
    </row>
    <row r="18" spans="2:12">
      <c r="B18" s="130"/>
      <c r="C18" s="138"/>
      <c r="D18" s="138"/>
    </row>
    <row r="19" spans="2:12">
      <c r="B19" s="130"/>
      <c r="C19" s="138"/>
      <c r="D19" s="138"/>
    </row>
    <row r="20" spans="2:12">
      <c r="B20" s="130"/>
      <c r="C20" s="138"/>
      <c r="D20" s="138"/>
    </row>
    <row r="21" spans="2:12">
      <c r="B21" s="130"/>
      <c r="C21" s="138"/>
      <c r="D21" s="138"/>
      <c r="F21" s="269" t="s">
        <v>520</v>
      </c>
      <c r="G21" s="269"/>
      <c r="H21" s="762">
        <f>入力シート!C39</f>
        <v>0</v>
      </c>
      <c r="I21" s="260"/>
      <c r="J21" s="260"/>
      <c r="K21" s="260"/>
    </row>
    <row r="22" spans="2:12">
      <c r="B22" s="130"/>
      <c r="C22" s="138"/>
      <c r="D22" s="138"/>
      <c r="F22" s="269"/>
      <c r="G22" s="269"/>
      <c r="H22" s="260"/>
      <c r="I22" s="260"/>
      <c r="J22" s="260"/>
      <c r="K22" s="260"/>
    </row>
    <row r="23" spans="2:12">
      <c r="B23" s="130"/>
      <c r="C23" s="138"/>
      <c r="D23" s="138"/>
      <c r="F23" s="269"/>
      <c r="G23" s="269"/>
      <c r="H23" s="260"/>
      <c r="I23" s="260"/>
      <c r="J23" s="260"/>
      <c r="K23" s="260"/>
    </row>
    <row r="24" spans="2:12">
      <c r="B24" s="130"/>
      <c r="C24" s="138"/>
      <c r="D24" s="138"/>
      <c r="F24" s="269"/>
      <c r="G24" s="269"/>
      <c r="H24" s="260"/>
      <c r="I24" s="260"/>
      <c r="J24" s="260"/>
      <c r="K24" s="260"/>
    </row>
    <row r="25" spans="2:12">
      <c r="B25" s="130"/>
      <c r="C25" s="138"/>
      <c r="D25" s="138"/>
      <c r="F25" s="269"/>
      <c r="G25" s="269"/>
      <c r="H25" s="260"/>
      <c r="I25" s="260"/>
      <c r="J25" s="260"/>
      <c r="K25" s="260"/>
    </row>
    <row r="26" spans="2:12" ht="21">
      <c r="B26" s="130"/>
      <c r="C26" s="138"/>
      <c r="D26" s="138"/>
      <c r="F26" s="269" t="s">
        <v>521</v>
      </c>
      <c r="G26" s="269"/>
      <c r="H26" s="763">
        <f>入力シート!C35</f>
        <v>0</v>
      </c>
      <c r="I26" s="723"/>
      <c r="J26" s="723">
        <f>入力シート!C37</f>
        <v>0</v>
      </c>
      <c r="K26" s="697"/>
      <c r="L26" s="126"/>
    </row>
    <row r="27" spans="2:12">
      <c r="B27" s="130"/>
      <c r="C27" s="138"/>
      <c r="D27" s="138"/>
    </row>
    <row r="28" spans="2:12">
      <c r="B28" s="130"/>
      <c r="C28" s="138"/>
      <c r="D28" s="138"/>
    </row>
    <row r="29" spans="2:12">
      <c r="B29" s="130"/>
      <c r="C29" s="138"/>
      <c r="D29" s="138"/>
    </row>
    <row r="32" spans="2:12" ht="18.75">
      <c r="B32" s="107" t="s">
        <v>531</v>
      </c>
      <c r="D32" s="973">
        <f>入力シート!C8</f>
        <v>0</v>
      </c>
      <c r="E32" s="973"/>
      <c r="F32" s="697">
        <f>入力シート!C10</f>
        <v>0</v>
      </c>
      <c r="H32" s="131" t="s">
        <v>502</v>
      </c>
    </row>
    <row r="34" spans="1:13" ht="21">
      <c r="D34" s="124"/>
      <c r="E34" s="124"/>
      <c r="F34" s="125"/>
      <c r="G34" s="124"/>
      <c r="I34" s="977"/>
      <c r="J34" s="977"/>
      <c r="K34" s="978"/>
      <c r="L34" s="978"/>
    </row>
    <row r="35" spans="1:13" ht="21">
      <c r="D35" s="124"/>
      <c r="E35" s="124"/>
      <c r="F35" s="125"/>
      <c r="G35" s="124"/>
      <c r="I35" s="126"/>
      <c r="J35" s="126"/>
      <c r="K35" s="127"/>
      <c r="L35" s="127"/>
    </row>
    <row r="36" spans="1:13" ht="21">
      <c r="D36" s="124"/>
      <c r="E36" s="124"/>
      <c r="F36" s="125"/>
      <c r="G36" s="124"/>
      <c r="I36" s="126"/>
      <c r="J36" s="126"/>
      <c r="K36" s="127"/>
      <c r="L36" s="127"/>
    </row>
    <row r="37" spans="1:13" ht="21">
      <c r="D37" s="124"/>
      <c r="E37" s="124"/>
      <c r="F37" s="125"/>
      <c r="G37" s="124"/>
      <c r="I37" s="126"/>
      <c r="J37" s="126"/>
      <c r="K37" s="127"/>
      <c r="L37" s="127"/>
    </row>
    <row r="38" spans="1:13">
      <c r="A38" s="128"/>
    </row>
    <row r="39" spans="1:13">
      <c r="K39" s="982"/>
      <c r="L39" s="982"/>
      <c r="M39" s="129"/>
    </row>
  </sheetData>
  <mergeCells count="6">
    <mergeCell ref="K39:L39"/>
    <mergeCell ref="A5:N5"/>
    <mergeCell ref="I34:J34"/>
    <mergeCell ref="K34:L34"/>
    <mergeCell ref="D32:E32"/>
    <mergeCell ref="B16:E16"/>
  </mergeCells>
  <phoneticPr fontId="3"/>
  <pageMargins left="0.98425196850393704" right="0.59055118110236227" top="0.98425196850393704" bottom="0.98425196850393704" header="0.51181102362204722" footer="0.51181102362204722"/>
  <pageSetup paperSize="9" orientation="portrait" horizontalDpi="200" verticalDpi="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1880"/>
  <sheetViews>
    <sheetView view="pageBreakPreview" zoomScaleNormal="100" zoomScaleSheetLayoutView="100" workbookViewId="0">
      <selection activeCell="P2" sqref="P2"/>
    </sheetView>
  </sheetViews>
  <sheetFormatPr defaultColWidth="5.875" defaultRowHeight="14.25"/>
  <cols>
    <col min="1" max="13" width="5.875" style="269" customWidth="1"/>
    <col min="14" max="14" width="6.75" style="107" customWidth="1"/>
    <col min="15" max="16384" width="5.875" style="107"/>
  </cols>
  <sheetData>
    <row r="1" spans="1:16">
      <c r="N1" s="129" t="s">
        <v>449</v>
      </c>
      <c r="O1" s="260" t="s">
        <v>1666</v>
      </c>
      <c r="P1" s="260" t="s">
        <v>1667</v>
      </c>
    </row>
    <row r="3" spans="1:16">
      <c r="K3" s="274"/>
    </row>
    <row r="5" spans="1:16" ht="28.5">
      <c r="A5" s="972" t="s">
        <v>555</v>
      </c>
      <c r="B5" s="972"/>
      <c r="C5" s="972"/>
      <c r="D5" s="972"/>
      <c r="E5" s="972"/>
      <c r="F5" s="972"/>
      <c r="G5" s="972"/>
      <c r="H5" s="972"/>
      <c r="I5" s="972"/>
      <c r="J5" s="972"/>
      <c r="K5" s="972"/>
      <c r="L5" s="972"/>
      <c r="M5" s="972"/>
      <c r="N5" s="972"/>
    </row>
    <row r="9" spans="1:16" ht="14.25" customHeight="1">
      <c r="G9" s="269" t="s">
        <v>544</v>
      </c>
    </row>
    <row r="10" spans="1:16" ht="14.25" customHeight="1"/>
    <row r="11" spans="1:16" ht="18.75" customHeight="1">
      <c r="G11" s="269" t="s">
        <v>520</v>
      </c>
      <c r="H11" s="137"/>
      <c r="I11" s="666" t="str">
        <f>開票立会人入力シート!K3</f>
        <v>青森市新町1-3-7 駅前庁舎4階</v>
      </c>
      <c r="J11" s="137"/>
      <c r="K11" s="137"/>
    </row>
    <row r="12" spans="1:16" ht="18.75" customHeight="1">
      <c r="H12" s="137"/>
      <c r="I12" s="137"/>
      <c r="J12" s="137"/>
      <c r="K12" s="137"/>
    </row>
    <row r="13" spans="1:16" ht="18.75" customHeight="1">
      <c r="G13" s="269" t="s">
        <v>185</v>
      </c>
      <c r="H13" s="137"/>
      <c r="I13" s="172" t="str">
        <f>開票立会人入力シート!H3</f>
        <v>かいひょう</v>
      </c>
      <c r="J13" s="172"/>
      <c r="K13" s="172" t="str">
        <f>開票立会人入力シート!J3</f>
        <v>たちあい</v>
      </c>
      <c r="L13" s="172"/>
    </row>
    <row r="14" spans="1:16" ht="18.75" customHeight="1">
      <c r="H14" s="137"/>
      <c r="J14" s="137"/>
      <c r="K14" s="137"/>
    </row>
    <row r="15" spans="1:16" ht="14.25" customHeight="1">
      <c r="G15" s="269" t="s">
        <v>521</v>
      </c>
      <c r="I15" s="269" t="str">
        <f>開票立会人入力シート!G3</f>
        <v>開票</v>
      </c>
      <c r="K15" s="269" t="str">
        <f>開票立会人入力シート!I3</f>
        <v>立会</v>
      </c>
    </row>
    <row r="16" spans="1:16" ht="14.25" customHeight="1"/>
    <row r="17" spans="1:13" ht="14.25" customHeight="1">
      <c r="H17" s="270" t="s">
        <v>32</v>
      </c>
      <c r="I17" s="988" t="str">
        <f>開票立会人入力シート!R3</f>
        <v>昭和63年3月11日</v>
      </c>
      <c r="J17" s="989"/>
      <c r="K17" s="989"/>
      <c r="L17" s="270" t="s">
        <v>547</v>
      </c>
      <c r="M17" s="664"/>
    </row>
    <row r="18" spans="1:13" ht="14.25" customHeight="1"/>
    <row r="19" spans="1:13" ht="18.75" customHeight="1">
      <c r="G19" s="137"/>
    </row>
    <row r="20" spans="1:13" ht="14.25" customHeight="1"/>
    <row r="21" spans="1:13" ht="14.25" customHeight="1">
      <c r="A21" s="269" t="s">
        <v>545</v>
      </c>
      <c r="C21" s="269" t="str">
        <f>入力シート!C1</f>
        <v>令和7年7月20日執行参議院青森県選挙区選出議員選挙</v>
      </c>
    </row>
    <row r="22" spans="1:13" ht="14.25" customHeight="1"/>
    <row r="23" spans="1:13" ht="18.75" customHeight="1">
      <c r="G23" s="137"/>
      <c r="J23" s="137"/>
    </row>
    <row r="24" spans="1:13" ht="18.75" customHeight="1">
      <c r="A24" s="269" t="s">
        <v>556</v>
      </c>
      <c r="F24" s="269" t="str">
        <f>開票立会人入力シート!B3</f>
        <v>青森市</v>
      </c>
      <c r="G24" s="137"/>
      <c r="H24" s="269" t="s">
        <v>557</v>
      </c>
      <c r="J24" s="137"/>
    </row>
    <row r="25" spans="1:13" ht="18.75" customHeight="1">
      <c r="G25" s="137"/>
      <c r="J25" s="137"/>
    </row>
    <row r="27" spans="1:13" ht="14.25" customHeight="1">
      <c r="A27" s="269" t="s">
        <v>549</v>
      </c>
    </row>
    <row r="30" spans="1:13">
      <c r="B30" s="986" t="str">
        <f>開票立会人入力シート!D3</f>
        <v>令和7年7月3日</v>
      </c>
      <c r="C30" s="987"/>
      <c r="D30" s="987"/>
    </row>
    <row r="33" spans="1:14">
      <c r="B33" s="269" t="s">
        <v>708</v>
      </c>
      <c r="J33" s="269">
        <f>入力シート!C29</f>
        <v>0</v>
      </c>
      <c r="N33" s="107" t="s">
        <v>550</v>
      </c>
    </row>
    <row r="36" spans="1:14" ht="21">
      <c r="D36" s="663"/>
      <c r="E36" s="663"/>
      <c r="F36" s="662" t="s">
        <v>521</v>
      </c>
      <c r="G36" s="663"/>
      <c r="I36" s="978">
        <f>入力シート!C8</f>
        <v>0</v>
      </c>
      <c r="J36" s="978"/>
      <c r="K36" s="977">
        <f>入力シート!C10</f>
        <v>0</v>
      </c>
      <c r="L36" s="977"/>
    </row>
    <row r="37" spans="1:14" ht="21">
      <c r="D37" s="663"/>
      <c r="E37" s="663"/>
      <c r="F37" s="662"/>
      <c r="G37" s="663"/>
      <c r="I37" s="660"/>
      <c r="J37" s="660"/>
      <c r="K37" s="661"/>
      <c r="L37" s="661"/>
    </row>
    <row r="38" spans="1:14" ht="21">
      <c r="D38" s="663"/>
      <c r="E38" s="663"/>
      <c r="F38" s="662"/>
      <c r="G38" s="663"/>
      <c r="I38" s="660"/>
      <c r="J38" s="660"/>
      <c r="K38" s="661"/>
      <c r="L38" s="661"/>
    </row>
    <row r="39" spans="1:14" ht="14.25" customHeight="1">
      <c r="B39" s="983" t="str">
        <f>開票立会人入力シート!B3</f>
        <v>青森市</v>
      </c>
      <c r="C39" s="983"/>
      <c r="D39" s="301" t="s">
        <v>563</v>
      </c>
      <c r="E39" s="663"/>
      <c r="F39" s="662"/>
      <c r="G39" s="663"/>
      <c r="H39" s="664" t="s">
        <v>502</v>
      </c>
      <c r="J39" s="624"/>
      <c r="L39" s="273"/>
    </row>
    <row r="40" spans="1:14">
      <c r="A40" s="495"/>
    </row>
    <row r="41" spans="1:14">
      <c r="K41" s="273"/>
      <c r="L41" s="273"/>
      <c r="M41" s="270"/>
    </row>
    <row r="44" spans="1:14">
      <c r="A44" s="269" t="s">
        <v>1281</v>
      </c>
    </row>
    <row r="45" spans="1:14">
      <c r="A45" s="269" t="s">
        <v>1282</v>
      </c>
    </row>
    <row r="46" spans="1:14">
      <c r="A46" s="269" t="s">
        <v>1285</v>
      </c>
    </row>
    <row r="47" spans="1:14">
      <c r="A47" s="269" t="s">
        <v>1286</v>
      </c>
    </row>
    <row r="48" spans="1:14">
      <c r="N48" s="129" t="s">
        <v>449</v>
      </c>
    </row>
    <row r="52" spans="1:14" ht="28.5">
      <c r="A52" s="972" t="s">
        <v>555</v>
      </c>
      <c r="B52" s="972"/>
      <c r="C52" s="972"/>
      <c r="D52" s="972"/>
      <c r="E52" s="972"/>
      <c r="F52" s="972"/>
      <c r="G52" s="972"/>
      <c r="H52" s="972"/>
      <c r="I52" s="972"/>
      <c r="J52" s="972"/>
      <c r="K52" s="972"/>
      <c r="L52" s="972"/>
      <c r="M52" s="972"/>
      <c r="N52" s="972"/>
    </row>
    <row r="56" spans="1:14">
      <c r="G56" s="269" t="s">
        <v>544</v>
      </c>
    </row>
    <row r="58" spans="1:14" ht="18.75">
      <c r="G58" s="269" t="s">
        <v>520</v>
      </c>
      <c r="H58" s="137"/>
      <c r="I58" s="666">
        <f>開票立会人入力シート!K4</f>
        <v>0</v>
      </c>
      <c r="J58" s="137"/>
    </row>
    <row r="59" spans="1:14" ht="18.75">
      <c r="H59" s="137"/>
      <c r="I59" s="137"/>
      <c r="J59" s="137"/>
      <c r="K59" s="137"/>
    </row>
    <row r="60" spans="1:14" ht="18.75">
      <c r="G60" s="269" t="s">
        <v>185</v>
      </c>
      <c r="H60" s="137"/>
      <c r="I60" s="172">
        <f>開票立会人入力シート!H4</f>
        <v>0</v>
      </c>
      <c r="J60" s="172"/>
      <c r="K60" s="172">
        <f>開票立会人入力シート!J4</f>
        <v>0</v>
      </c>
    </row>
    <row r="61" spans="1:14" ht="18.75">
      <c r="H61" s="137"/>
      <c r="J61" s="137"/>
      <c r="K61" s="137"/>
    </row>
    <row r="62" spans="1:14">
      <c r="G62" s="269" t="s">
        <v>521</v>
      </c>
      <c r="I62" s="269">
        <f>開票立会人入力シート!G4</f>
        <v>0</v>
      </c>
      <c r="K62" s="269">
        <f>開票立会人入力シート!I4</f>
        <v>0</v>
      </c>
    </row>
    <row r="64" spans="1:14">
      <c r="H64" s="270" t="s">
        <v>32</v>
      </c>
      <c r="I64" s="988" t="str">
        <f>開票立会人入力シート!R4</f>
        <v>S//</v>
      </c>
      <c r="J64" s="989"/>
      <c r="K64" s="989"/>
      <c r="L64" s="270" t="s">
        <v>547</v>
      </c>
      <c r="M64" s="664"/>
    </row>
    <row r="66" spans="1:14" ht="18.75">
      <c r="G66" s="137"/>
    </row>
    <row r="68" spans="1:14">
      <c r="A68" s="269" t="s">
        <v>545</v>
      </c>
      <c r="C68" s="269" t="str">
        <f>入力シート!C1</f>
        <v>令和7年7月20日執行参議院青森県選挙区選出議員選挙</v>
      </c>
    </row>
    <row r="70" spans="1:14" ht="18.75">
      <c r="G70" s="137"/>
      <c r="J70" s="137"/>
    </row>
    <row r="71" spans="1:14" ht="18.75">
      <c r="A71" s="269" t="s">
        <v>556</v>
      </c>
      <c r="F71" s="269" t="str">
        <f>開票立会人入力シート!B4</f>
        <v>弘前市</v>
      </c>
      <c r="G71" s="137"/>
      <c r="H71" s="269" t="s">
        <v>557</v>
      </c>
      <c r="J71" s="137"/>
    </row>
    <row r="72" spans="1:14" ht="18.75">
      <c r="G72" s="137"/>
      <c r="J72" s="137"/>
    </row>
    <row r="74" spans="1:14">
      <c r="A74" s="269" t="s">
        <v>549</v>
      </c>
    </row>
    <row r="77" spans="1:14">
      <c r="B77" s="990" t="str">
        <f>開票立会人入力シート!D4</f>
        <v>令和-118年1月0日</v>
      </c>
      <c r="C77" s="990"/>
      <c r="D77" s="990"/>
      <c r="E77" s="990"/>
    </row>
    <row r="80" spans="1:14">
      <c r="B80" s="269" t="s">
        <v>708</v>
      </c>
      <c r="J80" s="269">
        <f>入力シート!C29</f>
        <v>0</v>
      </c>
      <c r="N80" s="107" t="s">
        <v>550</v>
      </c>
    </row>
    <row r="83" spans="1:14" ht="21">
      <c r="D83" s="663"/>
      <c r="E83" s="663"/>
      <c r="F83" s="662" t="s">
        <v>521</v>
      </c>
      <c r="G83" s="663"/>
      <c r="I83" s="977">
        <f>入力シート!C8</f>
        <v>0</v>
      </c>
      <c r="J83" s="977"/>
      <c r="K83" s="978">
        <f>入力シート!C10</f>
        <v>0</v>
      </c>
      <c r="L83" s="978"/>
    </row>
    <row r="84" spans="1:14" ht="21">
      <c r="D84" s="663"/>
      <c r="E84" s="663"/>
      <c r="F84" s="662"/>
      <c r="G84" s="663"/>
      <c r="I84" s="660"/>
      <c r="J84" s="660"/>
      <c r="K84" s="661"/>
      <c r="L84" s="661"/>
    </row>
    <row r="85" spans="1:14" ht="21">
      <c r="D85" s="663"/>
      <c r="E85" s="663"/>
      <c r="F85" s="662"/>
      <c r="G85" s="663"/>
      <c r="I85" s="660"/>
      <c r="J85" s="660"/>
      <c r="K85" s="661"/>
      <c r="L85" s="661"/>
    </row>
    <row r="86" spans="1:14">
      <c r="B86" s="983" t="str">
        <f>開票立会人入力シート!B4</f>
        <v>弘前市</v>
      </c>
      <c r="C86" s="983"/>
      <c r="D86" s="301" t="s">
        <v>563</v>
      </c>
      <c r="E86" s="663"/>
      <c r="F86" s="662"/>
      <c r="G86" s="663"/>
      <c r="H86" s="664" t="s">
        <v>502</v>
      </c>
      <c r="J86" s="624"/>
      <c r="L86" s="273"/>
    </row>
    <row r="87" spans="1:14">
      <c r="A87" s="495"/>
    </row>
    <row r="88" spans="1:14">
      <c r="K88" s="273"/>
      <c r="L88" s="273"/>
      <c r="M88" s="270"/>
    </row>
    <row r="91" spans="1:14">
      <c r="A91" s="269" t="s">
        <v>1281</v>
      </c>
    </row>
    <row r="92" spans="1:14">
      <c r="A92" s="269" t="s">
        <v>1282</v>
      </c>
    </row>
    <row r="93" spans="1:14">
      <c r="A93" s="269" t="s">
        <v>1285</v>
      </c>
    </row>
    <row r="94" spans="1:14">
      <c r="A94" s="269" t="s">
        <v>1286</v>
      </c>
    </row>
    <row r="95" spans="1:14">
      <c r="N95" s="129" t="s">
        <v>449</v>
      </c>
    </row>
    <row r="99" spans="1:14" ht="28.5">
      <c r="A99" s="972" t="s">
        <v>555</v>
      </c>
      <c r="B99" s="972"/>
      <c r="C99" s="972"/>
      <c r="D99" s="972"/>
      <c r="E99" s="972"/>
      <c r="F99" s="972"/>
      <c r="G99" s="972"/>
      <c r="H99" s="972"/>
      <c r="I99" s="972"/>
      <c r="J99" s="972"/>
      <c r="K99" s="972"/>
      <c r="L99" s="972"/>
      <c r="M99" s="972"/>
      <c r="N99" s="972"/>
    </row>
    <row r="103" spans="1:14">
      <c r="G103" s="269" t="s">
        <v>544</v>
      </c>
    </row>
    <row r="105" spans="1:14" ht="18.75">
      <c r="G105" s="269" t="s">
        <v>520</v>
      </c>
      <c r="H105" s="137"/>
      <c r="I105" s="667">
        <f>開票立会人入力シート!K5</f>
        <v>0</v>
      </c>
      <c r="J105" s="137"/>
      <c r="K105" s="137"/>
    </row>
    <row r="106" spans="1:14" ht="18.75">
      <c r="H106" s="137"/>
      <c r="I106" s="137"/>
      <c r="J106" s="137"/>
      <c r="K106" s="137"/>
    </row>
    <row r="107" spans="1:14" ht="18.75">
      <c r="G107" s="269" t="s">
        <v>474</v>
      </c>
      <c r="H107" s="137"/>
      <c r="I107" s="269">
        <f>開票立会人入力シート!H5</f>
        <v>0</v>
      </c>
      <c r="J107" s="137"/>
      <c r="K107" s="269">
        <f>開票立会人入力シート!J5</f>
        <v>0</v>
      </c>
    </row>
    <row r="108" spans="1:14" ht="18.75">
      <c r="H108" s="137"/>
      <c r="J108" s="137"/>
      <c r="K108" s="137"/>
    </row>
    <row r="109" spans="1:14">
      <c r="G109" s="269" t="s">
        <v>521</v>
      </c>
      <c r="I109" s="269">
        <f>開票立会人入力シート!G5</f>
        <v>0</v>
      </c>
      <c r="K109" s="269">
        <f>開票立会人入力シート!I5</f>
        <v>0</v>
      </c>
    </row>
    <row r="111" spans="1:14">
      <c r="H111" s="270" t="s">
        <v>548</v>
      </c>
      <c r="I111" s="984" t="str">
        <f>開票立会人入力シート!R5</f>
        <v>S//</v>
      </c>
      <c r="J111" s="985"/>
      <c r="K111" s="985"/>
      <c r="L111" s="270" t="s">
        <v>547</v>
      </c>
      <c r="M111" s="664"/>
    </row>
    <row r="113" spans="1:14" ht="18.75">
      <c r="G113" s="137"/>
    </row>
    <row r="115" spans="1:14">
      <c r="A115" s="269" t="s">
        <v>545</v>
      </c>
      <c r="C115" s="269" t="str">
        <f>入力シート!C1</f>
        <v>令和7年7月20日執行参議院青森県選挙区選出議員選挙</v>
      </c>
    </row>
    <row r="117" spans="1:14" ht="18.75">
      <c r="G117" s="137"/>
      <c r="J117" s="137"/>
    </row>
    <row r="118" spans="1:14" ht="18.75">
      <c r="A118" s="269" t="s">
        <v>556</v>
      </c>
      <c r="F118" s="269" t="str">
        <f>開票立会人入力シート!B5</f>
        <v>八戸市</v>
      </c>
      <c r="G118" s="137"/>
      <c r="H118" s="269" t="s">
        <v>557</v>
      </c>
      <c r="J118" s="137"/>
    </row>
    <row r="119" spans="1:14" ht="18.75">
      <c r="G119" s="137"/>
      <c r="J119" s="137"/>
    </row>
    <row r="121" spans="1:14">
      <c r="A121" s="269" t="s">
        <v>549</v>
      </c>
    </row>
    <row r="124" spans="1:14">
      <c r="B124" s="986" t="str">
        <f>開票立会人入力シート!D5</f>
        <v>令和-118年1月0日</v>
      </c>
      <c r="C124" s="987"/>
      <c r="D124" s="987"/>
    </row>
    <row r="127" spans="1:14">
      <c r="B127" s="269" t="s">
        <v>708</v>
      </c>
      <c r="J127" s="269">
        <f>入力シート!C29</f>
        <v>0</v>
      </c>
      <c r="N127" s="107" t="s">
        <v>550</v>
      </c>
    </row>
    <row r="130" spans="1:14" ht="21">
      <c r="D130" s="663"/>
      <c r="E130" s="663"/>
      <c r="F130" s="662" t="s">
        <v>521</v>
      </c>
      <c r="G130" s="663"/>
      <c r="I130" s="977">
        <f>入力シート!C8</f>
        <v>0</v>
      </c>
      <c r="J130" s="977"/>
      <c r="K130" s="978">
        <f>入力シート!C10</f>
        <v>0</v>
      </c>
      <c r="L130" s="978"/>
    </row>
    <row r="131" spans="1:14" ht="21">
      <c r="D131" s="663"/>
      <c r="E131" s="663"/>
      <c r="F131" s="662"/>
      <c r="G131" s="663"/>
      <c r="I131" s="660"/>
      <c r="J131" s="660"/>
      <c r="K131" s="661"/>
      <c r="L131" s="661"/>
    </row>
    <row r="132" spans="1:14" ht="21">
      <c r="D132" s="663"/>
      <c r="E132" s="663"/>
      <c r="F132" s="662"/>
      <c r="G132" s="663"/>
      <c r="I132" s="660"/>
      <c r="J132" s="660"/>
      <c r="K132" s="661"/>
      <c r="L132" s="661"/>
    </row>
    <row r="133" spans="1:14">
      <c r="B133" s="983" t="str">
        <f>開票立会人入力シート!B5</f>
        <v>八戸市</v>
      </c>
      <c r="C133" s="983"/>
      <c r="D133" s="301" t="s">
        <v>563</v>
      </c>
      <c r="E133" s="663"/>
      <c r="F133" s="662"/>
      <c r="G133" s="663"/>
      <c r="H133" s="664" t="s">
        <v>502</v>
      </c>
      <c r="J133" s="624"/>
      <c r="L133" s="273"/>
    </row>
    <row r="134" spans="1:14">
      <c r="A134" s="495"/>
    </row>
    <row r="135" spans="1:14">
      <c r="K135" s="273"/>
      <c r="L135" s="273"/>
      <c r="M135" s="270"/>
    </row>
    <row r="138" spans="1:14">
      <c r="A138" s="269" t="s">
        <v>1281</v>
      </c>
    </row>
    <row r="139" spans="1:14">
      <c r="A139" s="269" t="s">
        <v>1282</v>
      </c>
    </row>
    <row r="140" spans="1:14">
      <c r="A140" s="269" t="s">
        <v>1285</v>
      </c>
    </row>
    <row r="141" spans="1:14">
      <c r="A141" s="269" t="s">
        <v>1286</v>
      </c>
    </row>
    <row r="142" spans="1:14">
      <c r="N142" s="129" t="s">
        <v>449</v>
      </c>
    </row>
    <row r="146" spans="1:14" ht="28.5">
      <c r="A146" s="972" t="s">
        <v>555</v>
      </c>
      <c r="B146" s="972"/>
      <c r="C146" s="972"/>
      <c r="D146" s="972"/>
      <c r="E146" s="972"/>
      <c r="F146" s="972"/>
      <c r="G146" s="972"/>
      <c r="H146" s="972"/>
      <c r="I146" s="972"/>
      <c r="J146" s="972"/>
      <c r="K146" s="972"/>
      <c r="L146" s="972"/>
      <c r="M146" s="972"/>
      <c r="N146" s="972"/>
    </row>
    <row r="150" spans="1:14">
      <c r="G150" s="269" t="s">
        <v>544</v>
      </c>
    </row>
    <row r="152" spans="1:14" ht="18.75">
      <c r="G152" s="269" t="s">
        <v>520</v>
      </c>
      <c r="H152" s="137"/>
      <c r="I152" s="667">
        <f>開票立会人入力シート!K6</f>
        <v>0</v>
      </c>
      <c r="J152" s="137"/>
      <c r="K152" s="137"/>
    </row>
    <row r="153" spans="1:14" ht="18.75">
      <c r="H153" s="137"/>
      <c r="I153" s="137"/>
      <c r="J153" s="137"/>
      <c r="K153" s="137"/>
    </row>
    <row r="154" spans="1:14" ht="18.75">
      <c r="G154" s="269" t="s">
        <v>474</v>
      </c>
      <c r="H154" s="137"/>
      <c r="I154" s="269">
        <f>開票立会人入力シート!H6</f>
        <v>0</v>
      </c>
      <c r="J154" s="137"/>
      <c r="K154" s="269">
        <f>開票立会人入力シート!J6</f>
        <v>0</v>
      </c>
    </row>
    <row r="155" spans="1:14" ht="18.75">
      <c r="H155" s="137"/>
      <c r="J155" s="137"/>
      <c r="K155" s="137"/>
    </row>
    <row r="156" spans="1:14">
      <c r="G156" s="269" t="s">
        <v>521</v>
      </c>
      <c r="I156" s="269">
        <f>開票立会人入力シート!G6</f>
        <v>0</v>
      </c>
      <c r="K156" s="269">
        <f>開票立会人入力シート!I6</f>
        <v>0</v>
      </c>
    </row>
    <row r="158" spans="1:14">
      <c r="H158" s="270" t="s">
        <v>548</v>
      </c>
      <c r="I158" s="984" t="str">
        <f>開票立会人入力シート!R6</f>
        <v>S//</v>
      </c>
      <c r="J158" s="985"/>
      <c r="K158" s="985"/>
      <c r="L158" s="270" t="s">
        <v>547</v>
      </c>
      <c r="M158" s="664"/>
    </row>
    <row r="160" spans="1:14" ht="18.75">
      <c r="G160" s="137"/>
    </row>
    <row r="162" spans="1:14">
      <c r="A162" s="269" t="s">
        <v>545</v>
      </c>
      <c r="C162" s="269" t="str">
        <f>入力シート!C1</f>
        <v>令和7年7月20日執行参議院青森県選挙区選出議員選挙</v>
      </c>
    </row>
    <row r="164" spans="1:14" ht="18.75">
      <c r="G164" s="137"/>
      <c r="J164" s="137"/>
    </row>
    <row r="165" spans="1:14" ht="18.75">
      <c r="A165" s="269" t="s">
        <v>556</v>
      </c>
      <c r="F165" s="269" t="str">
        <f>開票立会人入力シート!B6</f>
        <v>黒石市</v>
      </c>
      <c r="G165" s="137"/>
      <c r="H165" s="269" t="s">
        <v>557</v>
      </c>
      <c r="J165" s="137"/>
    </row>
    <row r="166" spans="1:14" ht="18.75">
      <c r="G166" s="137"/>
      <c r="J166" s="137"/>
    </row>
    <row r="168" spans="1:14">
      <c r="A168" s="269" t="s">
        <v>549</v>
      </c>
    </row>
    <row r="171" spans="1:14">
      <c r="B171" s="986" t="str">
        <f>開票立会人入力シート!D6</f>
        <v>令和-118年1月0日</v>
      </c>
      <c r="C171" s="987"/>
      <c r="D171" s="987"/>
    </row>
    <row r="174" spans="1:14">
      <c r="B174" s="269" t="s">
        <v>708</v>
      </c>
      <c r="J174" s="269">
        <f>入力シート!C29</f>
        <v>0</v>
      </c>
      <c r="N174" s="107" t="s">
        <v>550</v>
      </c>
    </row>
    <row r="177" spans="1:14" ht="21">
      <c r="D177" s="663"/>
      <c r="E177" s="663"/>
      <c r="F177" s="662" t="s">
        <v>521</v>
      </c>
      <c r="G177" s="663"/>
      <c r="I177" s="977">
        <f>入力シート!C8</f>
        <v>0</v>
      </c>
      <c r="J177" s="977"/>
      <c r="K177" s="978">
        <f>入力シート!C10</f>
        <v>0</v>
      </c>
      <c r="L177" s="978"/>
    </row>
    <row r="178" spans="1:14" ht="21">
      <c r="D178" s="663"/>
      <c r="E178" s="663"/>
      <c r="F178" s="662"/>
      <c r="G178" s="663"/>
      <c r="I178" s="660"/>
      <c r="J178" s="660"/>
      <c r="K178" s="661"/>
      <c r="L178" s="661"/>
    </row>
    <row r="179" spans="1:14" ht="21">
      <c r="D179" s="663"/>
      <c r="E179" s="663"/>
      <c r="F179" s="662"/>
      <c r="G179" s="663"/>
      <c r="I179" s="660"/>
      <c r="J179" s="660"/>
      <c r="K179" s="661"/>
      <c r="L179" s="661"/>
    </row>
    <row r="180" spans="1:14">
      <c r="B180" s="983" t="str">
        <f>開票立会人入力シート!B6</f>
        <v>黒石市</v>
      </c>
      <c r="C180" s="983"/>
      <c r="D180" s="301" t="s">
        <v>563</v>
      </c>
      <c r="E180" s="663"/>
      <c r="F180" s="662"/>
      <c r="G180" s="663"/>
      <c r="H180" s="664" t="s">
        <v>502</v>
      </c>
      <c r="J180" s="624"/>
      <c r="L180" s="273"/>
    </row>
    <row r="181" spans="1:14">
      <c r="A181" s="495"/>
    </row>
    <row r="182" spans="1:14">
      <c r="K182" s="273"/>
      <c r="L182" s="273"/>
      <c r="M182" s="270"/>
    </row>
    <row r="185" spans="1:14">
      <c r="A185" s="269" t="s">
        <v>1281</v>
      </c>
    </row>
    <row r="186" spans="1:14">
      <c r="A186" s="269" t="s">
        <v>1282</v>
      </c>
    </row>
    <row r="187" spans="1:14">
      <c r="A187" s="269" t="s">
        <v>1285</v>
      </c>
    </row>
    <row r="188" spans="1:14">
      <c r="A188" s="269" t="s">
        <v>1286</v>
      </c>
    </row>
    <row r="189" spans="1:14">
      <c r="N189" s="129" t="s">
        <v>449</v>
      </c>
    </row>
    <row r="193" spans="1:14" ht="28.5">
      <c r="A193" s="972" t="s">
        <v>555</v>
      </c>
      <c r="B193" s="972"/>
      <c r="C193" s="972"/>
      <c r="D193" s="972"/>
      <c r="E193" s="972"/>
      <c r="F193" s="972"/>
      <c r="G193" s="972"/>
      <c r="H193" s="972"/>
      <c r="I193" s="972"/>
      <c r="J193" s="972"/>
      <c r="K193" s="972"/>
      <c r="L193" s="972"/>
      <c r="M193" s="972"/>
      <c r="N193" s="972"/>
    </row>
    <row r="197" spans="1:14">
      <c r="G197" s="269" t="s">
        <v>544</v>
      </c>
    </row>
    <row r="199" spans="1:14" ht="18.75">
      <c r="G199" s="269" t="s">
        <v>520</v>
      </c>
      <c r="H199" s="137"/>
      <c r="I199" s="667">
        <f>開票立会人入力シート!K7</f>
        <v>0</v>
      </c>
      <c r="J199" s="137"/>
      <c r="K199" s="137"/>
    </row>
    <row r="200" spans="1:14" ht="18.75">
      <c r="H200" s="137"/>
      <c r="I200" s="137"/>
      <c r="J200" s="137"/>
      <c r="K200" s="137"/>
    </row>
    <row r="201" spans="1:14" ht="18.75">
      <c r="G201" s="269" t="s">
        <v>474</v>
      </c>
      <c r="H201" s="137"/>
      <c r="I201" s="269">
        <f>開票立会人入力シート!H7</f>
        <v>0</v>
      </c>
      <c r="J201" s="137"/>
      <c r="K201" s="269">
        <f>開票立会人入力シート!J7</f>
        <v>0</v>
      </c>
    </row>
    <row r="202" spans="1:14" ht="18.75">
      <c r="H202" s="137"/>
      <c r="J202" s="137"/>
      <c r="K202" s="137"/>
    </row>
    <row r="203" spans="1:14">
      <c r="G203" s="269" t="s">
        <v>521</v>
      </c>
      <c r="I203" s="269">
        <f>開票立会人入力シート!G7</f>
        <v>0</v>
      </c>
      <c r="K203" s="269">
        <f>開票立会人入力シート!I7</f>
        <v>0</v>
      </c>
    </row>
    <row r="205" spans="1:14">
      <c r="H205" s="270" t="s">
        <v>548</v>
      </c>
      <c r="I205" s="984" t="str">
        <f>開票立会人入力シート!R7</f>
        <v>S//</v>
      </c>
      <c r="J205" s="985"/>
      <c r="K205" s="985"/>
      <c r="L205" s="270" t="s">
        <v>547</v>
      </c>
      <c r="M205" s="664"/>
    </row>
    <row r="207" spans="1:14" ht="18.75">
      <c r="G207" s="137"/>
    </row>
    <row r="209" spans="1:14">
      <c r="A209" s="269" t="s">
        <v>545</v>
      </c>
      <c r="C209" s="269" t="str">
        <f>入力シート!C1</f>
        <v>令和7年7月20日執行参議院青森県選挙区選出議員選挙</v>
      </c>
    </row>
    <row r="211" spans="1:14" ht="18.75">
      <c r="G211" s="137"/>
      <c r="J211" s="137"/>
    </row>
    <row r="212" spans="1:14" ht="18.75">
      <c r="A212" s="269" t="s">
        <v>556</v>
      </c>
      <c r="F212" s="269" t="str">
        <f>開票立会人入力シート!B7</f>
        <v>五所川原市</v>
      </c>
      <c r="G212" s="137"/>
      <c r="H212" s="664" t="s">
        <v>557</v>
      </c>
      <c r="J212" s="137"/>
    </row>
    <row r="213" spans="1:14" ht="18.75">
      <c r="G213" s="137"/>
      <c r="J213" s="137"/>
    </row>
    <row r="215" spans="1:14">
      <c r="A215" s="269" t="s">
        <v>549</v>
      </c>
    </row>
    <row r="218" spans="1:14">
      <c r="B218" s="986" t="str">
        <f>開票立会人入力シート!D7</f>
        <v>令和-118年1月0日</v>
      </c>
      <c r="C218" s="987"/>
      <c r="D218" s="987"/>
    </row>
    <row r="221" spans="1:14">
      <c r="B221" s="269" t="s">
        <v>708</v>
      </c>
      <c r="J221" s="269">
        <f>入力シート!C29</f>
        <v>0</v>
      </c>
      <c r="N221" s="107" t="s">
        <v>550</v>
      </c>
    </row>
    <row r="224" spans="1:14" ht="21">
      <c r="D224" s="663"/>
      <c r="E224" s="663"/>
      <c r="F224" s="662" t="s">
        <v>521</v>
      </c>
      <c r="G224" s="663"/>
      <c r="I224" s="977">
        <f>入力シート!C8</f>
        <v>0</v>
      </c>
      <c r="J224" s="977"/>
      <c r="K224" s="978">
        <f>入力シート!C10</f>
        <v>0</v>
      </c>
      <c r="L224" s="978"/>
    </row>
    <row r="225" spans="1:14" ht="21">
      <c r="D225" s="663"/>
      <c r="E225" s="663"/>
      <c r="F225" s="662"/>
      <c r="G225" s="663"/>
      <c r="I225" s="660"/>
      <c r="J225" s="660"/>
      <c r="K225" s="661"/>
      <c r="L225" s="661"/>
    </row>
    <row r="226" spans="1:14" ht="21">
      <c r="D226" s="663"/>
      <c r="E226" s="663"/>
      <c r="F226" s="662"/>
      <c r="G226" s="663"/>
      <c r="I226" s="660"/>
      <c r="J226" s="660"/>
      <c r="K226" s="661"/>
      <c r="L226" s="661"/>
    </row>
    <row r="227" spans="1:14">
      <c r="B227" s="983" t="str">
        <f>開票立会人入力シート!B7</f>
        <v>五所川原市</v>
      </c>
      <c r="C227" s="983"/>
      <c r="D227" s="301" t="s">
        <v>563</v>
      </c>
      <c r="E227" s="663"/>
      <c r="F227" s="662"/>
      <c r="G227" s="663"/>
      <c r="H227" s="664" t="s">
        <v>502</v>
      </c>
      <c r="J227" s="624"/>
      <c r="L227" s="273"/>
    </row>
    <row r="228" spans="1:14">
      <c r="A228" s="495"/>
    </row>
    <row r="229" spans="1:14">
      <c r="K229" s="273"/>
      <c r="L229" s="273"/>
      <c r="M229" s="270"/>
    </row>
    <row r="232" spans="1:14">
      <c r="A232" s="269" t="s">
        <v>1281</v>
      </c>
    </row>
    <row r="233" spans="1:14">
      <c r="A233" s="269" t="s">
        <v>1282</v>
      </c>
    </row>
    <row r="234" spans="1:14">
      <c r="A234" s="269" t="s">
        <v>1285</v>
      </c>
    </row>
    <row r="235" spans="1:14">
      <c r="A235" s="269" t="s">
        <v>1286</v>
      </c>
    </row>
    <row r="236" spans="1:14">
      <c r="N236" s="129" t="s">
        <v>449</v>
      </c>
    </row>
    <row r="240" spans="1:14" ht="28.5">
      <c r="A240" s="972" t="s">
        <v>555</v>
      </c>
      <c r="B240" s="972"/>
      <c r="C240" s="972"/>
      <c r="D240" s="972"/>
      <c r="E240" s="972"/>
      <c r="F240" s="972"/>
      <c r="G240" s="972"/>
      <c r="H240" s="972"/>
      <c r="I240" s="972"/>
      <c r="J240" s="972"/>
      <c r="K240" s="972"/>
      <c r="L240" s="972"/>
      <c r="M240" s="972"/>
      <c r="N240" s="972"/>
    </row>
    <row r="244" spans="1:13">
      <c r="G244" s="269" t="s">
        <v>544</v>
      </c>
    </row>
    <row r="246" spans="1:13" ht="18.75">
      <c r="G246" s="269" t="s">
        <v>520</v>
      </c>
      <c r="H246" s="137"/>
      <c r="I246" s="667">
        <f>開票立会人入力シート!K8</f>
        <v>0</v>
      </c>
      <c r="J246" s="137"/>
      <c r="K246" s="137"/>
    </row>
    <row r="247" spans="1:13" ht="18.75">
      <c r="H247" s="137"/>
      <c r="I247" s="137"/>
      <c r="J247" s="137"/>
      <c r="K247" s="137"/>
    </row>
    <row r="248" spans="1:13" ht="18.75">
      <c r="G248" s="269" t="s">
        <v>474</v>
      </c>
      <c r="H248" s="137"/>
      <c r="I248" s="269">
        <f>開票立会人入力シート!H8</f>
        <v>0</v>
      </c>
      <c r="J248" s="137"/>
      <c r="K248" s="269">
        <f>開票立会人入力シート!J8</f>
        <v>0</v>
      </c>
    </row>
    <row r="249" spans="1:13" ht="18.75">
      <c r="H249" s="137"/>
      <c r="J249" s="137"/>
      <c r="K249" s="137"/>
    </row>
    <row r="250" spans="1:13">
      <c r="G250" s="269" t="s">
        <v>521</v>
      </c>
      <c r="I250" s="269">
        <f>開票立会人入力シート!G8</f>
        <v>0</v>
      </c>
      <c r="K250" s="269">
        <f>開票立会人入力シート!I8</f>
        <v>0</v>
      </c>
    </row>
    <row r="252" spans="1:13">
      <c r="H252" s="270" t="s">
        <v>548</v>
      </c>
      <c r="I252" s="984" t="str">
        <f>開票立会人入力シート!R8</f>
        <v>S//</v>
      </c>
      <c r="J252" s="985"/>
      <c r="K252" s="985"/>
      <c r="L252" s="270" t="s">
        <v>547</v>
      </c>
      <c r="M252" s="664"/>
    </row>
    <row r="254" spans="1:13" ht="18.75">
      <c r="G254" s="137"/>
    </row>
    <row r="256" spans="1:13">
      <c r="A256" s="269" t="s">
        <v>545</v>
      </c>
      <c r="C256" s="269" t="str">
        <f>入力シート!C1</f>
        <v>令和7年7月20日執行参議院青森県選挙区選出議員選挙</v>
      </c>
    </row>
    <row r="258" spans="1:14" ht="18.75">
      <c r="G258" s="137"/>
      <c r="J258" s="137"/>
    </row>
    <row r="259" spans="1:14" ht="18.75">
      <c r="A259" s="269" t="s">
        <v>556</v>
      </c>
      <c r="F259" s="269" t="str">
        <f>開票立会人入力シート!B8</f>
        <v>十和田市</v>
      </c>
      <c r="G259" s="137"/>
      <c r="H259" s="269" t="s">
        <v>557</v>
      </c>
      <c r="J259" s="137"/>
    </row>
    <row r="260" spans="1:14" ht="18.75">
      <c r="G260" s="137"/>
      <c r="J260" s="137"/>
    </row>
    <row r="262" spans="1:14">
      <c r="A262" s="269" t="s">
        <v>549</v>
      </c>
    </row>
    <row r="265" spans="1:14">
      <c r="B265" s="986" t="str">
        <f>開票立会人入力シート!D8</f>
        <v>令和-118年1月0日</v>
      </c>
      <c r="C265" s="987"/>
      <c r="D265" s="987"/>
    </row>
    <row r="268" spans="1:14">
      <c r="B268" s="269" t="s">
        <v>708</v>
      </c>
      <c r="J268" s="269">
        <f>入力シート!C29</f>
        <v>0</v>
      </c>
      <c r="N268" s="107" t="s">
        <v>550</v>
      </c>
    </row>
    <row r="271" spans="1:14" ht="21">
      <c r="D271" s="663"/>
      <c r="E271" s="663"/>
      <c r="F271" s="662" t="s">
        <v>521</v>
      </c>
      <c r="G271" s="663"/>
      <c r="I271" s="977">
        <f>入力シート!C8</f>
        <v>0</v>
      </c>
      <c r="J271" s="977"/>
      <c r="K271" s="978">
        <f>入力シート!C10</f>
        <v>0</v>
      </c>
      <c r="L271" s="978"/>
    </row>
    <row r="272" spans="1:14" ht="21">
      <c r="D272" s="663"/>
      <c r="E272" s="663"/>
      <c r="F272" s="662"/>
      <c r="G272" s="663"/>
      <c r="I272" s="660"/>
      <c r="J272" s="660"/>
      <c r="K272" s="661"/>
      <c r="L272" s="661"/>
    </row>
    <row r="273" spans="1:14" ht="21">
      <c r="D273" s="663"/>
      <c r="E273" s="663"/>
      <c r="F273" s="662"/>
      <c r="G273" s="663"/>
      <c r="I273" s="660"/>
      <c r="J273" s="660"/>
      <c r="K273" s="661"/>
      <c r="L273" s="661"/>
    </row>
    <row r="274" spans="1:14">
      <c r="B274" s="983" t="str">
        <f>開票立会人入力シート!B8</f>
        <v>十和田市</v>
      </c>
      <c r="C274" s="983"/>
      <c r="D274" s="301" t="s">
        <v>563</v>
      </c>
      <c r="E274" s="663"/>
      <c r="F274" s="662"/>
      <c r="G274" s="663"/>
      <c r="H274" s="664" t="s">
        <v>502</v>
      </c>
      <c r="J274" s="624"/>
      <c r="L274" s="273"/>
    </row>
    <row r="275" spans="1:14">
      <c r="A275" s="495"/>
    </row>
    <row r="276" spans="1:14">
      <c r="K276" s="273"/>
      <c r="L276" s="273"/>
      <c r="M276" s="270"/>
    </row>
    <row r="279" spans="1:14">
      <c r="A279" s="269" t="s">
        <v>1281</v>
      </c>
    </row>
    <row r="280" spans="1:14">
      <c r="A280" s="269" t="s">
        <v>1282</v>
      </c>
    </row>
    <row r="281" spans="1:14">
      <c r="A281" s="269" t="s">
        <v>1285</v>
      </c>
    </row>
    <row r="282" spans="1:14">
      <c r="A282" s="269" t="s">
        <v>1286</v>
      </c>
    </row>
    <row r="283" spans="1:14">
      <c r="N283" s="129" t="s">
        <v>449</v>
      </c>
    </row>
    <row r="287" spans="1:14" ht="28.5">
      <c r="A287" s="972" t="s">
        <v>555</v>
      </c>
      <c r="B287" s="972"/>
      <c r="C287" s="972"/>
      <c r="D287" s="972"/>
      <c r="E287" s="972"/>
      <c r="F287" s="972"/>
      <c r="G287" s="972"/>
      <c r="H287" s="972"/>
      <c r="I287" s="972"/>
      <c r="J287" s="972"/>
      <c r="K287" s="972"/>
      <c r="L287" s="972"/>
      <c r="M287" s="972"/>
      <c r="N287" s="972"/>
    </row>
    <row r="291" spans="1:13">
      <c r="G291" s="269" t="s">
        <v>544</v>
      </c>
    </row>
    <row r="293" spans="1:13" ht="18.75">
      <c r="G293" s="269" t="s">
        <v>520</v>
      </c>
      <c r="H293" s="137"/>
      <c r="I293" s="667">
        <f>開票立会人入力シート!K9</f>
        <v>0</v>
      </c>
      <c r="J293" s="137"/>
      <c r="K293" s="137"/>
    </row>
    <row r="294" spans="1:13" ht="18.75">
      <c r="H294" s="137"/>
      <c r="I294" s="137"/>
      <c r="J294" s="137"/>
      <c r="K294" s="137"/>
    </row>
    <row r="295" spans="1:13" ht="18.75">
      <c r="G295" s="269" t="s">
        <v>474</v>
      </c>
      <c r="H295" s="137"/>
      <c r="I295" s="269">
        <f>開票立会人入力シート!H9</f>
        <v>0</v>
      </c>
      <c r="J295" s="137"/>
      <c r="K295" s="269">
        <f>開票立会人入力シート!J9</f>
        <v>0</v>
      </c>
    </row>
    <row r="296" spans="1:13" ht="18.75">
      <c r="H296" s="137"/>
      <c r="J296" s="137"/>
      <c r="K296" s="137"/>
    </row>
    <row r="297" spans="1:13">
      <c r="G297" s="269" t="s">
        <v>521</v>
      </c>
      <c r="I297" s="269">
        <f>開票立会人入力シート!G9</f>
        <v>0</v>
      </c>
      <c r="K297" s="269">
        <f>開票立会人入力シート!I9</f>
        <v>0</v>
      </c>
    </row>
    <row r="299" spans="1:13">
      <c r="H299" s="270" t="s">
        <v>548</v>
      </c>
      <c r="I299" s="984" t="str">
        <f>開票立会人入力シート!R9</f>
        <v>S//</v>
      </c>
      <c r="J299" s="985"/>
      <c r="K299" s="985"/>
      <c r="L299" s="270" t="s">
        <v>547</v>
      </c>
      <c r="M299" s="664"/>
    </row>
    <row r="301" spans="1:13" ht="18.75">
      <c r="G301" s="137"/>
    </row>
    <row r="303" spans="1:13">
      <c r="A303" s="269" t="s">
        <v>545</v>
      </c>
      <c r="C303" s="269" t="str">
        <f>入力シート!C1</f>
        <v>令和7年7月20日執行参議院青森県選挙区選出議員選挙</v>
      </c>
    </row>
    <row r="305" spans="1:14" ht="18.75">
      <c r="G305" s="137"/>
      <c r="J305" s="137"/>
    </row>
    <row r="306" spans="1:14" ht="18.75">
      <c r="A306" s="269" t="s">
        <v>556</v>
      </c>
      <c r="F306" s="269" t="str">
        <f>開票立会人入力シート!B9</f>
        <v>三沢市</v>
      </c>
      <c r="G306" s="137"/>
      <c r="H306" s="269" t="s">
        <v>557</v>
      </c>
      <c r="J306" s="137"/>
    </row>
    <row r="307" spans="1:14" ht="18.75">
      <c r="G307" s="137"/>
      <c r="J307" s="137"/>
    </row>
    <row r="309" spans="1:14">
      <c r="A309" s="269" t="s">
        <v>549</v>
      </c>
    </row>
    <row r="312" spans="1:14">
      <c r="B312" s="986" t="str">
        <f>開票立会人入力シート!D9</f>
        <v>令和-118年1月0日</v>
      </c>
      <c r="C312" s="987"/>
      <c r="D312" s="987"/>
    </row>
    <row r="315" spans="1:14">
      <c r="B315" s="269" t="s">
        <v>708</v>
      </c>
      <c r="J315" s="269">
        <f>入力シート!C29</f>
        <v>0</v>
      </c>
      <c r="N315" s="107" t="s">
        <v>550</v>
      </c>
    </row>
    <row r="318" spans="1:14" ht="21">
      <c r="D318" s="663"/>
      <c r="E318" s="663"/>
      <c r="F318" s="662" t="s">
        <v>521</v>
      </c>
      <c r="G318" s="663"/>
      <c r="I318" s="977">
        <f>入力シート!C8</f>
        <v>0</v>
      </c>
      <c r="J318" s="977"/>
      <c r="K318" s="978">
        <f>入力シート!C10</f>
        <v>0</v>
      </c>
      <c r="L318" s="978"/>
    </row>
    <row r="319" spans="1:14" ht="21">
      <c r="D319" s="663"/>
      <c r="E319" s="663"/>
      <c r="F319" s="662"/>
      <c r="G319" s="663"/>
      <c r="I319" s="660"/>
      <c r="J319" s="660"/>
      <c r="K319" s="661"/>
      <c r="L319" s="661"/>
    </row>
    <row r="320" spans="1:14" ht="21">
      <c r="D320" s="663"/>
      <c r="E320" s="663"/>
      <c r="F320" s="662"/>
      <c r="G320" s="663"/>
      <c r="I320" s="660"/>
      <c r="J320" s="660"/>
      <c r="K320" s="661"/>
      <c r="L320" s="661"/>
    </row>
    <row r="321" spans="1:14">
      <c r="B321" s="983" t="str">
        <f>開票立会人入力シート!B9</f>
        <v>三沢市</v>
      </c>
      <c r="C321" s="983"/>
      <c r="D321" s="301" t="s">
        <v>563</v>
      </c>
      <c r="E321" s="663"/>
      <c r="F321" s="662"/>
      <c r="G321" s="663"/>
      <c r="H321" s="664" t="s">
        <v>502</v>
      </c>
      <c r="J321" s="624"/>
      <c r="L321" s="273"/>
    </row>
    <row r="322" spans="1:14">
      <c r="B322" s="270"/>
      <c r="C322" s="270"/>
      <c r="D322" s="301"/>
      <c r="E322" s="663"/>
      <c r="F322" s="662"/>
      <c r="G322" s="663"/>
      <c r="H322" s="664"/>
      <c r="J322" s="624"/>
      <c r="L322" s="273"/>
    </row>
    <row r="323" spans="1:14">
      <c r="B323" s="270"/>
      <c r="C323" s="270"/>
      <c r="D323" s="301"/>
      <c r="E323" s="663"/>
      <c r="F323" s="662"/>
      <c r="G323" s="663"/>
      <c r="H323" s="664"/>
      <c r="J323" s="624"/>
      <c r="L323" s="273"/>
    </row>
    <row r="324" spans="1:14">
      <c r="B324" s="270"/>
      <c r="C324" s="270"/>
      <c r="D324" s="301"/>
      <c r="E324" s="663"/>
      <c r="F324" s="662"/>
      <c r="G324" s="663"/>
      <c r="H324" s="664"/>
      <c r="J324" s="624"/>
      <c r="L324" s="273"/>
    </row>
    <row r="325" spans="1:14">
      <c r="B325" s="270"/>
      <c r="C325" s="270"/>
      <c r="D325" s="301"/>
      <c r="E325" s="663"/>
      <c r="F325" s="662"/>
      <c r="G325" s="663"/>
      <c r="H325" s="664"/>
      <c r="J325" s="624"/>
      <c r="L325" s="273"/>
    </row>
    <row r="326" spans="1:14">
      <c r="A326" s="269" t="s">
        <v>1281</v>
      </c>
    </row>
    <row r="327" spans="1:14">
      <c r="A327" s="269" t="s">
        <v>1282</v>
      </c>
    </row>
    <row r="328" spans="1:14">
      <c r="A328" s="269" t="s">
        <v>1285</v>
      </c>
    </row>
    <row r="329" spans="1:14">
      <c r="A329" s="269" t="s">
        <v>1286</v>
      </c>
    </row>
    <row r="330" spans="1:14">
      <c r="N330" s="129" t="s">
        <v>449</v>
      </c>
    </row>
    <row r="334" spans="1:14" ht="28.5">
      <c r="A334" s="972" t="s">
        <v>555</v>
      </c>
      <c r="B334" s="972"/>
      <c r="C334" s="972"/>
      <c r="D334" s="972"/>
      <c r="E334" s="972"/>
      <c r="F334" s="972"/>
      <c r="G334" s="972"/>
      <c r="H334" s="972"/>
      <c r="I334" s="972"/>
      <c r="J334" s="972"/>
      <c r="K334" s="972"/>
      <c r="L334" s="972"/>
      <c r="M334" s="972"/>
      <c r="N334" s="972"/>
    </row>
    <row r="338" spans="1:13">
      <c r="G338" s="269" t="s">
        <v>544</v>
      </c>
    </row>
    <row r="340" spans="1:13" ht="18.75">
      <c r="G340" s="269" t="s">
        <v>520</v>
      </c>
      <c r="H340" s="137"/>
      <c r="I340" s="668">
        <f>開票立会人入力シート!K10</f>
        <v>0</v>
      </c>
      <c r="J340" s="137"/>
      <c r="K340" s="137"/>
    </row>
    <row r="341" spans="1:13" ht="18.75">
      <c r="H341" s="137"/>
      <c r="I341" s="137"/>
      <c r="J341" s="137"/>
      <c r="K341" s="137"/>
    </row>
    <row r="342" spans="1:13" ht="18.75">
      <c r="G342" s="269" t="s">
        <v>474</v>
      </c>
      <c r="H342" s="137"/>
      <c r="I342" s="269">
        <f>開票立会人入力シート!H10</f>
        <v>0</v>
      </c>
      <c r="J342" s="137"/>
      <c r="K342" s="269">
        <f>開票立会人入力シート!J10</f>
        <v>0</v>
      </c>
    </row>
    <row r="343" spans="1:13" ht="18.75">
      <c r="H343" s="137"/>
      <c r="J343" s="137"/>
      <c r="K343" s="137"/>
    </row>
    <row r="344" spans="1:13">
      <c r="G344" s="269" t="s">
        <v>521</v>
      </c>
      <c r="I344" s="269">
        <f>開票立会人入力シート!G10</f>
        <v>0</v>
      </c>
      <c r="K344" s="269">
        <f>開票立会人入力シート!I10</f>
        <v>0</v>
      </c>
    </row>
    <row r="346" spans="1:13">
      <c r="H346" s="270" t="s">
        <v>548</v>
      </c>
      <c r="I346" s="984" t="str">
        <f>開票立会人入力シート!R10</f>
        <v>S//</v>
      </c>
      <c r="J346" s="985"/>
      <c r="K346" s="985"/>
      <c r="L346" s="270" t="s">
        <v>547</v>
      </c>
      <c r="M346" s="664"/>
    </row>
    <row r="348" spans="1:13" ht="18.75">
      <c r="G348" s="137"/>
    </row>
    <row r="350" spans="1:13">
      <c r="A350" s="269" t="s">
        <v>545</v>
      </c>
      <c r="C350" s="269" t="str">
        <f>入力シート!C1</f>
        <v>令和7年7月20日執行参議院青森県選挙区選出議員選挙</v>
      </c>
    </row>
    <row r="352" spans="1:13" ht="18.75">
      <c r="G352" s="137"/>
      <c r="J352" s="137"/>
    </row>
    <row r="353" spans="1:14" ht="18.75">
      <c r="A353" s="269" t="s">
        <v>556</v>
      </c>
      <c r="F353" s="269" t="str">
        <f>開票立会人入力シート!B10</f>
        <v>むつ市</v>
      </c>
      <c r="G353" s="137"/>
      <c r="H353" s="269" t="s">
        <v>557</v>
      </c>
      <c r="J353" s="137"/>
    </row>
    <row r="354" spans="1:14" ht="18.75">
      <c r="G354" s="137"/>
      <c r="J354" s="137"/>
    </row>
    <row r="356" spans="1:14">
      <c r="A356" s="269" t="s">
        <v>549</v>
      </c>
    </row>
    <row r="359" spans="1:14">
      <c r="B359" s="986" t="str">
        <f>開票立会人入力シート!D10</f>
        <v>令和-118年1月0日</v>
      </c>
      <c r="C359" s="987"/>
      <c r="D359" s="987"/>
    </row>
    <row r="362" spans="1:14">
      <c r="B362" s="269" t="s">
        <v>708</v>
      </c>
      <c r="J362" s="269">
        <f>入力シート!C29</f>
        <v>0</v>
      </c>
      <c r="N362" s="107" t="s">
        <v>550</v>
      </c>
    </row>
    <row r="365" spans="1:14" ht="21">
      <c r="D365" s="663"/>
      <c r="E365" s="663"/>
      <c r="F365" s="662" t="s">
        <v>521</v>
      </c>
      <c r="G365" s="663"/>
      <c r="I365" s="977">
        <f>入力シート!C8</f>
        <v>0</v>
      </c>
      <c r="J365" s="977"/>
      <c r="K365" s="978">
        <f>入力シート!C10</f>
        <v>0</v>
      </c>
      <c r="L365" s="978"/>
    </row>
    <row r="366" spans="1:14" ht="21">
      <c r="D366" s="663"/>
      <c r="E366" s="663"/>
      <c r="F366" s="662"/>
      <c r="G366" s="663"/>
      <c r="I366" s="660"/>
      <c r="J366" s="660"/>
      <c r="K366" s="661"/>
      <c r="L366" s="661"/>
    </row>
    <row r="367" spans="1:14" ht="21">
      <c r="D367" s="663"/>
      <c r="E367" s="663"/>
      <c r="F367" s="662"/>
      <c r="G367" s="663"/>
      <c r="I367" s="660"/>
      <c r="J367" s="660"/>
      <c r="K367" s="661"/>
      <c r="L367" s="661"/>
    </row>
    <row r="368" spans="1:14">
      <c r="B368" s="983" t="str">
        <f>開票立会人入力シート!B10</f>
        <v>むつ市</v>
      </c>
      <c r="C368" s="983"/>
      <c r="D368" s="301" t="s">
        <v>563</v>
      </c>
      <c r="E368" s="663"/>
      <c r="F368" s="662"/>
      <c r="G368" s="663"/>
      <c r="H368" s="664" t="s">
        <v>502</v>
      </c>
      <c r="J368" s="624"/>
      <c r="L368" s="273"/>
    </row>
    <row r="369" spans="1:14">
      <c r="B369" s="270"/>
      <c r="C369" s="270"/>
      <c r="D369" s="301"/>
      <c r="E369" s="663"/>
      <c r="F369" s="662"/>
      <c r="G369" s="663"/>
      <c r="H369" s="664"/>
      <c r="J369" s="624"/>
      <c r="L369" s="273"/>
    </row>
    <row r="370" spans="1:14">
      <c r="B370" s="270"/>
      <c r="C370" s="270"/>
      <c r="D370" s="301"/>
      <c r="E370" s="663"/>
      <c r="F370" s="662"/>
      <c r="G370" s="663"/>
      <c r="H370" s="664"/>
      <c r="J370" s="624"/>
      <c r="L370" s="273"/>
    </row>
    <row r="371" spans="1:14">
      <c r="B371" s="270"/>
      <c r="C371" s="270"/>
      <c r="D371" s="301"/>
      <c r="E371" s="663"/>
      <c r="F371" s="662"/>
      <c r="G371" s="663"/>
      <c r="H371" s="664"/>
      <c r="J371" s="624"/>
      <c r="L371" s="273"/>
    </row>
    <row r="372" spans="1:14">
      <c r="B372" s="270"/>
      <c r="C372" s="270"/>
      <c r="D372" s="301"/>
      <c r="E372" s="663"/>
      <c r="F372" s="662"/>
      <c r="G372" s="663"/>
      <c r="H372" s="664"/>
      <c r="J372" s="624"/>
      <c r="L372" s="273"/>
    </row>
    <row r="373" spans="1:14">
      <c r="A373" s="269" t="s">
        <v>1281</v>
      </c>
    </row>
    <row r="374" spans="1:14">
      <c r="A374" s="269" t="s">
        <v>1282</v>
      </c>
    </row>
    <row r="375" spans="1:14">
      <c r="A375" s="269" t="s">
        <v>1285</v>
      </c>
    </row>
    <row r="376" spans="1:14">
      <c r="A376" s="269" t="s">
        <v>1286</v>
      </c>
    </row>
    <row r="377" spans="1:14">
      <c r="N377" s="129" t="s">
        <v>449</v>
      </c>
    </row>
    <row r="381" spans="1:14" ht="28.5">
      <c r="A381" s="972" t="s">
        <v>555</v>
      </c>
      <c r="B381" s="972"/>
      <c r="C381" s="972"/>
      <c r="D381" s="972"/>
      <c r="E381" s="972"/>
      <c r="F381" s="972"/>
      <c r="G381" s="972"/>
      <c r="H381" s="972"/>
      <c r="I381" s="972"/>
      <c r="J381" s="972"/>
      <c r="K381" s="972"/>
      <c r="L381" s="972"/>
      <c r="M381" s="972"/>
      <c r="N381" s="972"/>
    </row>
    <row r="385" spans="1:13">
      <c r="G385" s="269" t="s">
        <v>544</v>
      </c>
    </row>
    <row r="387" spans="1:13" ht="18.75">
      <c r="G387" s="269" t="s">
        <v>520</v>
      </c>
      <c r="H387" s="137"/>
      <c r="I387" s="667">
        <f>開票立会人入力シート!K11</f>
        <v>0</v>
      </c>
      <c r="J387" s="137"/>
      <c r="K387" s="137"/>
    </row>
    <row r="388" spans="1:13" ht="18.75">
      <c r="H388" s="137"/>
      <c r="I388" s="137"/>
      <c r="J388" s="137"/>
      <c r="K388" s="137"/>
    </row>
    <row r="389" spans="1:13" ht="18.75">
      <c r="G389" s="269" t="s">
        <v>474</v>
      </c>
      <c r="H389" s="137"/>
      <c r="I389" s="269">
        <f>開票立会人入力シート!H11</f>
        <v>0</v>
      </c>
      <c r="J389" s="137"/>
      <c r="K389" s="269">
        <f>開票立会人入力シート!J11</f>
        <v>0</v>
      </c>
    </row>
    <row r="390" spans="1:13" ht="18.75">
      <c r="H390" s="137"/>
      <c r="J390" s="137"/>
      <c r="K390" s="137"/>
    </row>
    <row r="391" spans="1:13">
      <c r="G391" s="269" t="s">
        <v>521</v>
      </c>
      <c r="I391" s="269">
        <f>開票立会人入力シート!G11</f>
        <v>0</v>
      </c>
      <c r="K391" s="269">
        <f>開票立会人入力シート!I11</f>
        <v>0</v>
      </c>
    </row>
    <row r="393" spans="1:13">
      <c r="H393" s="270" t="s">
        <v>548</v>
      </c>
      <c r="I393" s="984" t="str">
        <f>開票立会人入力シート!R11</f>
        <v>S//</v>
      </c>
      <c r="J393" s="985"/>
      <c r="K393" s="985"/>
      <c r="L393" s="270" t="s">
        <v>547</v>
      </c>
      <c r="M393" s="664"/>
    </row>
    <row r="395" spans="1:13" ht="18.75">
      <c r="G395" s="137"/>
    </row>
    <row r="397" spans="1:13">
      <c r="A397" s="269" t="s">
        <v>545</v>
      </c>
      <c r="C397" s="269" t="str">
        <f>入力シート!C1</f>
        <v>令和7年7月20日執行参議院青森県選挙区選出議員選挙</v>
      </c>
    </row>
    <row r="399" spans="1:13" ht="18.75">
      <c r="G399" s="137"/>
      <c r="J399" s="137"/>
    </row>
    <row r="400" spans="1:13" ht="18.75">
      <c r="A400" s="269" t="s">
        <v>556</v>
      </c>
      <c r="F400" s="269" t="str">
        <f>開票立会人入力シート!B11</f>
        <v>つがる市</v>
      </c>
      <c r="G400" s="137"/>
      <c r="H400" s="269" t="s">
        <v>557</v>
      </c>
      <c r="J400" s="137"/>
    </row>
    <row r="401" spans="1:14" ht="18.75">
      <c r="G401" s="137"/>
      <c r="J401" s="137"/>
    </row>
    <row r="403" spans="1:14">
      <c r="A403" s="269" t="s">
        <v>549</v>
      </c>
    </row>
    <row r="406" spans="1:14">
      <c r="B406" s="986" t="str">
        <f>開票立会人入力シート!D11</f>
        <v>令和-118年1月0日</v>
      </c>
      <c r="C406" s="987"/>
      <c r="D406" s="987"/>
    </row>
    <row r="409" spans="1:14">
      <c r="B409" s="269" t="s">
        <v>708</v>
      </c>
      <c r="J409" s="269">
        <f>入力シート!C29</f>
        <v>0</v>
      </c>
      <c r="N409" s="107" t="s">
        <v>550</v>
      </c>
    </row>
    <row r="412" spans="1:14" ht="21">
      <c r="D412" s="663"/>
      <c r="E412" s="663"/>
      <c r="F412" s="662" t="s">
        <v>521</v>
      </c>
      <c r="G412" s="663"/>
      <c r="I412" s="977">
        <f>入力シート!C8</f>
        <v>0</v>
      </c>
      <c r="J412" s="977"/>
      <c r="K412" s="978">
        <f>入力シート!C10</f>
        <v>0</v>
      </c>
      <c r="L412" s="978"/>
    </row>
    <row r="413" spans="1:14" ht="21">
      <c r="D413" s="663"/>
      <c r="E413" s="663"/>
      <c r="F413" s="662"/>
      <c r="G413" s="663"/>
      <c r="I413" s="660"/>
      <c r="J413" s="660"/>
      <c r="K413" s="661"/>
      <c r="L413" s="661"/>
    </row>
    <row r="414" spans="1:14" ht="21">
      <c r="D414" s="663"/>
      <c r="E414" s="663"/>
      <c r="F414" s="662"/>
      <c r="G414" s="663"/>
      <c r="I414" s="660"/>
      <c r="J414" s="660"/>
      <c r="K414" s="661"/>
      <c r="L414" s="661"/>
    </row>
    <row r="415" spans="1:14">
      <c r="B415" s="983" t="str">
        <f>開票立会人入力シート!B11</f>
        <v>つがる市</v>
      </c>
      <c r="C415" s="983"/>
      <c r="D415" s="301" t="s">
        <v>563</v>
      </c>
      <c r="E415" s="663"/>
      <c r="F415" s="662"/>
      <c r="G415" s="663"/>
      <c r="H415" s="664" t="s">
        <v>502</v>
      </c>
      <c r="J415" s="624"/>
      <c r="L415" s="273"/>
    </row>
    <row r="420" spans="1:14">
      <c r="A420" s="269" t="s">
        <v>1281</v>
      </c>
    </row>
    <row r="421" spans="1:14">
      <c r="A421" s="269" t="s">
        <v>1282</v>
      </c>
    </row>
    <row r="422" spans="1:14">
      <c r="A422" s="269" t="s">
        <v>1285</v>
      </c>
    </row>
    <row r="423" spans="1:14">
      <c r="A423" s="269" t="s">
        <v>1286</v>
      </c>
    </row>
    <row r="424" spans="1:14">
      <c r="N424" s="129" t="s">
        <v>449</v>
      </c>
    </row>
    <row r="428" spans="1:14" ht="28.5">
      <c r="A428" s="972" t="s">
        <v>555</v>
      </c>
      <c r="B428" s="972"/>
      <c r="C428" s="972"/>
      <c r="D428" s="972"/>
      <c r="E428" s="972"/>
      <c r="F428" s="972"/>
      <c r="G428" s="972"/>
      <c r="H428" s="972"/>
      <c r="I428" s="972"/>
      <c r="J428" s="972"/>
      <c r="K428" s="972"/>
      <c r="L428" s="972"/>
      <c r="M428" s="972"/>
      <c r="N428" s="972"/>
    </row>
    <row r="432" spans="1:14">
      <c r="G432" s="269" t="s">
        <v>544</v>
      </c>
    </row>
    <row r="434" spans="1:13" ht="18.75">
      <c r="G434" s="269" t="s">
        <v>520</v>
      </c>
      <c r="H434" s="137"/>
      <c r="I434" s="667">
        <f>開票立会人入力シート!K12</f>
        <v>0</v>
      </c>
      <c r="J434" s="137"/>
      <c r="K434" s="137"/>
    </row>
    <row r="435" spans="1:13" ht="18.75">
      <c r="H435" s="137"/>
      <c r="I435" s="137"/>
      <c r="J435" s="137"/>
      <c r="K435" s="137"/>
    </row>
    <row r="436" spans="1:13" ht="18.75">
      <c r="G436" s="269" t="s">
        <v>474</v>
      </c>
      <c r="H436" s="137"/>
      <c r="I436" s="269">
        <f>開票立会人入力シート!H12</f>
        <v>0</v>
      </c>
      <c r="J436" s="137"/>
      <c r="K436" s="269">
        <f>開票立会人入力シート!J12</f>
        <v>0</v>
      </c>
    </row>
    <row r="437" spans="1:13" ht="18.75">
      <c r="H437" s="137"/>
      <c r="J437" s="137"/>
      <c r="K437" s="137"/>
    </row>
    <row r="438" spans="1:13">
      <c r="G438" s="269" t="s">
        <v>521</v>
      </c>
      <c r="I438" s="269">
        <f>開票立会人入力シート!G12</f>
        <v>0</v>
      </c>
      <c r="K438" s="269">
        <f>開票立会人入力シート!I12</f>
        <v>0</v>
      </c>
    </row>
    <row r="440" spans="1:13">
      <c r="H440" s="270" t="s">
        <v>548</v>
      </c>
      <c r="I440" s="984" t="str">
        <f>開票立会人入力シート!R12</f>
        <v>S//</v>
      </c>
      <c r="J440" s="985"/>
      <c r="K440" s="985"/>
      <c r="L440" s="270" t="s">
        <v>547</v>
      </c>
      <c r="M440" s="664"/>
    </row>
    <row r="442" spans="1:13" ht="18.75">
      <c r="G442" s="137"/>
    </row>
    <row r="444" spans="1:13">
      <c r="A444" s="269" t="s">
        <v>545</v>
      </c>
      <c r="C444" s="269" t="str">
        <f>入力シート!C1</f>
        <v>令和7年7月20日執行参議院青森県選挙区選出議員選挙</v>
      </c>
    </row>
    <row r="446" spans="1:13" ht="18.75">
      <c r="G446" s="137"/>
      <c r="J446" s="137"/>
    </row>
    <row r="447" spans="1:13" ht="18.75">
      <c r="A447" s="269" t="s">
        <v>556</v>
      </c>
      <c r="F447" s="269" t="str">
        <f>開票立会人入力シート!B12</f>
        <v>平川市</v>
      </c>
      <c r="G447" s="137"/>
      <c r="H447" s="269" t="s">
        <v>557</v>
      </c>
      <c r="J447" s="137"/>
    </row>
    <row r="448" spans="1:13" ht="18.75">
      <c r="G448" s="137"/>
      <c r="J448" s="137"/>
    </row>
    <row r="450" spans="1:14">
      <c r="A450" s="269" t="s">
        <v>549</v>
      </c>
    </row>
    <row r="453" spans="1:14">
      <c r="B453" s="986" t="str">
        <f>開票立会人入力シート!D12</f>
        <v>令和-118年1月0日</v>
      </c>
      <c r="C453" s="987"/>
      <c r="D453" s="987"/>
    </row>
    <row r="456" spans="1:14">
      <c r="B456" s="269" t="s">
        <v>708</v>
      </c>
      <c r="J456" s="269">
        <f>入力シート!C29</f>
        <v>0</v>
      </c>
      <c r="N456" s="107" t="s">
        <v>550</v>
      </c>
    </row>
    <row r="459" spans="1:14" ht="21">
      <c r="D459" s="663"/>
      <c r="E459" s="663"/>
      <c r="F459" s="662" t="s">
        <v>521</v>
      </c>
      <c r="G459" s="663"/>
      <c r="I459" s="977">
        <f>入力シート!C8</f>
        <v>0</v>
      </c>
      <c r="J459" s="977"/>
      <c r="K459" s="978">
        <f>入力シート!C10</f>
        <v>0</v>
      </c>
      <c r="L459" s="978"/>
    </row>
    <row r="460" spans="1:14" ht="21">
      <c r="D460" s="663"/>
      <c r="E460" s="663"/>
      <c r="F460" s="662"/>
      <c r="G460" s="663"/>
      <c r="I460" s="660"/>
      <c r="J460" s="660"/>
      <c r="K460" s="661"/>
      <c r="L460" s="661"/>
    </row>
    <row r="461" spans="1:14" ht="21">
      <c r="D461" s="663"/>
      <c r="E461" s="663"/>
      <c r="F461" s="662"/>
      <c r="G461" s="663"/>
      <c r="I461" s="660"/>
      <c r="J461" s="660"/>
      <c r="K461" s="661"/>
      <c r="L461" s="661"/>
    </row>
    <row r="462" spans="1:14">
      <c r="B462" s="983" t="str">
        <f>開票立会人入力シート!B12</f>
        <v>平川市</v>
      </c>
      <c r="C462" s="983"/>
      <c r="D462" s="301" t="s">
        <v>563</v>
      </c>
      <c r="E462" s="663"/>
      <c r="F462" s="662"/>
      <c r="G462" s="663"/>
      <c r="H462" s="664" t="s">
        <v>502</v>
      </c>
      <c r="J462" s="624"/>
      <c r="L462" s="273"/>
    </row>
    <row r="467" spans="1:14">
      <c r="A467" s="269" t="s">
        <v>1281</v>
      </c>
    </row>
    <row r="468" spans="1:14">
      <c r="A468" s="269" t="s">
        <v>1282</v>
      </c>
    </row>
    <row r="469" spans="1:14">
      <c r="A469" s="269" t="s">
        <v>1285</v>
      </c>
    </row>
    <row r="470" spans="1:14">
      <c r="A470" s="269" t="s">
        <v>1286</v>
      </c>
    </row>
    <row r="471" spans="1:14">
      <c r="N471" s="129" t="s">
        <v>449</v>
      </c>
    </row>
    <row r="475" spans="1:14" ht="28.5">
      <c r="A475" s="972" t="s">
        <v>555</v>
      </c>
      <c r="B475" s="972"/>
      <c r="C475" s="972"/>
      <c r="D475" s="972"/>
      <c r="E475" s="972"/>
      <c r="F475" s="972"/>
      <c r="G475" s="972"/>
      <c r="H475" s="972"/>
      <c r="I475" s="972"/>
      <c r="J475" s="972"/>
      <c r="K475" s="972"/>
      <c r="L475" s="972"/>
      <c r="M475" s="972"/>
      <c r="N475" s="972"/>
    </row>
    <row r="479" spans="1:14">
      <c r="G479" s="269" t="s">
        <v>544</v>
      </c>
    </row>
    <row r="481" spans="1:13" ht="18.75">
      <c r="G481" s="269" t="s">
        <v>520</v>
      </c>
      <c r="H481" s="137"/>
      <c r="I481" s="667">
        <f>開票立会人入力シート!K13</f>
        <v>0</v>
      </c>
      <c r="J481" s="137"/>
      <c r="K481" s="137"/>
    </row>
    <row r="482" spans="1:13" ht="18.75">
      <c r="H482" s="137"/>
      <c r="I482" s="137"/>
      <c r="J482" s="137"/>
      <c r="K482" s="137"/>
    </row>
    <row r="483" spans="1:13" ht="18.75">
      <c r="G483" s="269" t="s">
        <v>474</v>
      </c>
      <c r="H483" s="137"/>
      <c r="I483" s="269">
        <f>開票立会人入力シート!H13</f>
        <v>0</v>
      </c>
      <c r="J483" s="137"/>
      <c r="K483" s="269">
        <f>開票立会人入力シート!J13</f>
        <v>0</v>
      </c>
    </row>
    <row r="484" spans="1:13" ht="18.75">
      <c r="H484" s="137"/>
      <c r="J484" s="137"/>
      <c r="K484" s="137"/>
    </row>
    <row r="485" spans="1:13">
      <c r="G485" s="269" t="s">
        <v>521</v>
      </c>
      <c r="I485" s="269">
        <f>開票立会人入力シート!G13</f>
        <v>0</v>
      </c>
      <c r="K485" s="269">
        <f>開票立会人入力シート!I13</f>
        <v>0</v>
      </c>
    </row>
    <row r="487" spans="1:13">
      <c r="H487" s="270" t="s">
        <v>548</v>
      </c>
      <c r="I487" s="984" t="str">
        <f>開票立会人入力シート!R13</f>
        <v>S//</v>
      </c>
      <c r="J487" s="985"/>
      <c r="K487" s="985"/>
      <c r="L487" s="270" t="s">
        <v>547</v>
      </c>
      <c r="M487" s="664"/>
    </row>
    <row r="489" spans="1:13" ht="18.75">
      <c r="G489" s="137"/>
    </row>
    <row r="491" spans="1:13">
      <c r="A491" s="269" t="s">
        <v>545</v>
      </c>
      <c r="C491" s="269" t="str">
        <f>入力シート!C1</f>
        <v>令和7年7月20日執行参議院青森県選挙区選出議員選挙</v>
      </c>
    </row>
    <row r="493" spans="1:13" ht="18.75">
      <c r="G493" s="137"/>
      <c r="J493" s="137"/>
    </row>
    <row r="494" spans="1:13" ht="18.75">
      <c r="A494" s="269" t="s">
        <v>556</v>
      </c>
      <c r="F494" s="269" t="str">
        <f>開票立会人入力シート!B13</f>
        <v>平内町</v>
      </c>
      <c r="G494" s="137"/>
      <c r="H494" s="269" t="s">
        <v>557</v>
      </c>
      <c r="J494" s="137"/>
    </row>
    <row r="495" spans="1:13" ht="18.75">
      <c r="G495" s="137"/>
      <c r="J495" s="137"/>
    </row>
    <row r="497" spans="1:14">
      <c r="A497" s="269" t="s">
        <v>549</v>
      </c>
    </row>
    <row r="500" spans="1:14">
      <c r="B500" s="986" t="str">
        <f>開票立会人入力シート!D13</f>
        <v>令和-118年1月0日</v>
      </c>
      <c r="C500" s="987"/>
      <c r="D500" s="987"/>
    </row>
    <row r="503" spans="1:14">
      <c r="B503" s="269" t="s">
        <v>708</v>
      </c>
      <c r="J503" s="269">
        <f>入力シート!C29</f>
        <v>0</v>
      </c>
      <c r="N503" s="107" t="s">
        <v>550</v>
      </c>
    </row>
    <row r="506" spans="1:14" ht="21">
      <c r="D506" s="663"/>
      <c r="E506" s="663"/>
      <c r="F506" s="662" t="s">
        <v>521</v>
      </c>
      <c r="G506" s="663"/>
      <c r="I506" s="977">
        <f>入力シート!C8</f>
        <v>0</v>
      </c>
      <c r="J506" s="977"/>
      <c r="K506" s="978">
        <f>入力シート!C10</f>
        <v>0</v>
      </c>
      <c r="L506" s="978"/>
    </row>
    <row r="507" spans="1:14" ht="21">
      <c r="D507" s="663"/>
      <c r="E507" s="663"/>
      <c r="F507" s="662"/>
      <c r="G507" s="663"/>
      <c r="I507" s="660"/>
      <c r="J507" s="660"/>
      <c r="K507" s="661"/>
      <c r="L507" s="661"/>
    </row>
    <row r="508" spans="1:14" ht="21">
      <c r="D508" s="663"/>
      <c r="E508" s="663"/>
      <c r="F508" s="662"/>
      <c r="G508" s="663"/>
      <c r="I508" s="660"/>
      <c r="J508" s="660"/>
      <c r="K508" s="661"/>
      <c r="L508" s="661"/>
    </row>
    <row r="509" spans="1:14">
      <c r="B509" s="983" t="str">
        <f>開票立会人入力シート!B13</f>
        <v>平内町</v>
      </c>
      <c r="C509" s="983"/>
      <c r="D509" s="301" t="s">
        <v>563</v>
      </c>
      <c r="E509" s="663"/>
      <c r="F509" s="662"/>
      <c r="G509" s="663"/>
      <c r="H509" s="664" t="s">
        <v>502</v>
      </c>
      <c r="J509" s="624"/>
      <c r="L509" s="273"/>
    </row>
    <row r="514" spans="1:14">
      <c r="A514" s="269" t="s">
        <v>1281</v>
      </c>
    </row>
    <row r="515" spans="1:14">
      <c r="A515" s="269" t="s">
        <v>1282</v>
      </c>
    </row>
    <row r="516" spans="1:14">
      <c r="A516" s="269" t="s">
        <v>1285</v>
      </c>
    </row>
    <row r="517" spans="1:14">
      <c r="A517" s="269" t="s">
        <v>1286</v>
      </c>
    </row>
    <row r="518" spans="1:14">
      <c r="N518" s="129" t="s">
        <v>449</v>
      </c>
    </row>
    <row r="522" spans="1:14" ht="28.5">
      <c r="A522" s="972" t="s">
        <v>555</v>
      </c>
      <c r="B522" s="972"/>
      <c r="C522" s="972"/>
      <c r="D522" s="972"/>
      <c r="E522" s="972"/>
      <c r="F522" s="972"/>
      <c r="G522" s="972"/>
      <c r="H522" s="972"/>
      <c r="I522" s="972"/>
      <c r="J522" s="972"/>
      <c r="K522" s="972"/>
      <c r="L522" s="972"/>
      <c r="M522" s="972"/>
      <c r="N522" s="972"/>
    </row>
    <row r="526" spans="1:14">
      <c r="G526" s="269" t="s">
        <v>544</v>
      </c>
    </row>
    <row r="528" spans="1:14" ht="18.75">
      <c r="G528" s="269" t="s">
        <v>520</v>
      </c>
      <c r="H528" s="137"/>
      <c r="I528" s="667">
        <f>開票立会人入力シート!K14</f>
        <v>0</v>
      </c>
      <c r="J528" s="137"/>
      <c r="K528" s="137"/>
    </row>
    <row r="529" spans="1:13" ht="18.75">
      <c r="H529" s="137"/>
      <c r="I529" s="137"/>
      <c r="J529" s="137"/>
      <c r="K529" s="137"/>
    </row>
    <row r="530" spans="1:13" ht="18.75">
      <c r="G530" s="269" t="s">
        <v>474</v>
      </c>
      <c r="H530" s="137"/>
      <c r="I530" s="269">
        <f>開票立会人入力シート!H14</f>
        <v>0</v>
      </c>
      <c r="J530" s="137"/>
      <c r="K530" s="269">
        <f>開票立会人入力シート!J14</f>
        <v>0</v>
      </c>
    </row>
    <row r="531" spans="1:13" ht="18.75">
      <c r="H531" s="137"/>
      <c r="J531" s="137"/>
      <c r="K531" s="137"/>
    </row>
    <row r="532" spans="1:13">
      <c r="G532" s="269" t="s">
        <v>521</v>
      </c>
      <c r="I532" s="269">
        <f>開票立会人入力シート!G14</f>
        <v>0</v>
      </c>
      <c r="K532" s="269">
        <f>開票立会人入力シート!I14</f>
        <v>0</v>
      </c>
    </row>
    <row r="534" spans="1:13">
      <c r="H534" s="270" t="s">
        <v>548</v>
      </c>
      <c r="I534" s="984" t="str">
        <f>開票立会人入力シート!R14</f>
        <v>S//</v>
      </c>
      <c r="J534" s="985"/>
      <c r="K534" s="985"/>
      <c r="L534" s="270" t="s">
        <v>547</v>
      </c>
      <c r="M534" s="664"/>
    </row>
    <row r="536" spans="1:13" ht="18.75">
      <c r="G536" s="137"/>
    </row>
    <row r="538" spans="1:13">
      <c r="A538" s="269" t="s">
        <v>545</v>
      </c>
      <c r="C538" s="269" t="str">
        <f>入力シート!C1</f>
        <v>令和7年7月20日執行参議院青森県選挙区選出議員選挙</v>
      </c>
    </row>
    <row r="540" spans="1:13" ht="18.75">
      <c r="G540" s="137"/>
      <c r="J540" s="137"/>
    </row>
    <row r="541" spans="1:13" ht="18.75">
      <c r="A541" s="269" t="s">
        <v>556</v>
      </c>
      <c r="F541" s="269" t="str">
        <f>開票立会人入力シート!B14</f>
        <v>今別町</v>
      </c>
      <c r="G541" s="137"/>
      <c r="H541" s="269" t="s">
        <v>557</v>
      </c>
      <c r="J541" s="137"/>
    </row>
    <row r="542" spans="1:13" ht="18.75">
      <c r="G542" s="137"/>
      <c r="J542" s="137"/>
    </row>
    <row r="544" spans="1:13">
      <c r="A544" s="269" t="s">
        <v>549</v>
      </c>
    </row>
    <row r="547" spans="2:14">
      <c r="B547" s="986" t="str">
        <f>開票立会人入力シート!D14</f>
        <v>令和-118年1月0日</v>
      </c>
      <c r="C547" s="987"/>
      <c r="D547" s="987"/>
    </row>
    <row r="550" spans="2:14">
      <c r="B550" s="269" t="s">
        <v>708</v>
      </c>
      <c r="J550" s="269">
        <f>入力シート!C29</f>
        <v>0</v>
      </c>
      <c r="N550" s="107" t="s">
        <v>550</v>
      </c>
    </row>
    <row r="553" spans="2:14" ht="21">
      <c r="D553" s="663"/>
      <c r="E553" s="663"/>
      <c r="F553" s="662" t="s">
        <v>521</v>
      </c>
      <c r="G553" s="663"/>
      <c r="I553" s="977">
        <f>入力シート!C8</f>
        <v>0</v>
      </c>
      <c r="J553" s="977"/>
      <c r="K553" s="978">
        <f>入力シート!C10</f>
        <v>0</v>
      </c>
      <c r="L553" s="978"/>
    </row>
    <row r="554" spans="2:14" ht="21">
      <c r="D554" s="663"/>
      <c r="E554" s="663"/>
      <c r="F554" s="662"/>
      <c r="G554" s="663"/>
      <c r="I554" s="660"/>
      <c r="J554" s="660"/>
      <c r="K554" s="661"/>
      <c r="L554" s="661"/>
    </row>
    <row r="555" spans="2:14" ht="21">
      <c r="D555" s="663"/>
      <c r="E555" s="663"/>
      <c r="F555" s="662"/>
      <c r="G555" s="663"/>
      <c r="I555" s="660"/>
      <c r="J555" s="660"/>
      <c r="K555" s="661"/>
      <c r="L555" s="661"/>
    </row>
    <row r="556" spans="2:14">
      <c r="B556" s="983" t="str">
        <f>開票立会人入力シート!B14</f>
        <v>今別町</v>
      </c>
      <c r="C556" s="983"/>
      <c r="D556" s="301" t="s">
        <v>563</v>
      </c>
      <c r="E556" s="663"/>
      <c r="F556" s="662"/>
      <c r="G556" s="663"/>
      <c r="H556" s="664" t="s">
        <v>502</v>
      </c>
      <c r="J556" s="624"/>
      <c r="L556" s="273"/>
    </row>
    <row r="561" spans="1:14">
      <c r="A561" s="269" t="s">
        <v>1281</v>
      </c>
    </row>
    <row r="562" spans="1:14">
      <c r="A562" s="269" t="s">
        <v>1282</v>
      </c>
    </row>
    <row r="563" spans="1:14">
      <c r="A563" s="269" t="s">
        <v>1285</v>
      </c>
    </row>
    <row r="564" spans="1:14">
      <c r="A564" s="269" t="s">
        <v>1286</v>
      </c>
    </row>
    <row r="565" spans="1:14">
      <c r="N565" s="129" t="s">
        <v>449</v>
      </c>
    </row>
    <row r="569" spans="1:14" ht="28.5">
      <c r="A569" s="972" t="s">
        <v>555</v>
      </c>
      <c r="B569" s="972"/>
      <c r="C569" s="972"/>
      <c r="D569" s="972"/>
      <c r="E569" s="972"/>
      <c r="F569" s="972"/>
      <c r="G569" s="972"/>
      <c r="H569" s="972"/>
      <c r="I569" s="972"/>
      <c r="J569" s="972"/>
      <c r="K569" s="972"/>
      <c r="L569" s="972"/>
      <c r="M569" s="972"/>
      <c r="N569" s="972"/>
    </row>
    <row r="573" spans="1:14">
      <c r="G573" s="269" t="s">
        <v>544</v>
      </c>
    </row>
    <row r="575" spans="1:14" ht="18.75">
      <c r="G575" s="269" t="s">
        <v>520</v>
      </c>
      <c r="H575" s="137"/>
      <c r="I575" s="667">
        <f>開票立会人入力シート!K15</f>
        <v>0</v>
      </c>
      <c r="J575" s="137"/>
      <c r="K575" s="137"/>
    </row>
    <row r="576" spans="1:14" ht="18.75">
      <c r="H576" s="137"/>
      <c r="I576" s="137"/>
      <c r="J576" s="137"/>
      <c r="K576" s="137"/>
    </row>
    <row r="577" spans="1:13" ht="18.75">
      <c r="G577" s="269" t="s">
        <v>474</v>
      </c>
      <c r="H577" s="137"/>
      <c r="I577" s="269">
        <f>開票立会人入力シート!H15</f>
        <v>0</v>
      </c>
      <c r="J577" s="137"/>
      <c r="K577" s="269">
        <f>開票立会人入力シート!J15</f>
        <v>0</v>
      </c>
    </row>
    <row r="578" spans="1:13" ht="18.75">
      <c r="H578" s="137"/>
      <c r="J578" s="137"/>
      <c r="K578" s="137"/>
    </row>
    <row r="579" spans="1:13">
      <c r="G579" s="269" t="s">
        <v>521</v>
      </c>
      <c r="I579" s="269">
        <f>開票立会人入力シート!G15</f>
        <v>0</v>
      </c>
      <c r="K579" s="269">
        <f>開票立会人入力シート!I15</f>
        <v>0</v>
      </c>
    </row>
    <row r="581" spans="1:13">
      <c r="H581" s="270" t="s">
        <v>548</v>
      </c>
      <c r="I581" s="984" t="str">
        <f>開票立会人入力シート!R15</f>
        <v>S//</v>
      </c>
      <c r="J581" s="985"/>
      <c r="K581" s="985"/>
      <c r="L581" s="270" t="s">
        <v>547</v>
      </c>
      <c r="M581" s="664"/>
    </row>
    <row r="583" spans="1:13" ht="18.75">
      <c r="G583" s="137"/>
    </row>
    <row r="585" spans="1:13">
      <c r="A585" s="269" t="s">
        <v>545</v>
      </c>
      <c r="C585" s="269" t="str">
        <f>入力シート!C1</f>
        <v>令和7年7月20日執行参議院青森県選挙区選出議員選挙</v>
      </c>
    </row>
    <row r="587" spans="1:13" ht="18.75">
      <c r="G587" s="137"/>
      <c r="J587" s="137"/>
    </row>
    <row r="588" spans="1:13" ht="18.75">
      <c r="A588" s="269" t="s">
        <v>556</v>
      </c>
      <c r="F588" s="269" t="str">
        <f>開票立会人入力シート!B15</f>
        <v>蓬田村</v>
      </c>
      <c r="G588" s="137"/>
      <c r="H588" s="269" t="s">
        <v>557</v>
      </c>
      <c r="J588" s="137"/>
    </row>
    <row r="589" spans="1:13" ht="18.75">
      <c r="G589" s="137"/>
      <c r="J589" s="137"/>
    </row>
    <row r="591" spans="1:13">
      <c r="A591" s="269" t="s">
        <v>549</v>
      </c>
    </row>
    <row r="594" spans="1:14">
      <c r="B594" s="986" t="str">
        <f>開票立会人入力シート!D15</f>
        <v>令和-118年1月0日</v>
      </c>
      <c r="C594" s="987"/>
      <c r="D594" s="987"/>
    </row>
    <row r="597" spans="1:14">
      <c r="B597" s="269" t="s">
        <v>708</v>
      </c>
      <c r="J597" s="269">
        <f>入力シート!C29</f>
        <v>0</v>
      </c>
      <c r="N597" s="107" t="s">
        <v>550</v>
      </c>
    </row>
    <row r="600" spans="1:14" ht="21">
      <c r="D600" s="663"/>
      <c r="E600" s="663"/>
      <c r="F600" s="662" t="s">
        <v>521</v>
      </c>
      <c r="G600" s="663"/>
      <c r="I600" s="977">
        <f>入力シート!C8</f>
        <v>0</v>
      </c>
      <c r="J600" s="977"/>
      <c r="K600" s="978">
        <f>入力シート!C10</f>
        <v>0</v>
      </c>
      <c r="L600" s="978"/>
    </row>
    <row r="601" spans="1:14" ht="21">
      <c r="D601" s="663"/>
      <c r="E601" s="663"/>
      <c r="F601" s="662"/>
      <c r="G601" s="663"/>
      <c r="I601" s="660"/>
      <c r="J601" s="660"/>
      <c r="K601" s="661"/>
      <c r="L601" s="661"/>
    </row>
    <row r="602" spans="1:14" ht="21">
      <c r="D602" s="663"/>
      <c r="E602" s="663"/>
      <c r="F602" s="662"/>
      <c r="G602" s="663"/>
      <c r="I602" s="660"/>
      <c r="J602" s="660"/>
      <c r="K602" s="661"/>
      <c r="L602" s="661"/>
    </row>
    <row r="603" spans="1:14">
      <c r="B603" s="983" t="str">
        <f>開票立会人入力シート!B15</f>
        <v>蓬田村</v>
      </c>
      <c r="C603" s="983"/>
      <c r="D603" s="301" t="s">
        <v>563</v>
      </c>
      <c r="E603" s="663"/>
      <c r="F603" s="662"/>
      <c r="G603" s="663"/>
      <c r="H603" s="664" t="s">
        <v>502</v>
      </c>
      <c r="J603" s="624"/>
      <c r="L603" s="273"/>
    </row>
    <row r="608" spans="1:14">
      <c r="A608" s="269" t="s">
        <v>1281</v>
      </c>
    </row>
    <row r="609" spans="1:14">
      <c r="A609" s="269" t="s">
        <v>1282</v>
      </c>
    </row>
    <row r="610" spans="1:14">
      <c r="A610" s="269" t="s">
        <v>1285</v>
      </c>
    </row>
    <row r="611" spans="1:14">
      <c r="A611" s="269" t="s">
        <v>1286</v>
      </c>
    </row>
    <row r="612" spans="1:14">
      <c r="N612" s="129" t="s">
        <v>449</v>
      </c>
    </row>
    <row r="616" spans="1:14" ht="28.5">
      <c r="A616" s="972" t="s">
        <v>555</v>
      </c>
      <c r="B616" s="972"/>
      <c r="C616" s="972"/>
      <c r="D616" s="972"/>
      <c r="E616" s="972"/>
      <c r="F616" s="972"/>
      <c r="G616" s="972"/>
      <c r="H616" s="972"/>
      <c r="I616" s="972"/>
      <c r="J616" s="972"/>
      <c r="K616" s="972"/>
      <c r="L616" s="972"/>
      <c r="M616" s="972"/>
      <c r="N616" s="972"/>
    </row>
    <row r="620" spans="1:14">
      <c r="G620" s="269" t="s">
        <v>544</v>
      </c>
    </row>
    <row r="622" spans="1:14" ht="18.75">
      <c r="G622" s="269" t="s">
        <v>520</v>
      </c>
      <c r="H622" s="137"/>
      <c r="I622" s="667">
        <f>開票立会人入力シート!K16</f>
        <v>0</v>
      </c>
      <c r="J622" s="137"/>
      <c r="K622" s="137"/>
    </row>
    <row r="623" spans="1:14" ht="18.75">
      <c r="H623" s="137"/>
      <c r="I623" s="137"/>
      <c r="J623" s="137"/>
      <c r="K623" s="137"/>
    </row>
    <row r="624" spans="1:14" ht="18.75">
      <c r="G624" s="269" t="s">
        <v>474</v>
      </c>
      <c r="H624" s="137"/>
      <c r="I624" s="269">
        <f>開票立会人入力シート!H16</f>
        <v>0</v>
      </c>
      <c r="J624" s="137"/>
      <c r="K624" s="269">
        <f>開票立会人入力シート!J16</f>
        <v>0</v>
      </c>
    </row>
    <row r="625" spans="1:13" ht="18.75">
      <c r="H625" s="137"/>
      <c r="J625" s="137"/>
      <c r="K625" s="137"/>
    </row>
    <row r="626" spans="1:13">
      <c r="G626" s="269" t="s">
        <v>521</v>
      </c>
      <c r="I626" s="269">
        <f>開票立会人入力シート!G16</f>
        <v>0</v>
      </c>
      <c r="K626" s="269">
        <f>開票立会人入力シート!I16</f>
        <v>0</v>
      </c>
    </row>
    <row r="628" spans="1:13">
      <c r="H628" s="270" t="s">
        <v>548</v>
      </c>
      <c r="I628" s="984" t="str">
        <f>開票立会人入力シート!R16</f>
        <v>S//</v>
      </c>
      <c r="J628" s="985"/>
      <c r="K628" s="985"/>
      <c r="L628" s="270" t="s">
        <v>547</v>
      </c>
      <c r="M628" s="664"/>
    </row>
    <row r="630" spans="1:13" ht="18.75">
      <c r="G630" s="137"/>
    </row>
    <row r="632" spans="1:13">
      <c r="A632" s="269" t="s">
        <v>545</v>
      </c>
      <c r="C632" s="269" t="str">
        <f>入力シート!C1</f>
        <v>令和7年7月20日執行参議院青森県選挙区選出議員選挙</v>
      </c>
    </row>
    <row r="634" spans="1:13" ht="18.75">
      <c r="G634" s="137"/>
      <c r="J634" s="137"/>
    </row>
    <row r="635" spans="1:13" ht="18.75">
      <c r="A635" s="269" t="s">
        <v>556</v>
      </c>
      <c r="F635" s="269" t="str">
        <f>開票立会人入力シート!B16</f>
        <v>外ヶ浜町</v>
      </c>
      <c r="G635" s="137"/>
      <c r="H635" s="269" t="s">
        <v>557</v>
      </c>
      <c r="J635" s="137"/>
    </row>
    <row r="636" spans="1:13" ht="18.75">
      <c r="G636" s="137"/>
      <c r="J636" s="137"/>
    </row>
    <row r="638" spans="1:13">
      <c r="A638" s="269" t="s">
        <v>549</v>
      </c>
    </row>
    <row r="641" spans="1:14">
      <c r="B641" s="986" t="str">
        <f>開票立会人入力シート!D16</f>
        <v>令和-118年1月0日</v>
      </c>
      <c r="C641" s="987"/>
      <c r="D641" s="987"/>
    </row>
    <row r="644" spans="1:14">
      <c r="B644" s="269" t="s">
        <v>708</v>
      </c>
      <c r="J644" s="269">
        <f>入力シート!C29</f>
        <v>0</v>
      </c>
      <c r="N644" s="107" t="s">
        <v>550</v>
      </c>
    </row>
    <row r="647" spans="1:14" ht="21">
      <c r="D647" s="663"/>
      <c r="E647" s="663"/>
      <c r="F647" s="662" t="s">
        <v>521</v>
      </c>
      <c r="G647" s="663"/>
      <c r="I647" s="977">
        <f>入力シート!C8</f>
        <v>0</v>
      </c>
      <c r="J647" s="977"/>
      <c r="K647" s="978">
        <f>入力シート!C10</f>
        <v>0</v>
      </c>
      <c r="L647" s="978"/>
    </row>
    <row r="648" spans="1:14" ht="21">
      <c r="D648" s="663"/>
      <c r="E648" s="663"/>
      <c r="F648" s="662"/>
      <c r="G648" s="663"/>
      <c r="I648" s="660"/>
      <c r="J648" s="660"/>
      <c r="K648" s="661"/>
      <c r="L648" s="661"/>
    </row>
    <row r="649" spans="1:14" ht="21">
      <c r="D649" s="663"/>
      <c r="E649" s="663"/>
      <c r="F649" s="662"/>
      <c r="G649" s="663"/>
      <c r="I649" s="660"/>
      <c r="J649" s="660"/>
      <c r="K649" s="661"/>
      <c r="L649" s="661"/>
    </row>
    <row r="650" spans="1:14">
      <c r="B650" s="983" t="str">
        <f>開票立会人入力シート!B16</f>
        <v>外ヶ浜町</v>
      </c>
      <c r="C650" s="983"/>
      <c r="D650" s="301" t="s">
        <v>563</v>
      </c>
      <c r="E650" s="663"/>
      <c r="F650" s="662"/>
      <c r="G650" s="663"/>
      <c r="H650" s="664" t="s">
        <v>502</v>
      </c>
      <c r="J650" s="624"/>
      <c r="L650" s="273"/>
    </row>
    <row r="655" spans="1:14">
      <c r="A655" s="269" t="s">
        <v>1281</v>
      </c>
    </row>
    <row r="656" spans="1:14">
      <c r="A656" s="269" t="s">
        <v>1282</v>
      </c>
    </row>
    <row r="657" spans="1:14">
      <c r="A657" s="269" t="s">
        <v>1285</v>
      </c>
    </row>
    <row r="658" spans="1:14">
      <c r="A658" s="269" t="s">
        <v>1286</v>
      </c>
    </row>
    <row r="659" spans="1:14">
      <c r="N659" s="129" t="s">
        <v>449</v>
      </c>
    </row>
    <row r="663" spans="1:14" ht="28.5">
      <c r="A663" s="972" t="s">
        <v>555</v>
      </c>
      <c r="B663" s="972"/>
      <c r="C663" s="972"/>
      <c r="D663" s="972"/>
      <c r="E663" s="972"/>
      <c r="F663" s="972"/>
      <c r="G663" s="972"/>
      <c r="H663" s="972"/>
      <c r="I663" s="972"/>
      <c r="J663" s="972"/>
      <c r="K663" s="972"/>
      <c r="L663" s="972"/>
      <c r="M663" s="972"/>
      <c r="N663" s="972"/>
    </row>
    <row r="667" spans="1:14">
      <c r="G667" s="269" t="s">
        <v>544</v>
      </c>
    </row>
    <row r="669" spans="1:14" ht="18.75">
      <c r="G669" s="269" t="s">
        <v>520</v>
      </c>
      <c r="H669" s="137"/>
      <c r="I669" s="667">
        <f>開票立会人入力シート!K17</f>
        <v>0</v>
      </c>
      <c r="J669" s="137"/>
      <c r="K669" s="137"/>
    </row>
    <row r="670" spans="1:14" ht="18.75">
      <c r="H670" s="137"/>
      <c r="I670" s="137"/>
      <c r="J670" s="137"/>
      <c r="K670" s="137"/>
    </row>
    <row r="671" spans="1:14" ht="18.75">
      <c r="G671" s="269" t="s">
        <v>474</v>
      </c>
      <c r="H671" s="137"/>
      <c r="I671" s="269">
        <f>開票立会人入力シート!H17</f>
        <v>0</v>
      </c>
      <c r="J671" s="137"/>
      <c r="K671" s="269">
        <f>開票立会人入力シート!J17</f>
        <v>0</v>
      </c>
    </row>
    <row r="672" spans="1:14" ht="18.75">
      <c r="H672" s="137"/>
      <c r="J672" s="137"/>
      <c r="K672" s="137"/>
    </row>
    <row r="673" spans="1:13">
      <c r="G673" s="269" t="s">
        <v>521</v>
      </c>
      <c r="I673" s="269">
        <f>開票立会人入力シート!G17</f>
        <v>0</v>
      </c>
      <c r="K673" s="269">
        <f>開票立会人入力シート!I17</f>
        <v>0</v>
      </c>
    </row>
    <row r="675" spans="1:13">
      <c r="H675" s="270" t="s">
        <v>548</v>
      </c>
      <c r="I675" s="984" t="str">
        <f>開票立会人入力シート!R17</f>
        <v>S//</v>
      </c>
      <c r="J675" s="985"/>
      <c r="K675" s="985"/>
      <c r="L675" s="270" t="s">
        <v>547</v>
      </c>
      <c r="M675" s="664"/>
    </row>
    <row r="677" spans="1:13" ht="18.75">
      <c r="G677" s="137"/>
    </row>
    <row r="679" spans="1:13">
      <c r="A679" s="269" t="s">
        <v>545</v>
      </c>
      <c r="C679" s="269" t="str">
        <f>入力シート!C1</f>
        <v>令和7年7月20日執行参議院青森県選挙区選出議員選挙</v>
      </c>
    </row>
    <row r="681" spans="1:13" ht="18.75">
      <c r="G681" s="137"/>
      <c r="J681" s="137"/>
    </row>
    <row r="682" spans="1:13" ht="18.75">
      <c r="A682" s="269" t="s">
        <v>556</v>
      </c>
      <c r="F682" s="269" t="str">
        <f>開票立会人入力シート!B17</f>
        <v>鰺ヶ沢町</v>
      </c>
      <c r="G682" s="137"/>
      <c r="H682" s="269" t="s">
        <v>557</v>
      </c>
      <c r="J682" s="137"/>
    </row>
    <row r="683" spans="1:13" ht="18.75">
      <c r="G683" s="137"/>
      <c r="J683" s="137"/>
    </row>
    <row r="685" spans="1:13">
      <c r="A685" s="269" t="s">
        <v>549</v>
      </c>
    </row>
    <row r="688" spans="1:13">
      <c r="B688" s="986" t="str">
        <f>開票立会人入力シート!D17</f>
        <v>令和-118年1月0日</v>
      </c>
      <c r="C688" s="987"/>
      <c r="D688" s="987"/>
    </row>
    <row r="691" spans="1:14">
      <c r="B691" s="269" t="s">
        <v>708</v>
      </c>
      <c r="J691" s="269">
        <f>入力シート!C29</f>
        <v>0</v>
      </c>
      <c r="N691" s="107" t="s">
        <v>550</v>
      </c>
    </row>
    <row r="694" spans="1:14" ht="21">
      <c r="D694" s="663"/>
      <c r="E694" s="663"/>
      <c r="F694" s="662" t="s">
        <v>521</v>
      </c>
      <c r="G694" s="663"/>
      <c r="I694" s="977">
        <f>入力シート!C8</f>
        <v>0</v>
      </c>
      <c r="J694" s="977"/>
      <c r="K694" s="978">
        <f>入力シート!C10</f>
        <v>0</v>
      </c>
      <c r="L694" s="978"/>
    </row>
    <row r="695" spans="1:14" ht="21">
      <c r="D695" s="663"/>
      <c r="E695" s="663"/>
      <c r="F695" s="662"/>
      <c r="G695" s="663"/>
      <c r="I695" s="660"/>
      <c r="J695" s="660"/>
      <c r="K695" s="661"/>
      <c r="L695" s="661"/>
    </row>
    <row r="696" spans="1:14" ht="21">
      <c r="D696" s="663"/>
      <c r="E696" s="663"/>
      <c r="F696" s="662"/>
      <c r="G696" s="663"/>
      <c r="I696" s="660"/>
      <c r="J696" s="660"/>
      <c r="K696" s="661"/>
      <c r="L696" s="661"/>
    </row>
    <row r="697" spans="1:14">
      <c r="B697" s="983" t="str">
        <f>開票立会人入力シート!B17</f>
        <v>鰺ヶ沢町</v>
      </c>
      <c r="C697" s="983"/>
      <c r="D697" s="301" t="s">
        <v>563</v>
      </c>
      <c r="E697" s="663"/>
      <c r="F697" s="662"/>
      <c r="G697" s="663"/>
      <c r="H697" s="664" t="s">
        <v>502</v>
      </c>
      <c r="J697" s="624"/>
      <c r="L697" s="273"/>
    </row>
    <row r="702" spans="1:14">
      <c r="A702" s="269" t="s">
        <v>1281</v>
      </c>
    </row>
    <row r="703" spans="1:14">
      <c r="A703" s="269" t="s">
        <v>1282</v>
      </c>
    </row>
    <row r="704" spans="1:14">
      <c r="A704" s="269" t="s">
        <v>1285</v>
      </c>
    </row>
    <row r="705" spans="1:14">
      <c r="A705" s="269" t="s">
        <v>1286</v>
      </c>
    </row>
    <row r="706" spans="1:14">
      <c r="N706" s="129" t="s">
        <v>449</v>
      </c>
    </row>
    <row r="710" spans="1:14" ht="28.5">
      <c r="A710" s="972" t="s">
        <v>555</v>
      </c>
      <c r="B710" s="972"/>
      <c r="C710" s="972"/>
      <c r="D710" s="972"/>
      <c r="E710" s="972"/>
      <c r="F710" s="972"/>
      <c r="G710" s="972"/>
      <c r="H710" s="972"/>
      <c r="I710" s="972"/>
      <c r="J710" s="972"/>
      <c r="K710" s="972"/>
      <c r="L710" s="972"/>
      <c r="M710" s="972"/>
      <c r="N710" s="972"/>
    </row>
    <row r="714" spans="1:14">
      <c r="G714" s="269" t="s">
        <v>544</v>
      </c>
    </row>
    <row r="716" spans="1:14" ht="18.75">
      <c r="G716" s="269" t="s">
        <v>520</v>
      </c>
      <c r="H716" s="137"/>
      <c r="I716" s="667">
        <f>開票立会人入力シート!K18</f>
        <v>0</v>
      </c>
      <c r="J716" s="137"/>
      <c r="K716" s="137"/>
    </row>
    <row r="717" spans="1:14" ht="18.75">
      <c r="H717" s="137"/>
      <c r="I717" s="137"/>
      <c r="J717" s="137"/>
      <c r="K717" s="137"/>
    </row>
    <row r="718" spans="1:14" ht="18.75">
      <c r="G718" s="269" t="s">
        <v>474</v>
      </c>
      <c r="H718" s="137"/>
      <c r="I718" s="269">
        <f>開票立会人入力シート!H18</f>
        <v>0</v>
      </c>
      <c r="J718" s="137"/>
      <c r="K718" s="269">
        <f>開票立会人入力シート!J18</f>
        <v>0</v>
      </c>
    </row>
    <row r="719" spans="1:14" ht="18.75">
      <c r="H719" s="137"/>
      <c r="J719" s="137"/>
      <c r="K719" s="137"/>
    </row>
    <row r="720" spans="1:14">
      <c r="G720" s="269" t="s">
        <v>521</v>
      </c>
      <c r="I720" s="269">
        <f>開票立会人入力シート!G18</f>
        <v>0</v>
      </c>
      <c r="K720" s="269">
        <f>開票立会人入力シート!I18</f>
        <v>0</v>
      </c>
    </row>
    <row r="722" spans="1:13">
      <c r="H722" s="270" t="s">
        <v>548</v>
      </c>
      <c r="I722" s="984" t="str">
        <f>開票立会人入力シート!R18</f>
        <v>S//</v>
      </c>
      <c r="J722" s="985"/>
      <c r="K722" s="985"/>
      <c r="L722" s="270" t="s">
        <v>547</v>
      </c>
      <c r="M722" s="664"/>
    </row>
    <row r="724" spans="1:13" ht="18.75">
      <c r="G724" s="137"/>
    </row>
    <row r="726" spans="1:13">
      <c r="A726" s="269" t="s">
        <v>545</v>
      </c>
      <c r="C726" s="269" t="str">
        <f>入力シート!C1</f>
        <v>令和7年7月20日執行参議院青森県選挙区選出議員選挙</v>
      </c>
    </row>
    <row r="728" spans="1:13" ht="18.75">
      <c r="G728" s="137"/>
      <c r="J728" s="137"/>
    </row>
    <row r="729" spans="1:13" ht="18.75">
      <c r="A729" s="269" t="s">
        <v>556</v>
      </c>
      <c r="F729" s="269" t="str">
        <f>開票立会人入力シート!B18</f>
        <v>深浦町</v>
      </c>
      <c r="G729" s="137"/>
      <c r="H729" s="269" t="s">
        <v>557</v>
      </c>
      <c r="J729" s="137"/>
    </row>
    <row r="730" spans="1:13" ht="18.75">
      <c r="G730" s="137"/>
      <c r="J730" s="137"/>
    </row>
    <row r="732" spans="1:13">
      <c r="A732" s="269" t="s">
        <v>549</v>
      </c>
    </row>
    <row r="735" spans="1:13">
      <c r="B735" s="986" t="str">
        <f>開票立会人入力シート!D18</f>
        <v>令和-118年1月0日</v>
      </c>
      <c r="C735" s="987"/>
      <c r="D735" s="987"/>
    </row>
    <row r="738" spans="1:14">
      <c r="B738" s="269" t="s">
        <v>708</v>
      </c>
      <c r="J738" s="269">
        <f>入力シート!C29</f>
        <v>0</v>
      </c>
      <c r="N738" s="107" t="s">
        <v>550</v>
      </c>
    </row>
    <row r="741" spans="1:14" ht="21">
      <c r="D741" s="663"/>
      <c r="E741" s="663"/>
      <c r="F741" s="662" t="s">
        <v>521</v>
      </c>
      <c r="G741" s="663"/>
      <c r="I741" s="977">
        <f>入力シート!C8</f>
        <v>0</v>
      </c>
      <c r="J741" s="977"/>
      <c r="K741" s="978">
        <f>入力シート!C10</f>
        <v>0</v>
      </c>
      <c r="L741" s="978"/>
    </row>
    <row r="742" spans="1:14" ht="21">
      <c r="D742" s="663"/>
      <c r="E742" s="663"/>
      <c r="F742" s="662"/>
      <c r="G742" s="663"/>
      <c r="I742" s="660"/>
      <c r="J742" s="660"/>
      <c r="K742" s="661"/>
      <c r="L742" s="661"/>
    </row>
    <row r="743" spans="1:14" ht="21">
      <c r="D743" s="663"/>
      <c r="E743" s="663"/>
      <c r="F743" s="662"/>
      <c r="G743" s="663"/>
      <c r="I743" s="660"/>
      <c r="J743" s="660"/>
      <c r="K743" s="661"/>
      <c r="L743" s="661"/>
    </row>
    <row r="744" spans="1:14">
      <c r="B744" s="983" t="str">
        <f>開票立会人入力シート!B18</f>
        <v>深浦町</v>
      </c>
      <c r="C744" s="983"/>
      <c r="D744" s="301" t="s">
        <v>563</v>
      </c>
      <c r="E744" s="663"/>
      <c r="F744" s="662"/>
      <c r="G744" s="663"/>
      <c r="H744" s="664" t="s">
        <v>502</v>
      </c>
      <c r="J744" s="624"/>
      <c r="L744" s="273"/>
    </row>
    <row r="749" spans="1:14">
      <c r="A749" s="269" t="s">
        <v>1281</v>
      </c>
    </row>
    <row r="750" spans="1:14">
      <c r="A750" s="269" t="s">
        <v>1282</v>
      </c>
    </row>
    <row r="751" spans="1:14">
      <c r="A751" s="269" t="s">
        <v>1285</v>
      </c>
    </row>
    <row r="752" spans="1:14">
      <c r="A752" s="269" t="s">
        <v>1286</v>
      </c>
    </row>
    <row r="753" spans="1:14">
      <c r="N753" s="129" t="s">
        <v>449</v>
      </c>
    </row>
    <row r="757" spans="1:14" ht="28.5">
      <c r="A757" s="972" t="s">
        <v>555</v>
      </c>
      <c r="B757" s="972"/>
      <c r="C757" s="972"/>
      <c r="D757" s="972"/>
      <c r="E757" s="972"/>
      <c r="F757" s="972"/>
      <c r="G757" s="972"/>
      <c r="H757" s="972"/>
      <c r="I757" s="972"/>
      <c r="J757" s="972"/>
      <c r="K757" s="972"/>
      <c r="L757" s="972"/>
      <c r="M757" s="972"/>
      <c r="N757" s="972"/>
    </row>
    <row r="761" spans="1:14">
      <c r="G761" s="269" t="s">
        <v>544</v>
      </c>
    </row>
    <row r="763" spans="1:14" ht="18.75">
      <c r="G763" s="269" t="s">
        <v>520</v>
      </c>
      <c r="H763" s="137"/>
      <c r="I763" s="667">
        <f>開票立会人入力シート!K19</f>
        <v>0</v>
      </c>
      <c r="J763" s="137"/>
      <c r="K763" s="137"/>
    </row>
    <row r="764" spans="1:14" ht="18.75">
      <c r="H764" s="137"/>
      <c r="I764" s="137"/>
      <c r="J764" s="137"/>
      <c r="K764" s="137"/>
    </row>
    <row r="765" spans="1:14" ht="18.75">
      <c r="G765" s="269" t="s">
        <v>474</v>
      </c>
      <c r="H765" s="137"/>
      <c r="I765" s="269">
        <f>開票立会人入力シート!H19</f>
        <v>0</v>
      </c>
      <c r="J765" s="137"/>
      <c r="K765" s="269">
        <f>開票立会人入力シート!J19</f>
        <v>0</v>
      </c>
    </row>
    <row r="766" spans="1:14" ht="18.75">
      <c r="H766" s="137"/>
      <c r="J766" s="137"/>
      <c r="K766" s="137"/>
    </row>
    <row r="767" spans="1:14">
      <c r="G767" s="269" t="s">
        <v>521</v>
      </c>
      <c r="I767" s="269">
        <f>開票立会人入力シート!G19</f>
        <v>0</v>
      </c>
      <c r="K767" s="269">
        <f>開票立会人入力シート!I19</f>
        <v>0</v>
      </c>
    </row>
    <row r="769" spans="1:13">
      <c r="H769" s="270" t="s">
        <v>548</v>
      </c>
      <c r="I769" s="984" t="str">
        <f>開票立会人入力シート!R19</f>
        <v>S//</v>
      </c>
      <c r="J769" s="985"/>
      <c r="K769" s="985"/>
      <c r="L769" s="270" t="s">
        <v>547</v>
      </c>
      <c r="M769" s="664"/>
    </row>
    <row r="771" spans="1:13" ht="18.75">
      <c r="G771" s="137"/>
    </row>
    <row r="773" spans="1:13">
      <c r="A773" s="269" t="s">
        <v>545</v>
      </c>
      <c r="C773" s="269" t="str">
        <f>入力シート!C1</f>
        <v>令和7年7月20日執行参議院青森県選挙区選出議員選挙</v>
      </c>
    </row>
    <row r="775" spans="1:13" ht="18.75">
      <c r="G775" s="137"/>
      <c r="J775" s="137"/>
    </row>
    <row r="776" spans="1:13" ht="18.75">
      <c r="A776" s="269" t="s">
        <v>556</v>
      </c>
      <c r="F776" s="269" t="str">
        <f>開票立会人入力シート!B19</f>
        <v>西目屋村</v>
      </c>
      <c r="G776" s="137"/>
      <c r="H776" s="269" t="s">
        <v>557</v>
      </c>
      <c r="J776" s="137"/>
    </row>
    <row r="777" spans="1:13" ht="18.75">
      <c r="G777" s="137"/>
      <c r="J777" s="137"/>
    </row>
    <row r="779" spans="1:13">
      <c r="A779" s="269" t="s">
        <v>549</v>
      </c>
    </row>
    <row r="782" spans="1:13">
      <c r="B782" s="986" t="str">
        <f>開票立会人入力シート!D19</f>
        <v>令和-118年1月0日</v>
      </c>
      <c r="C782" s="987"/>
      <c r="D782" s="987"/>
    </row>
    <row r="785" spans="1:14">
      <c r="B785" s="269" t="s">
        <v>708</v>
      </c>
      <c r="J785" s="269">
        <f>入力シート!C29</f>
        <v>0</v>
      </c>
      <c r="N785" s="107" t="s">
        <v>550</v>
      </c>
    </row>
    <row r="788" spans="1:14" ht="21">
      <c r="D788" s="663"/>
      <c r="E788" s="663"/>
      <c r="F788" s="662" t="s">
        <v>521</v>
      </c>
      <c r="G788" s="663"/>
      <c r="I788" s="977">
        <f>入力シート!C8</f>
        <v>0</v>
      </c>
      <c r="J788" s="977"/>
      <c r="K788" s="978">
        <f>入力シート!C10</f>
        <v>0</v>
      </c>
      <c r="L788" s="978"/>
    </row>
    <row r="789" spans="1:14" ht="21">
      <c r="D789" s="663"/>
      <c r="E789" s="663"/>
      <c r="F789" s="662"/>
      <c r="G789" s="663"/>
      <c r="I789" s="660"/>
      <c r="J789" s="660"/>
      <c r="K789" s="661"/>
      <c r="L789" s="661"/>
    </row>
    <row r="790" spans="1:14" ht="21">
      <c r="D790" s="663"/>
      <c r="E790" s="663"/>
      <c r="F790" s="662"/>
      <c r="G790" s="663"/>
      <c r="I790" s="660"/>
      <c r="J790" s="660"/>
      <c r="K790" s="661"/>
      <c r="L790" s="661"/>
    </row>
    <row r="791" spans="1:14">
      <c r="B791" s="983" t="str">
        <f>開票立会人入力シート!B19</f>
        <v>西目屋村</v>
      </c>
      <c r="C791" s="983"/>
      <c r="D791" s="301" t="s">
        <v>563</v>
      </c>
      <c r="E791" s="663"/>
      <c r="F791" s="662"/>
      <c r="G791" s="663"/>
      <c r="H791" s="664" t="s">
        <v>502</v>
      </c>
      <c r="J791" s="624"/>
      <c r="L791" s="273"/>
    </row>
    <row r="796" spans="1:14">
      <c r="A796" s="269" t="s">
        <v>1281</v>
      </c>
    </row>
    <row r="797" spans="1:14">
      <c r="A797" s="269" t="s">
        <v>1282</v>
      </c>
    </row>
    <row r="798" spans="1:14">
      <c r="A798" s="269" t="s">
        <v>1285</v>
      </c>
    </row>
    <row r="799" spans="1:14">
      <c r="A799" s="269" t="s">
        <v>1286</v>
      </c>
    </row>
    <row r="800" spans="1:14">
      <c r="N800" s="129" t="s">
        <v>449</v>
      </c>
    </row>
    <row r="804" spans="1:14" ht="28.5">
      <c r="A804" s="972" t="s">
        <v>555</v>
      </c>
      <c r="B804" s="972"/>
      <c r="C804" s="972"/>
      <c r="D804" s="972"/>
      <c r="E804" s="972"/>
      <c r="F804" s="972"/>
      <c r="G804" s="972"/>
      <c r="H804" s="972"/>
      <c r="I804" s="972"/>
      <c r="J804" s="972"/>
      <c r="K804" s="972"/>
      <c r="L804" s="972"/>
      <c r="M804" s="972"/>
      <c r="N804" s="972"/>
    </row>
    <row r="808" spans="1:14">
      <c r="G808" s="269" t="s">
        <v>544</v>
      </c>
    </row>
    <row r="810" spans="1:14" ht="18.75">
      <c r="G810" s="269" t="s">
        <v>520</v>
      </c>
      <c r="H810" s="137"/>
      <c r="I810" s="667">
        <f>開票立会人入力シート!K20</f>
        <v>0</v>
      </c>
      <c r="J810" s="137"/>
      <c r="K810" s="137"/>
    </row>
    <row r="811" spans="1:14" ht="18.75">
      <c r="H811" s="137"/>
      <c r="I811" s="137"/>
      <c r="J811" s="137"/>
      <c r="K811" s="137"/>
    </row>
    <row r="812" spans="1:14" ht="18.75">
      <c r="G812" s="269" t="s">
        <v>474</v>
      </c>
      <c r="H812" s="137"/>
      <c r="I812" s="269">
        <f>開票立会人入力シート!H20</f>
        <v>0</v>
      </c>
      <c r="J812" s="137"/>
      <c r="K812" s="269">
        <f>開票立会人入力シート!J20</f>
        <v>0</v>
      </c>
    </row>
    <row r="813" spans="1:14" ht="18.75">
      <c r="H813" s="137"/>
      <c r="J813" s="137"/>
      <c r="K813" s="137"/>
    </row>
    <row r="814" spans="1:14">
      <c r="G814" s="269" t="s">
        <v>521</v>
      </c>
      <c r="I814" s="269">
        <f>開票立会人入力シート!G20</f>
        <v>0</v>
      </c>
      <c r="K814" s="269">
        <f>開票立会人入力シート!I20</f>
        <v>0</v>
      </c>
    </row>
    <row r="816" spans="1:14">
      <c r="H816" s="270" t="s">
        <v>548</v>
      </c>
      <c r="I816" s="984" t="str">
        <f>開票立会人入力シート!R20</f>
        <v>S//</v>
      </c>
      <c r="J816" s="985"/>
      <c r="K816" s="985"/>
      <c r="L816" s="270" t="s">
        <v>547</v>
      </c>
      <c r="M816" s="664"/>
    </row>
    <row r="818" spans="1:14" ht="18.75">
      <c r="G818" s="137"/>
    </row>
    <row r="820" spans="1:14">
      <c r="A820" s="269" t="s">
        <v>545</v>
      </c>
      <c r="C820" s="269" t="str">
        <f>入力シート!C1</f>
        <v>令和7年7月20日執行参議院青森県選挙区選出議員選挙</v>
      </c>
    </row>
    <row r="822" spans="1:14" ht="18.75">
      <c r="G822" s="137"/>
      <c r="J822" s="137"/>
    </row>
    <row r="823" spans="1:14" ht="18.75">
      <c r="A823" s="269" t="s">
        <v>556</v>
      </c>
      <c r="F823" s="269" t="str">
        <f>開票立会人入力シート!B20</f>
        <v>藤崎町</v>
      </c>
      <c r="G823" s="137"/>
      <c r="H823" s="269" t="s">
        <v>557</v>
      </c>
      <c r="J823" s="137"/>
    </row>
    <row r="824" spans="1:14" ht="18.75">
      <c r="G824" s="137"/>
      <c r="J824" s="137"/>
    </row>
    <row r="826" spans="1:14">
      <c r="A826" s="269" t="s">
        <v>549</v>
      </c>
    </row>
    <row r="829" spans="1:14">
      <c r="B829" s="986" t="str">
        <f>開票立会人入力シート!D20</f>
        <v>令和-118年1月0日</v>
      </c>
      <c r="C829" s="987"/>
      <c r="D829" s="987"/>
    </row>
    <row r="832" spans="1:14">
      <c r="B832" s="269" t="s">
        <v>708</v>
      </c>
      <c r="J832" s="269">
        <f>入力シート!C29</f>
        <v>0</v>
      </c>
      <c r="N832" s="107" t="s">
        <v>550</v>
      </c>
    </row>
    <row r="835" spans="1:14" ht="21">
      <c r="D835" s="663"/>
      <c r="E835" s="663"/>
      <c r="F835" s="662" t="s">
        <v>521</v>
      </c>
      <c r="G835" s="663"/>
      <c r="I835" s="977">
        <f>入力シート!C8</f>
        <v>0</v>
      </c>
      <c r="J835" s="977"/>
      <c r="K835" s="978">
        <f>入力シート!C10</f>
        <v>0</v>
      </c>
      <c r="L835" s="978"/>
    </row>
    <row r="836" spans="1:14" ht="21">
      <c r="D836" s="663"/>
      <c r="E836" s="663"/>
      <c r="F836" s="662"/>
      <c r="G836" s="663"/>
      <c r="I836" s="660"/>
      <c r="J836" s="660"/>
      <c r="K836" s="661"/>
      <c r="L836" s="661"/>
    </row>
    <row r="837" spans="1:14" ht="21">
      <c r="D837" s="663"/>
      <c r="E837" s="663"/>
      <c r="F837" s="662"/>
      <c r="G837" s="663"/>
      <c r="I837" s="660"/>
      <c r="J837" s="660"/>
      <c r="K837" s="661"/>
      <c r="L837" s="661"/>
    </row>
    <row r="838" spans="1:14">
      <c r="B838" s="983" t="str">
        <f>開票立会人入力シート!B20</f>
        <v>藤崎町</v>
      </c>
      <c r="C838" s="983"/>
      <c r="D838" s="301" t="s">
        <v>563</v>
      </c>
      <c r="E838" s="663"/>
      <c r="F838" s="662"/>
      <c r="G838" s="663"/>
      <c r="H838" s="664" t="s">
        <v>502</v>
      </c>
      <c r="J838" s="624"/>
      <c r="L838" s="273"/>
    </row>
    <row r="843" spans="1:14">
      <c r="A843" s="269" t="s">
        <v>1281</v>
      </c>
    </row>
    <row r="844" spans="1:14">
      <c r="A844" s="269" t="s">
        <v>1282</v>
      </c>
    </row>
    <row r="845" spans="1:14">
      <c r="A845" s="269" t="s">
        <v>1285</v>
      </c>
    </row>
    <row r="846" spans="1:14">
      <c r="A846" s="269" t="s">
        <v>1286</v>
      </c>
    </row>
    <row r="847" spans="1:14">
      <c r="N847" s="129" t="s">
        <v>449</v>
      </c>
    </row>
    <row r="851" spans="1:14" ht="28.5">
      <c r="A851" s="972" t="s">
        <v>555</v>
      </c>
      <c r="B851" s="972"/>
      <c r="C851" s="972"/>
      <c r="D851" s="972"/>
      <c r="E851" s="972"/>
      <c r="F851" s="972"/>
      <c r="G851" s="972"/>
      <c r="H851" s="972"/>
      <c r="I851" s="972"/>
      <c r="J851" s="972"/>
      <c r="K851" s="972"/>
      <c r="L851" s="972"/>
      <c r="M851" s="972"/>
      <c r="N851" s="972"/>
    </row>
    <row r="855" spans="1:14">
      <c r="G855" s="269" t="s">
        <v>544</v>
      </c>
    </row>
    <row r="857" spans="1:14" ht="18.75">
      <c r="G857" s="269" t="s">
        <v>520</v>
      </c>
      <c r="H857" s="137"/>
      <c r="I857" s="667">
        <f>開票立会人入力シート!K21</f>
        <v>0</v>
      </c>
      <c r="J857" s="137"/>
      <c r="K857" s="137"/>
    </row>
    <row r="858" spans="1:14" ht="18.75">
      <c r="H858" s="137"/>
      <c r="I858" s="137"/>
      <c r="J858" s="137"/>
      <c r="K858" s="137"/>
    </row>
    <row r="859" spans="1:14" ht="18.75">
      <c r="G859" s="269" t="s">
        <v>474</v>
      </c>
      <c r="H859" s="137"/>
      <c r="I859" s="269">
        <f>開票立会人入力シート!H21</f>
        <v>0</v>
      </c>
      <c r="J859" s="137"/>
      <c r="K859" s="269">
        <f>開票立会人入力シート!J21</f>
        <v>0</v>
      </c>
    </row>
    <row r="860" spans="1:14" ht="18.75">
      <c r="H860" s="137"/>
      <c r="J860" s="137"/>
      <c r="K860" s="137"/>
    </row>
    <row r="861" spans="1:14">
      <c r="G861" s="269" t="s">
        <v>521</v>
      </c>
      <c r="I861" s="269">
        <f>開票立会人入力シート!G21</f>
        <v>0</v>
      </c>
      <c r="K861" s="269">
        <f>開票立会人入力シート!I21</f>
        <v>0</v>
      </c>
    </row>
    <row r="863" spans="1:14">
      <c r="H863" s="270" t="s">
        <v>548</v>
      </c>
      <c r="I863" s="984" t="str">
        <f>開票立会人入力シート!R21</f>
        <v>S//</v>
      </c>
      <c r="J863" s="985"/>
      <c r="K863" s="985"/>
      <c r="L863" s="270" t="s">
        <v>547</v>
      </c>
      <c r="M863" s="664"/>
    </row>
    <row r="865" spans="1:14" ht="18.75">
      <c r="G865" s="137"/>
    </row>
    <row r="867" spans="1:14">
      <c r="A867" s="269" t="s">
        <v>545</v>
      </c>
      <c r="C867" s="269" t="str">
        <f>入力シート!C1</f>
        <v>令和7年7月20日執行参議院青森県選挙区選出議員選挙</v>
      </c>
    </row>
    <row r="869" spans="1:14" ht="18.75">
      <c r="G869" s="137"/>
      <c r="J869" s="137"/>
    </row>
    <row r="870" spans="1:14" ht="18.75">
      <c r="A870" s="269" t="s">
        <v>556</v>
      </c>
      <c r="F870" s="269" t="str">
        <f>開票立会人入力シート!B21</f>
        <v>大鰐町</v>
      </c>
      <c r="G870" s="137"/>
      <c r="H870" s="269" t="s">
        <v>557</v>
      </c>
      <c r="J870" s="137"/>
    </row>
    <row r="871" spans="1:14" ht="18.75">
      <c r="G871" s="137"/>
      <c r="J871" s="137"/>
    </row>
    <row r="873" spans="1:14">
      <c r="A873" s="269" t="s">
        <v>549</v>
      </c>
    </row>
    <row r="876" spans="1:14">
      <c r="B876" s="986" t="str">
        <f>開票立会人入力シート!D21</f>
        <v>令和-118年1月0日</v>
      </c>
      <c r="C876" s="987"/>
      <c r="D876" s="987"/>
    </row>
    <row r="879" spans="1:14">
      <c r="B879" s="269" t="s">
        <v>708</v>
      </c>
      <c r="J879" s="269">
        <f>入力シート!C29</f>
        <v>0</v>
      </c>
      <c r="N879" s="107" t="s">
        <v>550</v>
      </c>
    </row>
    <row r="882" spans="1:14" ht="21">
      <c r="D882" s="663"/>
      <c r="E882" s="663"/>
      <c r="F882" s="662" t="s">
        <v>521</v>
      </c>
      <c r="G882" s="663"/>
      <c r="I882" s="977">
        <f>入力シート!C8</f>
        <v>0</v>
      </c>
      <c r="J882" s="977"/>
      <c r="K882" s="978">
        <f>入力シート!C10</f>
        <v>0</v>
      </c>
      <c r="L882" s="978"/>
    </row>
    <row r="883" spans="1:14" ht="21">
      <c r="D883" s="663"/>
      <c r="E883" s="663"/>
      <c r="F883" s="662"/>
      <c r="G883" s="663"/>
      <c r="I883" s="660"/>
      <c r="J883" s="660"/>
      <c r="K883" s="661"/>
      <c r="L883" s="661"/>
    </row>
    <row r="884" spans="1:14" ht="21">
      <c r="D884" s="663"/>
      <c r="E884" s="663"/>
      <c r="F884" s="662"/>
      <c r="G884" s="663"/>
      <c r="I884" s="660"/>
      <c r="J884" s="660"/>
      <c r="K884" s="661"/>
      <c r="L884" s="661"/>
    </row>
    <row r="885" spans="1:14">
      <c r="B885" s="983" t="str">
        <f>開票立会人入力シート!B21</f>
        <v>大鰐町</v>
      </c>
      <c r="C885" s="983"/>
      <c r="D885" s="301" t="s">
        <v>563</v>
      </c>
      <c r="E885" s="663"/>
      <c r="F885" s="662"/>
      <c r="G885" s="663"/>
      <c r="H885" s="664" t="s">
        <v>502</v>
      </c>
      <c r="J885" s="624"/>
      <c r="L885" s="273"/>
    </row>
    <row r="890" spans="1:14">
      <c r="A890" s="269" t="s">
        <v>1281</v>
      </c>
    </row>
    <row r="891" spans="1:14">
      <c r="A891" s="269" t="s">
        <v>1282</v>
      </c>
    </row>
    <row r="892" spans="1:14">
      <c r="A892" s="269" t="s">
        <v>1285</v>
      </c>
    </row>
    <row r="893" spans="1:14">
      <c r="A893" s="269" t="s">
        <v>1286</v>
      </c>
    </row>
    <row r="894" spans="1:14">
      <c r="N894" s="129" t="s">
        <v>449</v>
      </c>
    </row>
    <row r="898" spans="1:14" ht="28.5">
      <c r="A898" s="972" t="s">
        <v>555</v>
      </c>
      <c r="B898" s="972"/>
      <c r="C898" s="972"/>
      <c r="D898" s="972"/>
      <c r="E898" s="972"/>
      <c r="F898" s="972"/>
      <c r="G898" s="972"/>
      <c r="H898" s="972"/>
      <c r="I898" s="972"/>
      <c r="J898" s="972"/>
      <c r="K898" s="972"/>
      <c r="L898" s="972"/>
      <c r="M898" s="972"/>
      <c r="N898" s="972"/>
    </row>
    <row r="902" spans="1:14">
      <c r="G902" s="269" t="s">
        <v>544</v>
      </c>
    </row>
    <row r="904" spans="1:14" ht="18.75">
      <c r="G904" s="269" t="s">
        <v>520</v>
      </c>
      <c r="H904" s="137"/>
      <c r="I904" s="667">
        <f>開票立会人入力シート!K22</f>
        <v>0</v>
      </c>
      <c r="J904" s="137"/>
      <c r="K904" s="137"/>
    </row>
    <row r="905" spans="1:14" ht="18.75">
      <c r="H905" s="137"/>
      <c r="I905" s="137"/>
      <c r="J905" s="137"/>
      <c r="K905" s="137"/>
    </row>
    <row r="906" spans="1:14" ht="18.75">
      <c r="G906" s="269" t="s">
        <v>474</v>
      </c>
      <c r="H906" s="137"/>
      <c r="I906" s="269">
        <f>開票立会人入力シート!H22</f>
        <v>0</v>
      </c>
      <c r="J906" s="137"/>
      <c r="K906" s="269">
        <f>開票立会人入力シート!J22</f>
        <v>0</v>
      </c>
    </row>
    <row r="907" spans="1:14" ht="18.75">
      <c r="H907" s="137"/>
      <c r="J907" s="137"/>
      <c r="K907" s="137"/>
    </row>
    <row r="908" spans="1:14">
      <c r="G908" s="269" t="s">
        <v>521</v>
      </c>
      <c r="I908" s="269">
        <f>開票立会人入力シート!G22</f>
        <v>0</v>
      </c>
      <c r="K908" s="269">
        <f>開票立会人入力シート!I22</f>
        <v>0</v>
      </c>
    </row>
    <row r="910" spans="1:14">
      <c r="H910" s="270" t="s">
        <v>548</v>
      </c>
      <c r="I910" s="984" t="str">
        <f>開票立会人入力シート!R22</f>
        <v>S//</v>
      </c>
      <c r="J910" s="985"/>
      <c r="K910" s="985"/>
      <c r="L910" s="270" t="s">
        <v>547</v>
      </c>
      <c r="M910" s="664"/>
    </row>
    <row r="912" spans="1:14" ht="18.75">
      <c r="G912" s="137"/>
    </row>
    <row r="914" spans="1:14">
      <c r="A914" s="269" t="s">
        <v>545</v>
      </c>
      <c r="C914" s="269" t="str">
        <f>入力シート!C1</f>
        <v>令和7年7月20日執行参議院青森県選挙区選出議員選挙</v>
      </c>
    </row>
    <row r="916" spans="1:14" ht="18.75">
      <c r="G916" s="137"/>
      <c r="J916" s="137"/>
    </row>
    <row r="917" spans="1:14" ht="18.75">
      <c r="A917" s="269" t="s">
        <v>556</v>
      </c>
      <c r="F917" s="269" t="str">
        <f>開票立会人入力シート!B22</f>
        <v>田舎館村</v>
      </c>
      <c r="G917" s="137"/>
      <c r="H917" s="269" t="s">
        <v>557</v>
      </c>
      <c r="J917" s="137"/>
    </row>
    <row r="918" spans="1:14" ht="18.75">
      <c r="G918" s="137"/>
      <c r="J918" s="137"/>
    </row>
    <row r="920" spans="1:14">
      <c r="A920" s="269" t="s">
        <v>549</v>
      </c>
    </row>
    <row r="923" spans="1:14">
      <c r="B923" s="986" t="str">
        <f>開票立会人入力シート!D22</f>
        <v>令和-118年1月0日</v>
      </c>
      <c r="C923" s="987"/>
      <c r="D923" s="987"/>
    </row>
    <row r="926" spans="1:14">
      <c r="B926" s="269" t="s">
        <v>708</v>
      </c>
      <c r="J926" s="269">
        <f>入力シート!C29</f>
        <v>0</v>
      </c>
      <c r="N926" s="107" t="s">
        <v>550</v>
      </c>
    </row>
    <row r="929" spans="1:14" ht="21">
      <c r="D929" s="663"/>
      <c r="E929" s="663"/>
      <c r="F929" s="662" t="s">
        <v>521</v>
      </c>
      <c r="G929" s="663"/>
      <c r="I929" s="977">
        <f>入力シート!C8</f>
        <v>0</v>
      </c>
      <c r="J929" s="977"/>
      <c r="K929" s="978">
        <f>入力シート!C10</f>
        <v>0</v>
      </c>
      <c r="L929" s="978"/>
    </row>
    <row r="930" spans="1:14" ht="21">
      <c r="D930" s="663"/>
      <c r="E930" s="663"/>
      <c r="F930" s="662"/>
      <c r="G930" s="663"/>
      <c r="I930" s="660"/>
      <c r="J930" s="660"/>
      <c r="K930" s="661"/>
      <c r="L930" s="661"/>
    </row>
    <row r="931" spans="1:14" ht="21">
      <c r="D931" s="663"/>
      <c r="E931" s="663"/>
      <c r="F931" s="662"/>
      <c r="G931" s="663"/>
      <c r="I931" s="660"/>
      <c r="J931" s="660"/>
      <c r="K931" s="661"/>
      <c r="L931" s="661"/>
    </row>
    <row r="932" spans="1:14">
      <c r="B932" s="983" t="str">
        <f>開票立会人入力シート!B22</f>
        <v>田舎館村</v>
      </c>
      <c r="C932" s="983"/>
      <c r="D932" s="301" t="s">
        <v>563</v>
      </c>
      <c r="E932" s="663"/>
      <c r="F932" s="662"/>
      <c r="G932" s="663"/>
      <c r="H932" s="664" t="s">
        <v>502</v>
      </c>
      <c r="J932" s="624"/>
      <c r="L932" s="273"/>
    </row>
    <row r="937" spans="1:14">
      <c r="A937" s="269" t="s">
        <v>1281</v>
      </c>
    </row>
    <row r="938" spans="1:14">
      <c r="A938" s="269" t="s">
        <v>1282</v>
      </c>
    </row>
    <row r="939" spans="1:14">
      <c r="A939" s="269" t="s">
        <v>1285</v>
      </c>
    </row>
    <row r="940" spans="1:14">
      <c r="A940" s="269" t="s">
        <v>1286</v>
      </c>
    </row>
    <row r="941" spans="1:14">
      <c r="N941" s="129" t="s">
        <v>449</v>
      </c>
    </row>
    <row r="945" spans="1:14" ht="28.5">
      <c r="A945" s="972" t="s">
        <v>555</v>
      </c>
      <c r="B945" s="972"/>
      <c r="C945" s="972"/>
      <c r="D945" s="972"/>
      <c r="E945" s="972"/>
      <c r="F945" s="972"/>
      <c r="G945" s="972"/>
      <c r="H945" s="972"/>
      <c r="I945" s="972"/>
      <c r="J945" s="972"/>
      <c r="K945" s="972"/>
      <c r="L945" s="972"/>
      <c r="M945" s="972"/>
      <c r="N945" s="972"/>
    </row>
    <row r="949" spans="1:14">
      <c r="G949" s="269" t="s">
        <v>544</v>
      </c>
    </row>
    <row r="951" spans="1:14" ht="18.75">
      <c r="G951" s="269" t="s">
        <v>520</v>
      </c>
      <c r="H951" s="137"/>
      <c r="I951" s="667">
        <f>開票立会人入力シート!K23</f>
        <v>0</v>
      </c>
      <c r="J951" s="137"/>
      <c r="K951" s="137"/>
    </row>
    <row r="952" spans="1:14" ht="18.75">
      <c r="H952" s="137"/>
      <c r="I952" s="137"/>
      <c r="J952" s="137"/>
      <c r="K952" s="137"/>
    </row>
    <row r="953" spans="1:14" ht="18.75">
      <c r="G953" s="269" t="s">
        <v>474</v>
      </c>
      <c r="H953" s="137"/>
      <c r="I953" s="269">
        <f>開票立会人入力シート!H23</f>
        <v>0</v>
      </c>
      <c r="J953" s="137"/>
      <c r="K953" s="269">
        <f>開票立会人入力シート!J23</f>
        <v>0</v>
      </c>
    </row>
    <row r="954" spans="1:14" ht="18.75">
      <c r="H954" s="137"/>
      <c r="J954" s="137"/>
      <c r="K954" s="137"/>
    </row>
    <row r="955" spans="1:14">
      <c r="G955" s="269" t="s">
        <v>521</v>
      </c>
      <c r="I955" s="269">
        <f>開票立会人入力シート!G23</f>
        <v>0</v>
      </c>
      <c r="K955" s="269">
        <f>開票立会人入力シート!I23</f>
        <v>0</v>
      </c>
    </row>
    <row r="957" spans="1:14">
      <c r="H957" s="270" t="s">
        <v>548</v>
      </c>
      <c r="I957" s="984" t="str">
        <f>開票立会人入力シート!R23</f>
        <v>S//</v>
      </c>
      <c r="J957" s="985"/>
      <c r="K957" s="985"/>
      <c r="L957" s="270" t="s">
        <v>547</v>
      </c>
      <c r="M957" s="664"/>
    </row>
    <row r="959" spans="1:14" ht="18.75">
      <c r="G959" s="137"/>
    </row>
    <row r="961" spans="1:14">
      <c r="A961" s="269" t="s">
        <v>545</v>
      </c>
      <c r="C961" s="269" t="str">
        <f>入力シート!C1</f>
        <v>令和7年7月20日執行参議院青森県選挙区選出議員選挙</v>
      </c>
    </row>
    <row r="963" spans="1:14" ht="18.75">
      <c r="G963" s="137"/>
      <c r="J963" s="137"/>
    </row>
    <row r="964" spans="1:14" ht="18.75">
      <c r="A964" s="269" t="s">
        <v>556</v>
      </c>
      <c r="F964" s="269" t="str">
        <f>開票立会人入力シート!B23</f>
        <v>板柳町</v>
      </c>
      <c r="G964" s="137"/>
      <c r="H964" s="269" t="s">
        <v>557</v>
      </c>
      <c r="J964" s="137"/>
    </row>
    <row r="965" spans="1:14" ht="18.75">
      <c r="G965" s="137"/>
      <c r="J965" s="137"/>
    </row>
    <row r="967" spans="1:14">
      <c r="A967" s="269" t="s">
        <v>549</v>
      </c>
    </row>
    <row r="970" spans="1:14">
      <c r="B970" s="986" t="str">
        <f>開票立会人入力シート!D23</f>
        <v>令和-118年1月0日</v>
      </c>
      <c r="C970" s="987"/>
      <c r="D970" s="987"/>
    </row>
    <row r="973" spans="1:14">
      <c r="B973" s="269" t="s">
        <v>708</v>
      </c>
      <c r="J973" s="269">
        <f>入力シート!C29</f>
        <v>0</v>
      </c>
      <c r="N973" s="107" t="s">
        <v>550</v>
      </c>
    </row>
    <row r="976" spans="1:14" ht="21">
      <c r="D976" s="663"/>
      <c r="E976" s="663"/>
      <c r="F976" s="662" t="s">
        <v>521</v>
      </c>
      <c r="G976" s="663"/>
      <c r="I976" s="977">
        <f>入力シート!C8</f>
        <v>0</v>
      </c>
      <c r="J976" s="977"/>
      <c r="K976" s="978">
        <f>入力シート!C10</f>
        <v>0</v>
      </c>
      <c r="L976" s="978"/>
    </row>
    <row r="977" spans="1:14" ht="21">
      <c r="D977" s="663"/>
      <c r="E977" s="663"/>
      <c r="F977" s="662"/>
      <c r="G977" s="663"/>
      <c r="I977" s="660"/>
      <c r="J977" s="660"/>
      <c r="K977" s="661"/>
      <c r="L977" s="661"/>
    </row>
    <row r="978" spans="1:14" ht="21">
      <c r="D978" s="663"/>
      <c r="E978" s="663"/>
      <c r="F978" s="662"/>
      <c r="G978" s="663"/>
      <c r="I978" s="660"/>
      <c r="J978" s="660"/>
      <c r="K978" s="661"/>
      <c r="L978" s="661"/>
    </row>
    <row r="979" spans="1:14">
      <c r="B979" s="983" t="str">
        <f>開票立会人入力シート!B23</f>
        <v>板柳町</v>
      </c>
      <c r="C979" s="983"/>
      <c r="D979" s="301" t="s">
        <v>563</v>
      </c>
      <c r="E979" s="663"/>
      <c r="F979" s="662"/>
      <c r="G979" s="663"/>
      <c r="H979" s="664" t="s">
        <v>502</v>
      </c>
      <c r="J979" s="624"/>
      <c r="L979" s="273"/>
    </row>
    <row r="984" spans="1:14">
      <c r="A984" s="269" t="s">
        <v>1281</v>
      </c>
    </row>
    <row r="985" spans="1:14">
      <c r="A985" s="269" t="s">
        <v>1282</v>
      </c>
    </row>
    <row r="986" spans="1:14">
      <c r="A986" s="269" t="s">
        <v>1285</v>
      </c>
    </row>
    <row r="987" spans="1:14">
      <c r="A987" s="269" t="s">
        <v>1286</v>
      </c>
    </row>
    <row r="988" spans="1:14">
      <c r="N988" s="129" t="s">
        <v>449</v>
      </c>
    </row>
    <row r="992" spans="1:14" ht="28.5">
      <c r="A992" s="972" t="s">
        <v>555</v>
      </c>
      <c r="B992" s="972"/>
      <c r="C992" s="972"/>
      <c r="D992" s="972"/>
      <c r="E992" s="972"/>
      <c r="F992" s="972"/>
      <c r="G992" s="972"/>
      <c r="H992" s="972"/>
      <c r="I992" s="972"/>
      <c r="J992" s="972"/>
      <c r="K992" s="972"/>
      <c r="L992" s="972"/>
      <c r="M992" s="972"/>
      <c r="N992" s="972"/>
    </row>
    <row r="996" spans="1:13">
      <c r="G996" s="269" t="s">
        <v>544</v>
      </c>
    </row>
    <row r="998" spans="1:13" ht="18.75">
      <c r="G998" s="269" t="s">
        <v>520</v>
      </c>
      <c r="H998" s="137"/>
      <c r="I998" s="667">
        <f>開票立会人入力シート!K24</f>
        <v>0</v>
      </c>
      <c r="J998" s="137"/>
      <c r="K998" s="137"/>
    </row>
    <row r="999" spans="1:13" ht="18.75">
      <c r="H999" s="137"/>
      <c r="I999" s="137"/>
      <c r="J999" s="137"/>
      <c r="K999" s="137"/>
    </row>
    <row r="1000" spans="1:13" ht="18.75">
      <c r="G1000" s="269" t="s">
        <v>474</v>
      </c>
      <c r="H1000" s="137"/>
      <c r="I1000" s="269">
        <f>開票立会人入力シート!H24</f>
        <v>0</v>
      </c>
      <c r="J1000" s="137"/>
      <c r="K1000" s="269">
        <f>開票立会人入力シート!J24</f>
        <v>0</v>
      </c>
    </row>
    <row r="1001" spans="1:13" ht="18.75">
      <c r="H1001" s="137"/>
      <c r="J1001" s="137"/>
      <c r="K1001" s="137"/>
    </row>
    <row r="1002" spans="1:13">
      <c r="G1002" s="269" t="s">
        <v>521</v>
      </c>
      <c r="I1002" s="269">
        <f>開票立会人入力シート!G24</f>
        <v>0</v>
      </c>
      <c r="K1002" s="269">
        <f>開票立会人入力シート!I24</f>
        <v>0</v>
      </c>
    </row>
    <row r="1004" spans="1:13">
      <c r="H1004" s="270" t="s">
        <v>548</v>
      </c>
      <c r="I1004" s="984" t="str">
        <f>開票立会人入力シート!R24</f>
        <v>S//</v>
      </c>
      <c r="J1004" s="985"/>
      <c r="K1004" s="985"/>
      <c r="L1004" s="270" t="s">
        <v>547</v>
      </c>
      <c r="M1004" s="664"/>
    </row>
    <row r="1006" spans="1:13" ht="18.75">
      <c r="G1006" s="137"/>
    </row>
    <row r="1008" spans="1:13">
      <c r="A1008" s="269" t="s">
        <v>545</v>
      </c>
      <c r="C1008" s="269" t="str">
        <f>入力シート!C1</f>
        <v>令和7年7月20日執行参議院青森県選挙区選出議員選挙</v>
      </c>
    </row>
    <row r="1010" spans="1:14" ht="18.75">
      <c r="G1010" s="137"/>
      <c r="J1010" s="137"/>
    </row>
    <row r="1011" spans="1:14" ht="18.75">
      <c r="A1011" s="269" t="s">
        <v>556</v>
      </c>
      <c r="F1011" s="269" t="str">
        <f>開票立会人入力シート!B24</f>
        <v>鶴田町</v>
      </c>
      <c r="G1011" s="137"/>
      <c r="H1011" s="269" t="s">
        <v>557</v>
      </c>
      <c r="J1011" s="137"/>
    </row>
    <row r="1012" spans="1:14" ht="18.75">
      <c r="G1012" s="137"/>
      <c r="J1012" s="137"/>
    </row>
    <row r="1014" spans="1:14">
      <c r="A1014" s="269" t="s">
        <v>549</v>
      </c>
    </row>
    <row r="1017" spans="1:14">
      <c r="B1017" s="986" t="str">
        <f>開票立会人入力シート!D24</f>
        <v>令和-118年1月0日</v>
      </c>
      <c r="C1017" s="987"/>
      <c r="D1017" s="987"/>
    </row>
    <row r="1020" spans="1:14">
      <c r="B1020" s="269" t="s">
        <v>708</v>
      </c>
      <c r="J1020" s="269">
        <f>入力シート!C29</f>
        <v>0</v>
      </c>
      <c r="N1020" s="107" t="s">
        <v>550</v>
      </c>
    </row>
    <row r="1023" spans="1:14" ht="21">
      <c r="D1023" s="663"/>
      <c r="E1023" s="663"/>
      <c r="F1023" s="662" t="s">
        <v>521</v>
      </c>
      <c r="G1023" s="663"/>
      <c r="I1023" s="977">
        <f>入力シート!C8</f>
        <v>0</v>
      </c>
      <c r="J1023" s="977"/>
      <c r="K1023" s="978">
        <f>入力シート!C10</f>
        <v>0</v>
      </c>
      <c r="L1023" s="978"/>
    </row>
    <row r="1024" spans="1:14" ht="21">
      <c r="D1024" s="663"/>
      <c r="E1024" s="663"/>
      <c r="F1024" s="662"/>
      <c r="G1024" s="663"/>
      <c r="I1024" s="660"/>
      <c r="J1024" s="660"/>
      <c r="K1024" s="661"/>
      <c r="L1024" s="661"/>
    </row>
    <row r="1025" spans="1:14" ht="21">
      <c r="D1025" s="663"/>
      <c r="E1025" s="663"/>
      <c r="F1025" s="662"/>
      <c r="G1025" s="663"/>
      <c r="I1025" s="660"/>
      <c r="J1025" s="660"/>
      <c r="K1025" s="661"/>
      <c r="L1025" s="661"/>
    </row>
    <row r="1026" spans="1:14">
      <c r="B1026" s="983" t="str">
        <f>開票立会人入力シート!B24</f>
        <v>鶴田町</v>
      </c>
      <c r="C1026" s="983"/>
      <c r="D1026" s="301" t="s">
        <v>563</v>
      </c>
      <c r="E1026" s="663"/>
      <c r="F1026" s="662"/>
      <c r="G1026" s="663"/>
      <c r="H1026" s="664" t="s">
        <v>502</v>
      </c>
      <c r="J1026" s="624"/>
      <c r="L1026" s="273"/>
    </row>
    <row r="1031" spans="1:14">
      <c r="A1031" s="269" t="s">
        <v>1281</v>
      </c>
    </row>
    <row r="1032" spans="1:14">
      <c r="A1032" s="269" t="s">
        <v>1282</v>
      </c>
    </row>
    <row r="1033" spans="1:14">
      <c r="A1033" s="269" t="s">
        <v>1285</v>
      </c>
    </row>
    <row r="1034" spans="1:14">
      <c r="A1034" s="269" t="s">
        <v>1286</v>
      </c>
    </row>
    <row r="1035" spans="1:14">
      <c r="N1035" s="129" t="s">
        <v>449</v>
      </c>
    </row>
    <row r="1039" spans="1:14" ht="28.5">
      <c r="A1039" s="972" t="s">
        <v>555</v>
      </c>
      <c r="B1039" s="972"/>
      <c r="C1039" s="972"/>
      <c r="D1039" s="972"/>
      <c r="E1039" s="972"/>
      <c r="F1039" s="972"/>
      <c r="G1039" s="972"/>
      <c r="H1039" s="972"/>
      <c r="I1039" s="972"/>
      <c r="J1039" s="972"/>
      <c r="K1039" s="972"/>
      <c r="L1039" s="972"/>
      <c r="M1039" s="972"/>
      <c r="N1039" s="972"/>
    </row>
    <row r="1043" spans="1:13">
      <c r="G1043" s="269" t="s">
        <v>544</v>
      </c>
    </row>
    <row r="1045" spans="1:13" ht="18.75">
      <c r="G1045" s="269" t="s">
        <v>520</v>
      </c>
      <c r="H1045" s="137"/>
      <c r="I1045" s="667">
        <f>開票立会人入力シート!K25</f>
        <v>0</v>
      </c>
      <c r="J1045" s="137"/>
      <c r="K1045" s="137"/>
    </row>
    <row r="1046" spans="1:13" ht="18.75">
      <c r="H1046" s="137"/>
      <c r="I1046" s="137"/>
      <c r="J1046" s="137"/>
      <c r="K1046" s="137"/>
    </row>
    <row r="1047" spans="1:13" ht="18.75">
      <c r="G1047" s="269" t="s">
        <v>474</v>
      </c>
      <c r="H1047" s="137"/>
      <c r="I1047" s="269">
        <f>開票立会人入力シート!H25</f>
        <v>0</v>
      </c>
      <c r="J1047" s="137"/>
      <c r="K1047" s="269">
        <f>開票立会人入力シート!J25</f>
        <v>0</v>
      </c>
    </row>
    <row r="1048" spans="1:13" ht="18.75">
      <c r="H1048" s="137"/>
      <c r="J1048" s="137"/>
      <c r="K1048" s="137"/>
    </row>
    <row r="1049" spans="1:13">
      <c r="G1049" s="269" t="s">
        <v>521</v>
      </c>
      <c r="I1049" s="269">
        <f>開票立会人入力シート!G25</f>
        <v>0</v>
      </c>
      <c r="K1049" s="269">
        <f>開票立会人入力シート!I25</f>
        <v>0</v>
      </c>
    </row>
    <row r="1051" spans="1:13">
      <c r="H1051" s="270" t="s">
        <v>548</v>
      </c>
      <c r="I1051" s="984" t="str">
        <f>開票立会人入力シート!R25</f>
        <v>S//</v>
      </c>
      <c r="J1051" s="985"/>
      <c r="K1051" s="985"/>
      <c r="L1051" s="270" t="s">
        <v>547</v>
      </c>
      <c r="M1051" s="664"/>
    </row>
    <row r="1053" spans="1:13" ht="18.75">
      <c r="G1053" s="137"/>
    </row>
    <row r="1055" spans="1:13">
      <c r="A1055" s="269" t="s">
        <v>545</v>
      </c>
      <c r="C1055" s="269" t="str">
        <f>入力シート!C1</f>
        <v>令和7年7月20日執行参議院青森県選挙区選出議員選挙</v>
      </c>
    </row>
    <row r="1057" spans="1:14" ht="18.75">
      <c r="G1057" s="137"/>
      <c r="J1057" s="137"/>
    </row>
    <row r="1058" spans="1:14" ht="18.75">
      <c r="A1058" s="269" t="s">
        <v>556</v>
      </c>
      <c r="F1058" s="269" t="str">
        <f>開票立会人入力シート!B25</f>
        <v>中泊町</v>
      </c>
      <c r="G1058" s="137"/>
      <c r="H1058" s="269" t="s">
        <v>557</v>
      </c>
      <c r="J1058" s="137"/>
    </row>
    <row r="1059" spans="1:14" ht="18.75">
      <c r="G1059" s="137"/>
      <c r="J1059" s="137"/>
    </row>
    <row r="1061" spans="1:14">
      <c r="A1061" s="269" t="s">
        <v>549</v>
      </c>
    </row>
    <row r="1064" spans="1:14">
      <c r="B1064" s="986" t="str">
        <f>開票立会人入力シート!D25</f>
        <v>令和-118年1月0日</v>
      </c>
      <c r="C1064" s="987"/>
      <c r="D1064" s="987"/>
    </row>
    <row r="1067" spans="1:14">
      <c r="B1067" s="269" t="s">
        <v>708</v>
      </c>
      <c r="J1067" s="269">
        <f>入力シート!C29</f>
        <v>0</v>
      </c>
      <c r="N1067" s="107" t="s">
        <v>550</v>
      </c>
    </row>
    <row r="1070" spans="1:14" ht="21">
      <c r="D1070" s="663"/>
      <c r="E1070" s="663"/>
      <c r="F1070" s="662" t="s">
        <v>521</v>
      </c>
      <c r="G1070" s="663"/>
      <c r="I1070" s="977">
        <f>入力シート!C8</f>
        <v>0</v>
      </c>
      <c r="J1070" s="977"/>
      <c r="K1070" s="978">
        <f>入力シート!C10</f>
        <v>0</v>
      </c>
      <c r="L1070" s="978"/>
    </row>
    <row r="1071" spans="1:14" ht="21">
      <c r="D1071" s="663"/>
      <c r="E1071" s="663"/>
      <c r="F1071" s="662"/>
      <c r="G1071" s="663"/>
      <c r="I1071" s="660"/>
      <c r="J1071" s="660"/>
      <c r="K1071" s="661"/>
      <c r="L1071" s="661"/>
    </row>
    <row r="1072" spans="1:14" ht="21">
      <c r="D1072" s="663"/>
      <c r="E1072" s="663"/>
      <c r="F1072" s="662"/>
      <c r="G1072" s="663"/>
      <c r="I1072" s="660"/>
      <c r="J1072" s="660"/>
      <c r="K1072" s="661"/>
      <c r="L1072" s="661"/>
    </row>
    <row r="1073" spans="1:14">
      <c r="B1073" s="983" t="str">
        <f>開票立会人入力シート!B25</f>
        <v>中泊町</v>
      </c>
      <c r="C1073" s="983"/>
      <c r="D1073" s="301" t="s">
        <v>563</v>
      </c>
      <c r="E1073" s="663"/>
      <c r="F1073" s="662"/>
      <c r="G1073" s="663"/>
      <c r="H1073" s="664" t="s">
        <v>502</v>
      </c>
      <c r="J1073" s="624"/>
      <c r="L1073" s="273"/>
    </row>
    <row r="1078" spans="1:14">
      <c r="A1078" s="269" t="s">
        <v>1281</v>
      </c>
    </row>
    <row r="1079" spans="1:14">
      <c r="A1079" s="269" t="s">
        <v>1282</v>
      </c>
    </row>
    <row r="1080" spans="1:14">
      <c r="A1080" s="269" t="s">
        <v>1285</v>
      </c>
    </row>
    <row r="1081" spans="1:14">
      <c r="A1081" s="269" t="s">
        <v>1286</v>
      </c>
    </row>
    <row r="1082" spans="1:14">
      <c r="N1082" s="129" t="s">
        <v>449</v>
      </c>
    </row>
    <row r="1086" spans="1:14" ht="28.5">
      <c r="A1086" s="972" t="s">
        <v>555</v>
      </c>
      <c r="B1086" s="972"/>
      <c r="C1086" s="972"/>
      <c r="D1086" s="972"/>
      <c r="E1086" s="972"/>
      <c r="F1086" s="972"/>
      <c r="G1086" s="972"/>
      <c r="H1086" s="972"/>
      <c r="I1086" s="972"/>
      <c r="J1086" s="972"/>
      <c r="K1086" s="972"/>
      <c r="L1086" s="972"/>
      <c r="M1086" s="972"/>
      <c r="N1086" s="972"/>
    </row>
    <row r="1090" spans="1:13">
      <c r="G1090" s="269" t="s">
        <v>544</v>
      </c>
    </row>
    <row r="1092" spans="1:13" ht="18.75">
      <c r="G1092" s="269" t="s">
        <v>520</v>
      </c>
      <c r="H1092" s="137"/>
      <c r="I1092" s="667">
        <f>開票立会人入力シート!K26</f>
        <v>0</v>
      </c>
      <c r="J1092" s="137"/>
      <c r="K1092" s="137"/>
    </row>
    <row r="1093" spans="1:13" ht="18.75">
      <c r="H1093" s="137"/>
      <c r="I1093" s="137"/>
      <c r="J1093" s="137"/>
      <c r="K1093" s="137"/>
    </row>
    <row r="1094" spans="1:13" ht="18.75">
      <c r="G1094" s="269" t="s">
        <v>474</v>
      </c>
      <c r="H1094" s="137"/>
      <c r="I1094" s="269">
        <f>開票立会人入力シート!H26</f>
        <v>0</v>
      </c>
      <c r="J1094" s="137"/>
      <c r="K1094" s="269">
        <f>開票立会人入力シート!J26</f>
        <v>0</v>
      </c>
    </row>
    <row r="1095" spans="1:13" ht="18.75">
      <c r="H1095" s="137"/>
      <c r="J1095" s="137"/>
      <c r="K1095" s="137"/>
    </row>
    <row r="1096" spans="1:13">
      <c r="G1096" s="269" t="s">
        <v>521</v>
      </c>
      <c r="I1096" s="269">
        <f>開票立会人入力シート!G26</f>
        <v>0</v>
      </c>
      <c r="K1096" s="269">
        <f>開票立会人入力シート!I26</f>
        <v>0</v>
      </c>
    </row>
    <row r="1098" spans="1:13">
      <c r="H1098" s="270" t="s">
        <v>548</v>
      </c>
      <c r="I1098" s="984" t="str">
        <f>開票立会人入力シート!R26</f>
        <v>S//</v>
      </c>
      <c r="J1098" s="985"/>
      <c r="K1098" s="985"/>
      <c r="L1098" s="270" t="s">
        <v>547</v>
      </c>
      <c r="M1098" s="664"/>
    </row>
    <row r="1100" spans="1:13" ht="18.75">
      <c r="G1100" s="137"/>
    </row>
    <row r="1102" spans="1:13">
      <c r="A1102" s="269" t="s">
        <v>545</v>
      </c>
      <c r="C1102" s="269" t="str">
        <f>入力シート!C1</f>
        <v>令和7年7月20日執行参議院青森県選挙区選出議員選挙</v>
      </c>
    </row>
    <row r="1104" spans="1:13" ht="18.75">
      <c r="G1104" s="137"/>
      <c r="J1104" s="137"/>
    </row>
    <row r="1105" spans="1:14" ht="18.75">
      <c r="A1105" s="269" t="s">
        <v>556</v>
      </c>
      <c r="F1105" s="269" t="str">
        <f>開票立会人入力シート!B26</f>
        <v>野辺地町</v>
      </c>
      <c r="G1105" s="137"/>
      <c r="H1105" s="269" t="s">
        <v>557</v>
      </c>
      <c r="J1105" s="137"/>
    </row>
    <row r="1106" spans="1:14" ht="18.75">
      <c r="G1106" s="137"/>
      <c r="J1106" s="137"/>
    </row>
    <row r="1108" spans="1:14">
      <c r="A1108" s="269" t="s">
        <v>549</v>
      </c>
    </row>
    <row r="1111" spans="1:14">
      <c r="B1111" s="986" t="str">
        <f>開票立会人入力シート!D26</f>
        <v>令和-118年1月0日</v>
      </c>
      <c r="C1111" s="987"/>
      <c r="D1111" s="987"/>
    </row>
    <row r="1114" spans="1:14">
      <c r="B1114" s="269" t="s">
        <v>708</v>
      </c>
      <c r="J1114" s="269">
        <f>入力シート!C29</f>
        <v>0</v>
      </c>
      <c r="N1114" s="107" t="s">
        <v>550</v>
      </c>
    </row>
    <row r="1117" spans="1:14" ht="21">
      <c r="D1117" s="663"/>
      <c r="E1117" s="663"/>
      <c r="F1117" s="662" t="s">
        <v>521</v>
      </c>
      <c r="G1117" s="663"/>
      <c r="I1117" s="977">
        <f>入力シート!C8</f>
        <v>0</v>
      </c>
      <c r="J1117" s="977"/>
      <c r="K1117" s="978">
        <f>入力シート!C10</f>
        <v>0</v>
      </c>
      <c r="L1117" s="978"/>
    </row>
    <row r="1118" spans="1:14" ht="21">
      <c r="D1118" s="663"/>
      <c r="E1118" s="663"/>
      <c r="F1118" s="662"/>
      <c r="G1118" s="663"/>
      <c r="I1118" s="660"/>
      <c r="J1118" s="660"/>
      <c r="K1118" s="661"/>
      <c r="L1118" s="661"/>
    </row>
    <row r="1119" spans="1:14" ht="21">
      <c r="D1119" s="663"/>
      <c r="E1119" s="663"/>
      <c r="F1119" s="662"/>
      <c r="G1119" s="663"/>
      <c r="I1119" s="660"/>
      <c r="J1119" s="660"/>
      <c r="K1119" s="661"/>
      <c r="L1119" s="661"/>
    </row>
    <row r="1120" spans="1:14">
      <c r="B1120" s="983" t="str">
        <f>開票立会人入力シート!B26</f>
        <v>野辺地町</v>
      </c>
      <c r="C1120" s="983"/>
      <c r="D1120" s="301" t="s">
        <v>563</v>
      </c>
      <c r="E1120" s="663"/>
      <c r="F1120" s="662"/>
      <c r="G1120" s="663"/>
      <c r="H1120" s="664" t="s">
        <v>502</v>
      </c>
      <c r="J1120" s="624"/>
      <c r="L1120" s="273"/>
    </row>
    <row r="1125" spans="1:14">
      <c r="A1125" s="269" t="s">
        <v>1281</v>
      </c>
    </row>
    <row r="1126" spans="1:14">
      <c r="A1126" s="269" t="s">
        <v>1282</v>
      </c>
    </row>
    <row r="1127" spans="1:14">
      <c r="A1127" s="269" t="s">
        <v>1285</v>
      </c>
    </row>
    <row r="1128" spans="1:14">
      <c r="A1128" s="269" t="s">
        <v>1286</v>
      </c>
    </row>
    <row r="1129" spans="1:14">
      <c r="N1129" s="129" t="s">
        <v>449</v>
      </c>
    </row>
    <row r="1133" spans="1:14" ht="28.5">
      <c r="A1133" s="972" t="s">
        <v>555</v>
      </c>
      <c r="B1133" s="972"/>
      <c r="C1133" s="972"/>
      <c r="D1133" s="972"/>
      <c r="E1133" s="972"/>
      <c r="F1133" s="972"/>
      <c r="G1133" s="972"/>
      <c r="H1133" s="972"/>
      <c r="I1133" s="972"/>
      <c r="J1133" s="972"/>
      <c r="K1133" s="972"/>
      <c r="L1133" s="972"/>
      <c r="M1133" s="972"/>
      <c r="N1133" s="972"/>
    </row>
    <row r="1137" spans="1:13">
      <c r="G1137" s="269" t="s">
        <v>544</v>
      </c>
    </row>
    <row r="1139" spans="1:13" ht="18.75">
      <c r="G1139" s="269" t="s">
        <v>520</v>
      </c>
      <c r="H1139" s="137"/>
      <c r="I1139" s="667">
        <f>開票立会人入力シート!K27</f>
        <v>0</v>
      </c>
      <c r="J1139" s="137"/>
      <c r="K1139" s="137"/>
    </row>
    <row r="1140" spans="1:13" ht="18.75">
      <c r="H1140" s="137"/>
      <c r="I1140" s="137"/>
      <c r="J1140" s="137"/>
      <c r="K1140" s="137"/>
    </row>
    <row r="1141" spans="1:13" ht="18.75">
      <c r="G1141" s="269" t="s">
        <v>474</v>
      </c>
      <c r="H1141" s="137"/>
      <c r="I1141" s="269">
        <f>開票立会人入力シート!H27</f>
        <v>0</v>
      </c>
      <c r="J1141" s="137"/>
      <c r="K1141" s="269">
        <f>開票立会人入力シート!J27</f>
        <v>0</v>
      </c>
    </row>
    <row r="1142" spans="1:13" ht="18.75">
      <c r="H1142" s="137"/>
      <c r="J1142" s="137"/>
      <c r="K1142" s="137"/>
    </row>
    <row r="1143" spans="1:13">
      <c r="G1143" s="269" t="s">
        <v>521</v>
      </c>
      <c r="I1143" s="269">
        <f>開票立会人入力シート!G27</f>
        <v>0</v>
      </c>
      <c r="K1143" s="269">
        <f>開票立会人入力シート!I27</f>
        <v>0</v>
      </c>
    </row>
    <row r="1145" spans="1:13">
      <c r="H1145" s="270" t="s">
        <v>548</v>
      </c>
      <c r="I1145" s="984" t="str">
        <f>開票立会人入力シート!R27</f>
        <v>S//</v>
      </c>
      <c r="J1145" s="985"/>
      <c r="K1145" s="985"/>
      <c r="L1145" s="270" t="s">
        <v>547</v>
      </c>
      <c r="M1145" s="664"/>
    </row>
    <row r="1147" spans="1:13" ht="18.75">
      <c r="G1147" s="137"/>
    </row>
    <row r="1149" spans="1:13">
      <c r="A1149" s="269" t="s">
        <v>545</v>
      </c>
      <c r="C1149" s="269" t="str">
        <f>入力シート!C1</f>
        <v>令和7年7月20日執行参議院青森県選挙区選出議員選挙</v>
      </c>
    </row>
    <row r="1151" spans="1:13" ht="18.75">
      <c r="G1151" s="137"/>
      <c r="J1151" s="137"/>
    </row>
    <row r="1152" spans="1:13" ht="18.75">
      <c r="A1152" s="269" t="s">
        <v>556</v>
      </c>
      <c r="F1152" s="269" t="str">
        <f>開票立会人入力シート!B27</f>
        <v>七戸町</v>
      </c>
      <c r="G1152" s="137"/>
      <c r="H1152" s="269" t="s">
        <v>557</v>
      </c>
      <c r="J1152" s="137"/>
    </row>
    <row r="1153" spans="1:14" ht="18.75">
      <c r="G1153" s="137"/>
      <c r="J1153" s="137"/>
    </row>
    <row r="1155" spans="1:14">
      <c r="A1155" s="269" t="s">
        <v>549</v>
      </c>
    </row>
    <row r="1158" spans="1:14">
      <c r="B1158" s="986" t="str">
        <f>開票立会人入力シート!D27</f>
        <v>令和-118年1月0日</v>
      </c>
      <c r="C1158" s="987"/>
      <c r="D1158" s="987"/>
    </row>
    <row r="1161" spans="1:14">
      <c r="B1161" s="269" t="s">
        <v>708</v>
      </c>
      <c r="J1161" s="269">
        <f>入力シート!C29</f>
        <v>0</v>
      </c>
      <c r="N1161" s="107" t="s">
        <v>550</v>
      </c>
    </row>
    <row r="1164" spans="1:14" ht="21">
      <c r="D1164" s="663"/>
      <c r="E1164" s="663"/>
      <c r="F1164" s="662" t="s">
        <v>521</v>
      </c>
      <c r="G1164" s="663"/>
      <c r="I1164" s="977">
        <f>入力シート!C8</f>
        <v>0</v>
      </c>
      <c r="J1164" s="977"/>
      <c r="K1164" s="978">
        <f>入力シート!C10</f>
        <v>0</v>
      </c>
      <c r="L1164" s="978"/>
    </row>
    <row r="1165" spans="1:14" ht="21">
      <c r="D1165" s="663"/>
      <c r="E1165" s="663"/>
      <c r="F1165" s="662"/>
      <c r="G1165" s="663"/>
      <c r="I1165" s="660"/>
      <c r="J1165" s="660"/>
      <c r="K1165" s="661"/>
      <c r="L1165" s="661"/>
    </row>
    <row r="1166" spans="1:14" ht="21">
      <c r="D1166" s="663"/>
      <c r="E1166" s="663"/>
      <c r="F1166" s="662"/>
      <c r="G1166" s="663"/>
      <c r="I1166" s="660"/>
      <c r="J1166" s="660"/>
      <c r="K1166" s="661"/>
      <c r="L1166" s="661"/>
    </row>
    <row r="1167" spans="1:14">
      <c r="B1167" s="983" t="str">
        <f>開票立会人入力シート!B27</f>
        <v>七戸町</v>
      </c>
      <c r="C1167" s="983"/>
      <c r="D1167" s="301" t="s">
        <v>563</v>
      </c>
      <c r="E1167" s="663"/>
      <c r="F1167" s="662"/>
      <c r="G1167" s="663"/>
      <c r="H1167" s="664" t="s">
        <v>502</v>
      </c>
      <c r="J1167" s="624"/>
      <c r="L1167" s="273"/>
    </row>
    <row r="1172" spans="1:14">
      <c r="A1172" s="269" t="s">
        <v>1281</v>
      </c>
    </row>
    <row r="1173" spans="1:14">
      <c r="A1173" s="269" t="s">
        <v>1282</v>
      </c>
    </row>
    <row r="1174" spans="1:14">
      <c r="A1174" s="269" t="s">
        <v>1285</v>
      </c>
    </row>
    <row r="1175" spans="1:14">
      <c r="A1175" s="269" t="s">
        <v>1286</v>
      </c>
    </row>
    <row r="1176" spans="1:14">
      <c r="N1176" s="129" t="s">
        <v>449</v>
      </c>
    </row>
    <row r="1180" spans="1:14" ht="28.5">
      <c r="A1180" s="972" t="s">
        <v>555</v>
      </c>
      <c r="B1180" s="972"/>
      <c r="C1180" s="972"/>
      <c r="D1180" s="972"/>
      <c r="E1180" s="972"/>
      <c r="F1180" s="972"/>
      <c r="G1180" s="972"/>
      <c r="H1180" s="972"/>
      <c r="I1180" s="972"/>
      <c r="J1180" s="972"/>
      <c r="K1180" s="972"/>
      <c r="L1180" s="972"/>
      <c r="M1180" s="972"/>
      <c r="N1180" s="972"/>
    </row>
    <row r="1184" spans="1:14">
      <c r="G1184" s="269" t="s">
        <v>544</v>
      </c>
    </row>
    <row r="1186" spans="1:13" ht="18.75">
      <c r="G1186" s="269" t="s">
        <v>520</v>
      </c>
      <c r="H1186" s="137"/>
      <c r="I1186" s="667">
        <f>開票立会人入力シート!K28</f>
        <v>0</v>
      </c>
      <c r="J1186" s="137"/>
      <c r="K1186" s="137"/>
    </row>
    <row r="1187" spans="1:13" ht="18.75">
      <c r="H1187" s="137"/>
      <c r="I1187" s="137"/>
      <c r="J1187" s="137"/>
      <c r="K1187" s="137"/>
    </row>
    <row r="1188" spans="1:13" ht="18.75">
      <c r="G1188" s="269" t="s">
        <v>474</v>
      </c>
      <c r="H1188" s="137"/>
      <c r="I1188" s="269">
        <f>開票立会人入力シート!H28</f>
        <v>0</v>
      </c>
      <c r="J1188" s="137"/>
      <c r="K1188" s="269">
        <f>開票立会人入力シート!J28</f>
        <v>0</v>
      </c>
    </row>
    <row r="1189" spans="1:13" ht="18.75">
      <c r="H1189" s="137"/>
      <c r="J1189" s="137"/>
      <c r="K1189" s="137"/>
    </row>
    <row r="1190" spans="1:13">
      <c r="G1190" s="269" t="s">
        <v>521</v>
      </c>
      <c r="I1190" s="269">
        <f>開票立会人入力シート!G28</f>
        <v>0</v>
      </c>
      <c r="K1190" s="269">
        <f>開票立会人入力シート!I28</f>
        <v>0</v>
      </c>
    </row>
    <row r="1192" spans="1:13">
      <c r="H1192" s="270" t="s">
        <v>548</v>
      </c>
      <c r="I1192" s="984" t="str">
        <f>開票立会人入力シート!R28</f>
        <v>S//</v>
      </c>
      <c r="J1192" s="985"/>
      <c r="K1192" s="985"/>
      <c r="L1192" s="270" t="s">
        <v>547</v>
      </c>
      <c r="M1192" s="664"/>
    </row>
    <row r="1194" spans="1:13" ht="18.75">
      <c r="G1194" s="137"/>
    </row>
    <row r="1196" spans="1:13">
      <c r="A1196" s="269" t="s">
        <v>545</v>
      </c>
      <c r="C1196" s="269" t="str">
        <f>入力シート!C1</f>
        <v>令和7年7月20日執行参議院青森県選挙区選出議員選挙</v>
      </c>
    </row>
    <row r="1198" spans="1:13" ht="18.75">
      <c r="G1198" s="137"/>
      <c r="J1198" s="137"/>
    </row>
    <row r="1199" spans="1:13" ht="18.75">
      <c r="A1199" s="269" t="s">
        <v>556</v>
      </c>
      <c r="F1199" s="269" t="str">
        <f>開票立会人入力シート!B28</f>
        <v>六戸町</v>
      </c>
      <c r="G1199" s="137"/>
      <c r="H1199" s="269" t="s">
        <v>557</v>
      </c>
      <c r="J1199" s="137"/>
    </row>
    <row r="1200" spans="1:13" ht="18.75">
      <c r="G1200" s="137"/>
      <c r="J1200" s="137"/>
    </row>
    <row r="1202" spans="1:14">
      <c r="A1202" s="269" t="s">
        <v>549</v>
      </c>
    </row>
    <row r="1205" spans="1:14">
      <c r="B1205" s="986" t="str">
        <f>開票立会人入力シート!D28</f>
        <v>令和-118年1月0日</v>
      </c>
      <c r="C1205" s="987"/>
      <c r="D1205" s="987"/>
    </row>
    <row r="1208" spans="1:14">
      <c r="B1208" s="269" t="s">
        <v>708</v>
      </c>
      <c r="J1208" s="269">
        <f>入力シート!C29</f>
        <v>0</v>
      </c>
      <c r="N1208" s="107" t="s">
        <v>550</v>
      </c>
    </row>
    <row r="1211" spans="1:14" ht="21">
      <c r="D1211" s="663"/>
      <c r="E1211" s="663"/>
      <c r="F1211" s="662" t="s">
        <v>521</v>
      </c>
      <c r="G1211" s="663"/>
      <c r="I1211" s="977">
        <f>入力シート!C8</f>
        <v>0</v>
      </c>
      <c r="J1211" s="977"/>
      <c r="K1211" s="978">
        <f>入力シート!C10</f>
        <v>0</v>
      </c>
      <c r="L1211" s="978"/>
    </row>
    <row r="1212" spans="1:14" ht="21">
      <c r="D1212" s="663"/>
      <c r="E1212" s="663"/>
      <c r="F1212" s="662"/>
      <c r="G1212" s="663"/>
      <c r="I1212" s="660"/>
      <c r="J1212" s="660"/>
      <c r="K1212" s="661"/>
      <c r="L1212" s="661"/>
    </row>
    <row r="1213" spans="1:14" ht="21">
      <c r="D1213" s="663"/>
      <c r="E1213" s="663"/>
      <c r="F1213" s="662"/>
      <c r="G1213" s="663"/>
      <c r="I1213" s="660"/>
      <c r="J1213" s="660"/>
      <c r="K1213" s="661"/>
      <c r="L1213" s="661"/>
    </row>
    <row r="1214" spans="1:14">
      <c r="B1214" s="983" t="str">
        <f>開票立会人入力シート!B28</f>
        <v>六戸町</v>
      </c>
      <c r="C1214" s="983"/>
      <c r="D1214" s="301" t="s">
        <v>563</v>
      </c>
      <c r="E1214" s="663"/>
      <c r="F1214" s="662"/>
      <c r="G1214" s="663"/>
      <c r="H1214" s="664" t="s">
        <v>502</v>
      </c>
      <c r="J1214" s="624"/>
      <c r="L1214" s="273"/>
    </row>
    <row r="1219" spans="1:14">
      <c r="A1219" s="269" t="s">
        <v>1281</v>
      </c>
    </row>
    <row r="1220" spans="1:14">
      <c r="A1220" s="269" t="s">
        <v>1282</v>
      </c>
    </row>
    <row r="1221" spans="1:14">
      <c r="A1221" s="269" t="s">
        <v>1285</v>
      </c>
    </row>
    <row r="1222" spans="1:14">
      <c r="A1222" s="269" t="s">
        <v>1286</v>
      </c>
    </row>
    <row r="1223" spans="1:14">
      <c r="N1223" s="129" t="s">
        <v>449</v>
      </c>
    </row>
    <row r="1227" spans="1:14" ht="28.5">
      <c r="A1227" s="972" t="s">
        <v>555</v>
      </c>
      <c r="B1227" s="972"/>
      <c r="C1227" s="972"/>
      <c r="D1227" s="972"/>
      <c r="E1227" s="972"/>
      <c r="F1227" s="972"/>
      <c r="G1227" s="972"/>
      <c r="H1227" s="972"/>
      <c r="I1227" s="972"/>
      <c r="J1227" s="972"/>
      <c r="K1227" s="972"/>
      <c r="L1227" s="972"/>
      <c r="M1227" s="972"/>
      <c r="N1227" s="972"/>
    </row>
    <row r="1231" spans="1:14">
      <c r="G1231" s="269" t="s">
        <v>544</v>
      </c>
    </row>
    <row r="1233" spans="1:13" ht="18.75">
      <c r="G1233" s="269" t="s">
        <v>520</v>
      </c>
      <c r="H1233" s="137"/>
      <c r="I1233" s="667">
        <f>開票立会人入力シート!K29</f>
        <v>0</v>
      </c>
      <c r="J1233" s="137"/>
      <c r="K1233" s="137"/>
    </row>
    <row r="1234" spans="1:13" ht="18.75">
      <c r="H1234" s="137"/>
      <c r="I1234" s="137"/>
      <c r="J1234" s="137"/>
      <c r="K1234" s="137"/>
    </row>
    <row r="1235" spans="1:13" ht="18.75">
      <c r="G1235" s="269" t="s">
        <v>474</v>
      </c>
      <c r="H1235" s="137"/>
      <c r="I1235" s="269">
        <f>開票立会人入力シート!H29</f>
        <v>0</v>
      </c>
      <c r="J1235" s="137"/>
      <c r="K1235" s="269">
        <f>開票立会人入力シート!J29</f>
        <v>0</v>
      </c>
    </row>
    <row r="1236" spans="1:13" ht="18.75">
      <c r="H1236" s="137"/>
      <c r="J1236" s="137"/>
      <c r="K1236" s="137"/>
    </row>
    <row r="1237" spans="1:13">
      <c r="G1237" s="269" t="s">
        <v>521</v>
      </c>
      <c r="I1237" s="269">
        <f>開票立会人入力シート!G29</f>
        <v>0</v>
      </c>
      <c r="K1237" s="269">
        <f>開票立会人入力シート!I29</f>
        <v>0</v>
      </c>
    </row>
    <row r="1239" spans="1:13">
      <c r="H1239" s="270" t="s">
        <v>548</v>
      </c>
      <c r="I1239" s="984" t="str">
        <f>開票立会人入力シート!R29</f>
        <v>S//</v>
      </c>
      <c r="J1239" s="985"/>
      <c r="K1239" s="985"/>
      <c r="L1239" s="270" t="s">
        <v>547</v>
      </c>
      <c r="M1239" s="664"/>
    </row>
    <row r="1241" spans="1:13" ht="18.75">
      <c r="G1241" s="137"/>
    </row>
    <row r="1243" spans="1:13">
      <c r="A1243" s="269" t="s">
        <v>545</v>
      </c>
      <c r="C1243" s="269" t="str">
        <f>入力シート!C1</f>
        <v>令和7年7月20日執行参議院青森県選挙区選出議員選挙</v>
      </c>
    </row>
    <row r="1245" spans="1:13" ht="18.75">
      <c r="G1245" s="137"/>
      <c r="J1245" s="137"/>
    </row>
    <row r="1246" spans="1:13" ht="18.75">
      <c r="A1246" s="269" t="s">
        <v>556</v>
      </c>
      <c r="F1246" s="269" t="str">
        <f>開票立会人入力シート!B29</f>
        <v>横浜町</v>
      </c>
      <c r="G1246" s="137"/>
      <c r="H1246" s="269" t="s">
        <v>557</v>
      </c>
      <c r="J1246" s="137"/>
    </row>
    <row r="1247" spans="1:13" ht="18.75">
      <c r="G1247" s="137"/>
      <c r="J1247" s="137"/>
    </row>
    <row r="1249" spans="1:14">
      <c r="A1249" s="269" t="s">
        <v>549</v>
      </c>
    </row>
    <row r="1252" spans="1:14">
      <c r="B1252" s="986" t="str">
        <f>開票立会人入力シート!D29</f>
        <v>令和-118年1月0日</v>
      </c>
      <c r="C1252" s="987"/>
      <c r="D1252" s="987"/>
    </row>
    <row r="1255" spans="1:14">
      <c r="B1255" s="269" t="s">
        <v>708</v>
      </c>
      <c r="J1255" s="269">
        <f>入力シート!C29</f>
        <v>0</v>
      </c>
      <c r="N1255" s="107" t="s">
        <v>550</v>
      </c>
    </row>
    <row r="1258" spans="1:14" ht="21">
      <c r="D1258" s="663"/>
      <c r="E1258" s="663"/>
      <c r="F1258" s="662" t="s">
        <v>521</v>
      </c>
      <c r="G1258" s="663"/>
      <c r="I1258" s="977">
        <f>入力シート!C8</f>
        <v>0</v>
      </c>
      <c r="J1258" s="977"/>
      <c r="K1258" s="978">
        <f>入力シート!C10</f>
        <v>0</v>
      </c>
      <c r="L1258" s="978"/>
    </row>
    <row r="1259" spans="1:14" ht="21">
      <c r="D1259" s="663"/>
      <c r="E1259" s="663"/>
      <c r="F1259" s="662"/>
      <c r="G1259" s="663"/>
      <c r="I1259" s="660"/>
      <c r="J1259" s="660"/>
      <c r="K1259" s="661"/>
      <c r="L1259" s="661"/>
    </row>
    <row r="1260" spans="1:14" ht="21">
      <c r="D1260" s="663"/>
      <c r="E1260" s="663"/>
      <c r="F1260" s="662"/>
      <c r="G1260" s="663"/>
      <c r="I1260" s="660"/>
      <c r="J1260" s="660"/>
      <c r="K1260" s="661"/>
      <c r="L1260" s="661"/>
    </row>
    <row r="1261" spans="1:14">
      <c r="B1261" s="983" t="str">
        <f>開票立会人入力シート!B29</f>
        <v>横浜町</v>
      </c>
      <c r="C1261" s="983"/>
      <c r="D1261" s="301" t="s">
        <v>563</v>
      </c>
      <c r="E1261" s="663"/>
      <c r="F1261" s="662"/>
      <c r="G1261" s="663"/>
      <c r="H1261" s="664" t="s">
        <v>502</v>
      </c>
      <c r="J1261" s="624"/>
      <c r="L1261" s="273"/>
    </row>
    <row r="1266" spans="1:14">
      <c r="A1266" s="269" t="s">
        <v>1281</v>
      </c>
    </row>
    <row r="1267" spans="1:14">
      <c r="A1267" s="269" t="s">
        <v>1282</v>
      </c>
    </row>
    <row r="1268" spans="1:14">
      <c r="A1268" s="269" t="s">
        <v>1285</v>
      </c>
    </row>
    <row r="1269" spans="1:14">
      <c r="A1269" s="269" t="s">
        <v>1286</v>
      </c>
    </row>
    <row r="1270" spans="1:14">
      <c r="N1270" s="129" t="s">
        <v>449</v>
      </c>
    </row>
    <row r="1274" spans="1:14" ht="28.5">
      <c r="A1274" s="972" t="s">
        <v>555</v>
      </c>
      <c r="B1274" s="972"/>
      <c r="C1274" s="972"/>
      <c r="D1274" s="972"/>
      <c r="E1274" s="972"/>
      <c r="F1274" s="972"/>
      <c r="G1274" s="972"/>
      <c r="H1274" s="972"/>
      <c r="I1274" s="972"/>
      <c r="J1274" s="972"/>
      <c r="K1274" s="972"/>
      <c r="L1274" s="972"/>
      <c r="M1274" s="972"/>
      <c r="N1274" s="972"/>
    </row>
    <row r="1278" spans="1:14">
      <c r="G1278" s="269" t="s">
        <v>544</v>
      </c>
    </row>
    <row r="1280" spans="1:14" ht="18.75">
      <c r="G1280" s="269" t="s">
        <v>520</v>
      </c>
      <c r="H1280" s="137"/>
      <c r="I1280" s="667">
        <f>開票立会人入力シート!K30</f>
        <v>0</v>
      </c>
      <c r="J1280" s="137"/>
      <c r="K1280" s="137"/>
    </row>
    <row r="1281" spans="1:13" ht="18.75">
      <c r="H1281" s="137"/>
      <c r="I1281" s="137"/>
      <c r="J1281" s="137"/>
      <c r="K1281" s="137"/>
    </row>
    <row r="1282" spans="1:13" ht="18.75">
      <c r="G1282" s="269" t="s">
        <v>474</v>
      </c>
      <c r="H1282" s="137"/>
      <c r="I1282" s="269">
        <f>開票立会人入力シート!H30</f>
        <v>0</v>
      </c>
      <c r="J1282" s="137"/>
      <c r="K1282" s="269">
        <f>開票立会人入力シート!J30</f>
        <v>0</v>
      </c>
    </row>
    <row r="1283" spans="1:13" ht="18.75">
      <c r="H1283" s="137"/>
      <c r="J1283" s="137"/>
      <c r="K1283" s="137"/>
    </row>
    <row r="1284" spans="1:13">
      <c r="G1284" s="269" t="s">
        <v>521</v>
      </c>
      <c r="I1284" s="269">
        <f>開票立会人入力シート!G30</f>
        <v>0</v>
      </c>
      <c r="K1284" s="269">
        <f>開票立会人入力シート!I30</f>
        <v>0</v>
      </c>
    </row>
    <row r="1286" spans="1:13">
      <c r="H1286" s="270" t="s">
        <v>548</v>
      </c>
      <c r="I1286" s="984" t="str">
        <f>開票立会人入力シート!R30</f>
        <v>S//</v>
      </c>
      <c r="J1286" s="985"/>
      <c r="K1286" s="985"/>
      <c r="L1286" s="270" t="s">
        <v>547</v>
      </c>
      <c r="M1286" s="664"/>
    </row>
    <row r="1288" spans="1:13" ht="18.75">
      <c r="G1288" s="137"/>
    </row>
    <row r="1290" spans="1:13">
      <c r="A1290" s="269" t="s">
        <v>545</v>
      </c>
      <c r="C1290" s="269" t="str">
        <f>入力シート!C1</f>
        <v>令和7年7月20日執行参議院青森県選挙区選出議員選挙</v>
      </c>
    </row>
    <row r="1292" spans="1:13" ht="18.75">
      <c r="G1292" s="137"/>
      <c r="J1292" s="137"/>
    </row>
    <row r="1293" spans="1:13" ht="18.75">
      <c r="A1293" s="269" t="s">
        <v>556</v>
      </c>
      <c r="F1293" s="269" t="str">
        <f>開票立会人入力シート!B30</f>
        <v>東北町</v>
      </c>
      <c r="G1293" s="137"/>
      <c r="H1293" s="269" t="s">
        <v>557</v>
      </c>
      <c r="J1293" s="137"/>
    </row>
    <row r="1294" spans="1:13" ht="18.75">
      <c r="G1294" s="137"/>
      <c r="J1294" s="137"/>
    </row>
    <row r="1296" spans="1:13">
      <c r="A1296" s="269" t="s">
        <v>549</v>
      </c>
    </row>
    <row r="1299" spans="2:14">
      <c r="B1299" s="986" t="str">
        <f>開票立会人入力シート!D30</f>
        <v>令和-118年1月0日</v>
      </c>
      <c r="C1299" s="987"/>
      <c r="D1299" s="987"/>
    </row>
    <row r="1302" spans="2:14">
      <c r="B1302" s="269" t="s">
        <v>708</v>
      </c>
      <c r="J1302" s="269">
        <f>入力シート!C29</f>
        <v>0</v>
      </c>
      <c r="N1302" s="107" t="s">
        <v>550</v>
      </c>
    </row>
    <row r="1305" spans="2:14" ht="21">
      <c r="D1305" s="663"/>
      <c r="E1305" s="663"/>
      <c r="F1305" s="662" t="s">
        <v>521</v>
      </c>
      <c r="G1305" s="663"/>
      <c r="I1305" s="977">
        <f>入力シート!C8</f>
        <v>0</v>
      </c>
      <c r="J1305" s="977"/>
      <c r="K1305" s="978">
        <f>入力シート!C10</f>
        <v>0</v>
      </c>
      <c r="L1305" s="978"/>
    </row>
    <row r="1306" spans="2:14" ht="21">
      <c r="D1306" s="663"/>
      <c r="E1306" s="663"/>
      <c r="F1306" s="662"/>
      <c r="G1306" s="663"/>
      <c r="I1306" s="660"/>
      <c r="J1306" s="660"/>
      <c r="K1306" s="661"/>
      <c r="L1306" s="661"/>
    </row>
    <row r="1307" spans="2:14" ht="21">
      <c r="D1307" s="663"/>
      <c r="E1307" s="663"/>
      <c r="F1307" s="662"/>
      <c r="G1307" s="663"/>
      <c r="I1307" s="660"/>
      <c r="J1307" s="660"/>
      <c r="K1307" s="661"/>
      <c r="L1307" s="661"/>
    </row>
    <row r="1308" spans="2:14">
      <c r="B1308" s="983" t="str">
        <f>開票立会人入力シート!B30</f>
        <v>東北町</v>
      </c>
      <c r="C1308" s="983"/>
      <c r="D1308" s="301" t="s">
        <v>563</v>
      </c>
      <c r="E1308" s="663"/>
      <c r="F1308" s="662"/>
      <c r="G1308" s="663"/>
      <c r="H1308" s="664" t="s">
        <v>502</v>
      </c>
      <c r="J1308" s="624"/>
      <c r="L1308" s="273"/>
    </row>
    <row r="1313" spans="1:14">
      <c r="A1313" s="269" t="s">
        <v>1281</v>
      </c>
    </row>
    <row r="1314" spans="1:14">
      <c r="A1314" s="269" t="s">
        <v>1282</v>
      </c>
    </row>
    <row r="1315" spans="1:14">
      <c r="A1315" s="269" t="s">
        <v>1285</v>
      </c>
    </row>
    <row r="1316" spans="1:14">
      <c r="A1316" s="269" t="s">
        <v>1286</v>
      </c>
    </row>
    <row r="1317" spans="1:14">
      <c r="N1317" s="129" t="s">
        <v>449</v>
      </c>
    </row>
    <row r="1321" spans="1:14" ht="28.5">
      <c r="A1321" s="972" t="s">
        <v>555</v>
      </c>
      <c r="B1321" s="972"/>
      <c r="C1321" s="972"/>
      <c r="D1321" s="972"/>
      <c r="E1321" s="972"/>
      <c r="F1321" s="972"/>
      <c r="G1321" s="972"/>
      <c r="H1321" s="972"/>
      <c r="I1321" s="972"/>
      <c r="J1321" s="972"/>
      <c r="K1321" s="972"/>
      <c r="L1321" s="972"/>
      <c r="M1321" s="972"/>
      <c r="N1321" s="972"/>
    </row>
    <row r="1325" spans="1:14">
      <c r="G1325" s="269" t="s">
        <v>544</v>
      </c>
    </row>
    <row r="1327" spans="1:14" ht="18.75">
      <c r="G1327" s="269" t="s">
        <v>520</v>
      </c>
      <c r="H1327" s="137"/>
      <c r="I1327" s="667">
        <f>開票立会人入力シート!K31</f>
        <v>0</v>
      </c>
      <c r="J1327" s="137"/>
      <c r="K1327" s="137"/>
    </row>
    <row r="1328" spans="1:14" ht="18.75">
      <c r="H1328" s="137"/>
      <c r="I1328" s="137"/>
      <c r="J1328" s="137"/>
      <c r="K1328" s="137"/>
    </row>
    <row r="1329" spans="1:13" ht="18.75">
      <c r="G1329" s="269" t="s">
        <v>474</v>
      </c>
      <c r="H1329" s="137"/>
      <c r="I1329" s="269">
        <f>開票立会人入力シート!H31</f>
        <v>0</v>
      </c>
      <c r="J1329" s="137"/>
      <c r="K1329" s="269">
        <f>開票立会人入力シート!J31</f>
        <v>0</v>
      </c>
    </row>
    <row r="1330" spans="1:13" ht="18.75">
      <c r="H1330" s="137"/>
      <c r="J1330" s="137"/>
      <c r="K1330" s="137"/>
    </row>
    <row r="1331" spans="1:13">
      <c r="G1331" s="269" t="s">
        <v>521</v>
      </c>
      <c r="I1331" s="269">
        <f>開票立会人入力シート!G31</f>
        <v>0</v>
      </c>
      <c r="K1331" s="269">
        <f>開票立会人入力シート!I31</f>
        <v>0</v>
      </c>
    </row>
    <row r="1333" spans="1:13">
      <c r="H1333" s="270" t="s">
        <v>548</v>
      </c>
      <c r="I1333" s="984" t="str">
        <f>開票立会人入力シート!R31</f>
        <v>S//</v>
      </c>
      <c r="J1333" s="985"/>
      <c r="K1333" s="985"/>
      <c r="L1333" s="270" t="s">
        <v>547</v>
      </c>
      <c r="M1333" s="664"/>
    </row>
    <row r="1335" spans="1:13" ht="18.75">
      <c r="G1335" s="137"/>
    </row>
    <row r="1337" spans="1:13">
      <c r="A1337" s="269" t="s">
        <v>545</v>
      </c>
      <c r="C1337" s="269" t="str">
        <f>入力シート!C1</f>
        <v>令和7年7月20日執行参議院青森県選挙区選出議員選挙</v>
      </c>
    </row>
    <row r="1339" spans="1:13" ht="18.75">
      <c r="G1339" s="137"/>
      <c r="J1339" s="137"/>
    </row>
    <row r="1340" spans="1:13" ht="18.75">
      <c r="A1340" s="269" t="s">
        <v>556</v>
      </c>
      <c r="F1340" s="269" t="str">
        <f>開票立会人入力シート!B31</f>
        <v>六ヶ所村</v>
      </c>
      <c r="G1340" s="137"/>
      <c r="H1340" s="269" t="s">
        <v>557</v>
      </c>
      <c r="J1340" s="137"/>
    </row>
    <row r="1341" spans="1:13" ht="18.75">
      <c r="G1341" s="137"/>
      <c r="J1341" s="137"/>
    </row>
    <row r="1343" spans="1:13">
      <c r="A1343" s="269" t="s">
        <v>549</v>
      </c>
    </row>
    <row r="1346" spans="1:14">
      <c r="B1346" s="986" t="str">
        <f>開票立会人入力シート!D31</f>
        <v>令和-118年1月0日</v>
      </c>
      <c r="C1346" s="987"/>
      <c r="D1346" s="987"/>
    </row>
    <row r="1349" spans="1:14">
      <c r="B1349" s="269" t="s">
        <v>708</v>
      </c>
      <c r="J1349" s="269">
        <f>入力シート!C29</f>
        <v>0</v>
      </c>
      <c r="N1349" s="107" t="s">
        <v>550</v>
      </c>
    </row>
    <row r="1352" spans="1:14" ht="21">
      <c r="D1352" s="663"/>
      <c r="E1352" s="663"/>
      <c r="F1352" s="662" t="s">
        <v>521</v>
      </c>
      <c r="G1352" s="663"/>
      <c r="I1352" s="977">
        <f>入力シート!C8</f>
        <v>0</v>
      </c>
      <c r="J1352" s="977"/>
      <c r="K1352" s="978">
        <f>入力シート!C10</f>
        <v>0</v>
      </c>
      <c r="L1352" s="978"/>
    </row>
    <row r="1353" spans="1:14" ht="21">
      <c r="D1353" s="663"/>
      <c r="E1353" s="663"/>
      <c r="F1353" s="662"/>
      <c r="G1353" s="663"/>
      <c r="I1353" s="660"/>
      <c r="J1353" s="660"/>
      <c r="K1353" s="661"/>
      <c r="L1353" s="661"/>
    </row>
    <row r="1354" spans="1:14" ht="21">
      <c r="D1354" s="663"/>
      <c r="E1354" s="663"/>
      <c r="F1354" s="662"/>
      <c r="G1354" s="663"/>
      <c r="I1354" s="660"/>
      <c r="J1354" s="660"/>
      <c r="K1354" s="661"/>
      <c r="L1354" s="661"/>
    </row>
    <row r="1355" spans="1:14">
      <c r="B1355" s="983" t="str">
        <f>開票立会人入力シート!B31</f>
        <v>六ヶ所村</v>
      </c>
      <c r="C1355" s="983"/>
      <c r="D1355" s="301" t="s">
        <v>563</v>
      </c>
      <c r="E1355" s="663"/>
      <c r="F1355" s="662"/>
      <c r="G1355" s="663"/>
      <c r="H1355" s="664" t="s">
        <v>502</v>
      </c>
      <c r="J1355" s="624"/>
      <c r="L1355" s="273"/>
    </row>
    <row r="1360" spans="1:14">
      <c r="A1360" s="269" t="s">
        <v>1281</v>
      </c>
    </row>
    <row r="1361" spans="1:14">
      <c r="A1361" s="269" t="s">
        <v>1282</v>
      </c>
    </row>
    <row r="1362" spans="1:14">
      <c r="A1362" s="269" t="s">
        <v>1285</v>
      </c>
    </row>
    <row r="1363" spans="1:14">
      <c r="A1363" s="269" t="s">
        <v>1286</v>
      </c>
    </row>
    <row r="1364" spans="1:14">
      <c r="N1364" s="129" t="s">
        <v>449</v>
      </c>
    </row>
    <row r="1368" spans="1:14" ht="28.5">
      <c r="A1368" s="972" t="s">
        <v>555</v>
      </c>
      <c r="B1368" s="972"/>
      <c r="C1368" s="972"/>
      <c r="D1368" s="972"/>
      <c r="E1368" s="972"/>
      <c r="F1368" s="972"/>
      <c r="G1368" s="972"/>
      <c r="H1368" s="972"/>
      <c r="I1368" s="972"/>
      <c r="J1368" s="972"/>
      <c r="K1368" s="972"/>
      <c r="L1368" s="972"/>
      <c r="M1368" s="972"/>
      <c r="N1368" s="972"/>
    </row>
    <row r="1372" spans="1:14">
      <c r="G1372" s="269" t="s">
        <v>544</v>
      </c>
    </row>
    <row r="1374" spans="1:14" ht="18.75">
      <c r="G1374" s="269" t="s">
        <v>520</v>
      </c>
      <c r="H1374" s="137"/>
      <c r="I1374" s="667">
        <f>開票立会人入力シート!K32</f>
        <v>0</v>
      </c>
      <c r="J1374" s="137"/>
      <c r="K1374" s="137"/>
    </row>
    <row r="1375" spans="1:14" ht="18.75">
      <c r="H1375" s="137"/>
      <c r="I1375" s="137"/>
      <c r="J1375" s="137"/>
      <c r="K1375" s="137"/>
    </row>
    <row r="1376" spans="1:14" ht="18.75">
      <c r="G1376" s="269" t="s">
        <v>474</v>
      </c>
      <c r="H1376" s="137"/>
      <c r="I1376" s="269">
        <f>開票立会人入力シート!H32</f>
        <v>0</v>
      </c>
      <c r="J1376" s="137"/>
      <c r="K1376" s="269">
        <f>開票立会人入力シート!J32</f>
        <v>0</v>
      </c>
    </row>
    <row r="1377" spans="1:13" ht="18.75">
      <c r="H1377" s="137"/>
      <c r="J1377" s="137"/>
      <c r="K1377" s="137"/>
    </row>
    <row r="1378" spans="1:13">
      <c r="G1378" s="269" t="s">
        <v>521</v>
      </c>
      <c r="I1378" s="269">
        <f>開票立会人入力シート!G32</f>
        <v>0</v>
      </c>
      <c r="K1378" s="269">
        <f>開票立会人入力シート!I32</f>
        <v>0</v>
      </c>
    </row>
    <row r="1380" spans="1:13">
      <c r="H1380" s="270" t="s">
        <v>548</v>
      </c>
      <c r="I1380" s="984" t="str">
        <f>開票立会人入力シート!R32</f>
        <v>S//</v>
      </c>
      <c r="J1380" s="985"/>
      <c r="K1380" s="985"/>
      <c r="L1380" s="270" t="s">
        <v>547</v>
      </c>
      <c r="M1380" s="664"/>
    </row>
    <row r="1382" spans="1:13" ht="18.75">
      <c r="G1382" s="137"/>
    </row>
    <row r="1384" spans="1:13">
      <c r="A1384" s="269" t="s">
        <v>545</v>
      </c>
      <c r="C1384" s="269" t="str">
        <f>入力シート!C1</f>
        <v>令和7年7月20日執行参議院青森県選挙区選出議員選挙</v>
      </c>
    </row>
    <row r="1386" spans="1:13" ht="18.75">
      <c r="G1386" s="137"/>
      <c r="J1386" s="137"/>
    </row>
    <row r="1387" spans="1:13" ht="18.75">
      <c r="A1387" s="269" t="s">
        <v>556</v>
      </c>
      <c r="F1387" s="269" t="str">
        <f>開票立会人入力シート!B32</f>
        <v>おいらせ町</v>
      </c>
      <c r="G1387" s="137"/>
      <c r="H1387" s="269" t="s">
        <v>557</v>
      </c>
      <c r="J1387" s="137"/>
    </row>
    <row r="1388" spans="1:13" ht="18.75">
      <c r="G1388" s="137"/>
      <c r="J1388" s="137"/>
    </row>
    <row r="1390" spans="1:13">
      <c r="A1390" s="269" t="s">
        <v>549</v>
      </c>
    </row>
    <row r="1393" spans="1:14">
      <c r="B1393" s="986" t="str">
        <f>開票立会人入力シート!D32</f>
        <v>令和-118年1月0日</v>
      </c>
      <c r="C1393" s="987"/>
      <c r="D1393" s="987"/>
    </row>
    <row r="1396" spans="1:14">
      <c r="B1396" s="269" t="s">
        <v>708</v>
      </c>
      <c r="J1396" s="269">
        <f>入力シート!C29</f>
        <v>0</v>
      </c>
      <c r="N1396" s="107" t="s">
        <v>550</v>
      </c>
    </row>
    <row r="1399" spans="1:14" ht="21">
      <c r="D1399" s="663"/>
      <c r="E1399" s="663"/>
      <c r="F1399" s="662" t="s">
        <v>521</v>
      </c>
      <c r="G1399" s="663"/>
      <c r="I1399" s="977">
        <f>入力シート!C8</f>
        <v>0</v>
      </c>
      <c r="J1399" s="977"/>
      <c r="K1399" s="978">
        <f>入力シート!C10</f>
        <v>0</v>
      </c>
      <c r="L1399" s="978"/>
    </row>
    <row r="1400" spans="1:14" ht="21">
      <c r="D1400" s="663"/>
      <c r="E1400" s="663"/>
      <c r="F1400" s="662"/>
      <c r="G1400" s="663"/>
      <c r="I1400" s="660"/>
      <c r="J1400" s="660"/>
      <c r="K1400" s="661"/>
      <c r="L1400" s="661"/>
    </row>
    <row r="1401" spans="1:14" ht="21">
      <c r="D1401" s="663"/>
      <c r="E1401" s="663"/>
      <c r="F1401" s="662"/>
      <c r="G1401" s="663"/>
      <c r="I1401" s="660"/>
      <c r="J1401" s="660"/>
      <c r="K1401" s="661"/>
      <c r="L1401" s="661"/>
    </row>
    <row r="1402" spans="1:14">
      <c r="B1402" s="983" t="str">
        <f>開票立会人入力シート!B32</f>
        <v>おいらせ町</v>
      </c>
      <c r="C1402" s="983"/>
      <c r="D1402" s="301" t="s">
        <v>563</v>
      </c>
      <c r="E1402" s="663"/>
      <c r="F1402" s="662"/>
      <c r="G1402" s="663"/>
      <c r="H1402" s="664" t="s">
        <v>502</v>
      </c>
      <c r="J1402" s="624"/>
      <c r="L1402" s="273"/>
    </row>
    <row r="1407" spans="1:14">
      <c r="A1407" s="269" t="s">
        <v>1281</v>
      </c>
    </row>
    <row r="1408" spans="1:14">
      <c r="A1408" s="269" t="s">
        <v>1282</v>
      </c>
    </row>
    <row r="1409" spans="1:14">
      <c r="A1409" s="269" t="s">
        <v>1285</v>
      </c>
    </row>
    <row r="1410" spans="1:14">
      <c r="A1410" s="269" t="s">
        <v>1286</v>
      </c>
    </row>
    <row r="1411" spans="1:14">
      <c r="N1411" s="129" t="s">
        <v>449</v>
      </c>
    </row>
    <row r="1415" spans="1:14" ht="28.5">
      <c r="A1415" s="972" t="s">
        <v>555</v>
      </c>
      <c r="B1415" s="972"/>
      <c r="C1415" s="972"/>
      <c r="D1415" s="972"/>
      <c r="E1415" s="972"/>
      <c r="F1415" s="972"/>
      <c r="G1415" s="972"/>
      <c r="H1415" s="972"/>
      <c r="I1415" s="972"/>
      <c r="J1415" s="972"/>
      <c r="K1415" s="972"/>
      <c r="L1415" s="972"/>
      <c r="M1415" s="972"/>
      <c r="N1415" s="972"/>
    </row>
    <row r="1419" spans="1:14">
      <c r="G1419" s="269" t="s">
        <v>544</v>
      </c>
    </row>
    <row r="1421" spans="1:14" ht="18.75">
      <c r="G1421" s="269" t="s">
        <v>520</v>
      </c>
      <c r="H1421" s="137"/>
      <c r="I1421" s="667">
        <f>開票立会人入力シート!K33</f>
        <v>0</v>
      </c>
      <c r="J1421" s="137"/>
      <c r="K1421" s="137"/>
    </row>
    <row r="1422" spans="1:14" ht="18.75">
      <c r="H1422" s="137"/>
      <c r="I1422" s="137"/>
      <c r="J1422" s="137"/>
      <c r="K1422" s="137"/>
    </row>
    <row r="1423" spans="1:14" ht="18.75">
      <c r="G1423" s="269" t="s">
        <v>474</v>
      </c>
      <c r="H1423" s="137"/>
      <c r="I1423" s="269">
        <f>開票立会人入力シート!H33</f>
        <v>0</v>
      </c>
      <c r="J1423" s="137"/>
      <c r="K1423" s="269">
        <f>開票立会人入力シート!J33</f>
        <v>0</v>
      </c>
    </row>
    <row r="1424" spans="1:14" ht="18.75">
      <c r="H1424" s="137"/>
      <c r="J1424" s="137"/>
      <c r="K1424" s="137"/>
    </row>
    <row r="1425" spans="1:13">
      <c r="G1425" s="269" t="s">
        <v>521</v>
      </c>
      <c r="I1425" s="269">
        <f>開票立会人入力シート!G33</f>
        <v>0</v>
      </c>
      <c r="K1425" s="269">
        <f>開票立会人入力シート!I33</f>
        <v>0</v>
      </c>
    </row>
    <row r="1427" spans="1:13">
      <c r="H1427" s="270" t="s">
        <v>548</v>
      </c>
      <c r="I1427" s="984" t="str">
        <f>開票立会人入力シート!R33</f>
        <v>S//</v>
      </c>
      <c r="J1427" s="985"/>
      <c r="K1427" s="985"/>
      <c r="L1427" s="270" t="s">
        <v>547</v>
      </c>
      <c r="M1427" s="664"/>
    </row>
    <row r="1429" spans="1:13" ht="18.75">
      <c r="G1429" s="137"/>
    </row>
    <row r="1431" spans="1:13">
      <c r="A1431" s="269" t="s">
        <v>545</v>
      </c>
      <c r="C1431" s="269" t="str">
        <f>入力シート!C1</f>
        <v>令和7年7月20日執行参議院青森県選挙区選出議員選挙</v>
      </c>
    </row>
    <row r="1433" spans="1:13" ht="18.75">
      <c r="G1433" s="137"/>
      <c r="J1433" s="137"/>
    </row>
    <row r="1434" spans="1:13" ht="18.75">
      <c r="A1434" s="269" t="s">
        <v>556</v>
      </c>
      <c r="F1434" s="269" t="str">
        <f>開票立会人入力シート!B33</f>
        <v>大間町</v>
      </c>
      <c r="G1434" s="137"/>
      <c r="H1434" s="269" t="s">
        <v>557</v>
      </c>
      <c r="J1434" s="137"/>
    </row>
    <row r="1435" spans="1:13" ht="18.75">
      <c r="G1435" s="137"/>
      <c r="J1435" s="137"/>
    </row>
    <row r="1437" spans="1:13">
      <c r="A1437" s="269" t="s">
        <v>549</v>
      </c>
    </row>
    <row r="1440" spans="1:13">
      <c r="B1440" s="986" t="str">
        <f>開票立会人入力シート!D33</f>
        <v>令和-118年1月0日</v>
      </c>
      <c r="C1440" s="987"/>
      <c r="D1440" s="987"/>
    </row>
    <row r="1443" spans="1:14">
      <c r="B1443" s="269" t="s">
        <v>708</v>
      </c>
      <c r="J1443" s="269">
        <f>入力シート!C29</f>
        <v>0</v>
      </c>
      <c r="N1443" s="107" t="s">
        <v>550</v>
      </c>
    </row>
    <row r="1446" spans="1:14" ht="21">
      <c r="D1446" s="663"/>
      <c r="E1446" s="663"/>
      <c r="F1446" s="662" t="s">
        <v>521</v>
      </c>
      <c r="G1446" s="663"/>
      <c r="I1446" s="977">
        <f>入力シート!C8</f>
        <v>0</v>
      </c>
      <c r="J1446" s="977"/>
      <c r="K1446" s="978">
        <f>入力シート!C10</f>
        <v>0</v>
      </c>
      <c r="L1446" s="978"/>
    </row>
    <row r="1447" spans="1:14" ht="21">
      <c r="D1447" s="663"/>
      <c r="E1447" s="663"/>
      <c r="F1447" s="662"/>
      <c r="G1447" s="663"/>
      <c r="I1447" s="660"/>
      <c r="J1447" s="660"/>
      <c r="K1447" s="661"/>
      <c r="L1447" s="661"/>
    </row>
    <row r="1448" spans="1:14" ht="21">
      <c r="D1448" s="663"/>
      <c r="E1448" s="663"/>
      <c r="F1448" s="662"/>
      <c r="G1448" s="663"/>
      <c r="I1448" s="660"/>
      <c r="J1448" s="660"/>
      <c r="K1448" s="661"/>
      <c r="L1448" s="661"/>
    </row>
    <row r="1449" spans="1:14">
      <c r="B1449" s="983" t="str">
        <f>開票立会人入力シート!B33</f>
        <v>大間町</v>
      </c>
      <c r="C1449" s="983"/>
      <c r="D1449" s="301" t="s">
        <v>563</v>
      </c>
      <c r="E1449" s="663"/>
      <c r="F1449" s="662"/>
      <c r="G1449" s="663"/>
      <c r="H1449" s="664" t="s">
        <v>502</v>
      </c>
      <c r="J1449" s="624"/>
      <c r="L1449" s="273"/>
    </row>
    <row r="1454" spans="1:14">
      <c r="A1454" s="269" t="s">
        <v>1281</v>
      </c>
    </row>
    <row r="1455" spans="1:14">
      <c r="A1455" s="269" t="s">
        <v>1282</v>
      </c>
    </row>
    <row r="1456" spans="1:14">
      <c r="A1456" s="269" t="s">
        <v>1285</v>
      </c>
    </row>
    <row r="1457" spans="1:14">
      <c r="A1457" s="269" t="s">
        <v>1286</v>
      </c>
    </row>
    <row r="1458" spans="1:14">
      <c r="N1458" s="129" t="s">
        <v>449</v>
      </c>
    </row>
    <row r="1462" spans="1:14" ht="28.5">
      <c r="A1462" s="972" t="s">
        <v>555</v>
      </c>
      <c r="B1462" s="972"/>
      <c r="C1462" s="972"/>
      <c r="D1462" s="972"/>
      <c r="E1462" s="972"/>
      <c r="F1462" s="972"/>
      <c r="G1462" s="972"/>
      <c r="H1462" s="972"/>
      <c r="I1462" s="972"/>
      <c r="J1462" s="972"/>
      <c r="K1462" s="972"/>
      <c r="L1462" s="972"/>
      <c r="M1462" s="972"/>
      <c r="N1462" s="972"/>
    </row>
    <row r="1466" spans="1:14">
      <c r="G1466" s="269" t="s">
        <v>544</v>
      </c>
    </row>
    <row r="1468" spans="1:14" ht="18.75">
      <c r="G1468" s="269" t="s">
        <v>520</v>
      </c>
      <c r="H1468" s="137"/>
      <c r="I1468" s="667">
        <f>開票立会人入力シート!K34</f>
        <v>0</v>
      </c>
      <c r="J1468" s="137"/>
      <c r="K1468" s="137"/>
    </row>
    <row r="1469" spans="1:14" ht="18.75">
      <c r="H1469" s="137"/>
      <c r="I1469" s="137"/>
      <c r="J1469" s="137"/>
      <c r="K1469" s="137"/>
    </row>
    <row r="1470" spans="1:14" ht="18.75">
      <c r="G1470" s="269" t="s">
        <v>474</v>
      </c>
      <c r="H1470" s="137"/>
      <c r="I1470" s="269">
        <f>開票立会人入力シート!H34</f>
        <v>0</v>
      </c>
      <c r="J1470" s="137"/>
      <c r="K1470" s="269">
        <f>開票立会人入力シート!J34</f>
        <v>0</v>
      </c>
    </row>
    <row r="1471" spans="1:14" ht="18.75">
      <c r="H1471" s="137"/>
      <c r="J1471" s="137"/>
      <c r="K1471" s="137"/>
    </row>
    <row r="1472" spans="1:14">
      <c r="G1472" s="269" t="s">
        <v>521</v>
      </c>
      <c r="I1472" s="269">
        <f>開票立会人入力シート!G34</f>
        <v>0</v>
      </c>
      <c r="K1472" s="269">
        <f>開票立会人入力シート!I34</f>
        <v>0</v>
      </c>
    </row>
    <row r="1474" spans="1:13">
      <c r="H1474" s="270" t="s">
        <v>548</v>
      </c>
      <c r="I1474" s="984" t="str">
        <f>開票立会人入力シート!R34</f>
        <v>S//</v>
      </c>
      <c r="J1474" s="985"/>
      <c r="K1474" s="985"/>
      <c r="L1474" s="270" t="s">
        <v>547</v>
      </c>
      <c r="M1474" s="664"/>
    </row>
    <row r="1476" spans="1:13" ht="18.75">
      <c r="G1476" s="137"/>
    </row>
    <row r="1478" spans="1:13">
      <c r="A1478" s="269" t="s">
        <v>545</v>
      </c>
      <c r="C1478" s="269" t="str">
        <f>入力シート!C1</f>
        <v>令和7年7月20日執行参議院青森県選挙区選出議員選挙</v>
      </c>
    </row>
    <row r="1480" spans="1:13" ht="18.75">
      <c r="G1480" s="137"/>
      <c r="J1480" s="137"/>
    </row>
    <row r="1481" spans="1:13" ht="18.75">
      <c r="A1481" s="269" t="s">
        <v>556</v>
      </c>
      <c r="F1481" s="269" t="str">
        <f>開票立会人入力シート!B34</f>
        <v>東通村</v>
      </c>
      <c r="G1481" s="137"/>
      <c r="H1481" s="269" t="s">
        <v>557</v>
      </c>
      <c r="J1481" s="137"/>
    </row>
    <row r="1482" spans="1:13" ht="18.75">
      <c r="G1482" s="137"/>
      <c r="J1482" s="137"/>
    </row>
    <row r="1484" spans="1:13">
      <c r="A1484" s="269" t="s">
        <v>549</v>
      </c>
    </row>
    <row r="1487" spans="1:13">
      <c r="B1487" s="986" t="str">
        <f>開票立会人入力シート!D34</f>
        <v>令和-118年1月0日</v>
      </c>
      <c r="C1487" s="987"/>
      <c r="D1487" s="987"/>
    </row>
    <row r="1490" spans="1:14">
      <c r="B1490" s="269" t="s">
        <v>708</v>
      </c>
      <c r="J1490" s="269">
        <f>入力シート!C29</f>
        <v>0</v>
      </c>
      <c r="N1490" s="107" t="s">
        <v>550</v>
      </c>
    </row>
    <row r="1493" spans="1:14" ht="21">
      <c r="D1493" s="663"/>
      <c r="E1493" s="663"/>
      <c r="F1493" s="662" t="s">
        <v>521</v>
      </c>
      <c r="G1493" s="663"/>
      <c r="I1493" s="977">
        <f>入力シート!C8</f>
        <v>0</v>
      </c>
      <c r="J1493" s="977"/>
      <c r="K1493" s="978">
        <f>入力シート!C10</f>
        <v>0</v>
      </c>
      <c r="L1493" s="978"/>
    </row>
    <row r="1494" spans="1:14" ht="21">
      <c r="D1494" s="663"/>
      <c r="E1494" s="663"/>
      <c r="F1494" s="662"/>
      <c r="G1494" s="663"/>
      <c r="I1494" s="660"/>
      <c r="J1494" s="660"/>
      <c r="K1494" s="661"/>
      <c r="L1494" s="661"/>
    </row>
    <row r="1495" spans="1:14" ht="21">
      <c r="D1495" s="663"/>
      <c r="E1495" s="663"/>
      <c r="F1495" s="662"/>
      <c r="G1495" s="663"/>
      <c r="I1495" s="660"/>
      <c r="J1495" s="660"/>
      <c r="K1495" s="661"/>
      <c r="L1495" s="661"/>
    </row>
    <row r="1496" spans="1:14">
      <c r="B1496" s="983" t="str">
        <f>開票立会人入力シート!B34</f>
        <v>東通村</v>
      </c>
      <c r="C1496" s="983"/>
      <c r="D1496" s="301" t="s">
        <v>563</v>
      </c>
      <c r="E1496" s="663"/>
      <c r="F1496" s="662"/>
      <c r="G1496" s="663"/>
      <c r="H1496" s="664" t="s">
        <v>502</v>
      </c>
      <c r="J1496" s="624"/>
      <c r="L1496" s="273"/>
    </row>
    <row r="1501" spans="1:14">
      <c r="A1501" s="269" t="s">
        <v>1281</v>
      </c>
    </row>
    <row r="1502" spans="1:14">
      <c r="A1502" s="269" t="s">
        <v>1282</v>
      </c>
    </row>
    <row r="1503" spans="1:14">
      <c r="A1503" s="269" t="s">
        <v>1285</v>
      </c>
    </row>
    <row r="1504" spans="1:14">
      <c r="A1504" s="269" t="s">
        <v>1286</v>
      </c>
    </row>
    <row r="1505" spans="1:14">
      <c r="N1505" s="129" t="s">
        <v>449</v>
      </c>
    </row>
    <row r="1509" spans="1:14" ht="28.5">
      <c r="A1509" s="972" t="s">
        <v>555</v>
      </c>
      <c r="B1509" s="972"/>
      <c r="C1509" s="972"/>
      <c r="D1509" s="972"/>
      <c r="E1509" s="972"/>
      <c r="F1509" s="972"/>
      <c r="G1509" s="972"/>
      <c r="H1509" s="972"/>
      <c r="I1509" s="972"/>
      <c r="J1509" s="972"/>
      <c r="K1509" s="972"/>
      <c r="L1509" s="972"/>
      <c r="M1509" s="972"/>
      <c r="N1509" s="972"/>
    </row>
    <row r="1513" spans="1:14">
      <c r="G1513" s="269" t="s">
        <v>544</v>
      </c>
    </row>
    <row r="1515" spans="1:14" ht="18.75">
      <c r="G1515" s="269" t="s">
        <v>520</v>
      </c>
      <c r="H1515" s="137"/>
      <c r="I1515" s="667">
        <f>開票立会人入力シート!K35</f>
        <v>0</v>
      </c>
      <c r="J1515" s="137"/>
      <c r="K1515" s="137"/>
    </row>
    <row r="1516" spans="1:14" ht="18.75">
      <c r="H1516" s="137"/>
      <c r="I1516" s="137"/>
      <c r="J1516" s="137"/>
      <c r="K1516" s="137"/>
    </row>
    <row r="1517" spans="1:14" ht="18.75">
      <c r="G1517" s="269" t="s">
        <v>474</v>
      </c>
      <c r="H1517" s="137"/>
      <c r="I1517" s="269">
        <f>開票立会人入力シート!H35</f>
        <v>0</v>
      </c>
      <c r="J1517" s="137"/>
      <c r="K1517" s="269">
        <f>開票立会人入力シート!J35</f>
        <v>0</v>
      </c>
    </row>
    <row r="1518" spans="1:14" ht="18.75">
      <c r="H1518" s="137"/>
      <c r="J1518" s="137"/>
      <c r="K1518" s="137"/>
    </row>
    <row r="1519" spans="1:14">
      <c r="G1519" s="269" t="s">
        <v>521</v>
      </c>
      <c r="I1519" s="269">
        <f>開票立会人入力シート!G35</f>
        <v>0</v>
      </c>
      <c r="K1519" s="269">
        <f>開票立会人入力シート!I35</f>
        <v>0</v>
      </c>
    </row>
    <row r="1521" spans="1:13">
      <c r="H1521" s="270" t="s">
        <v>548</v>
      </c>
      <c r="I1521" s="984" t="str">
        <f>開票立会人入力シート!R35</f>
        <v>S//</v>
      </c>
      <c r="J1521" s="985"/>
      <c r="K1521" s="985"/>
      <c r="L1521" s="270" t="s">
        <v>547</v>
      </c>
      <c r="M1521" s="664"/>
    </row>
    <row r="1523" spans="1:13" ht="18.75">
      <c r="G1523" s="137"/>
    </row>
    <row r="1525" spans="1:13">
      <c r="A1525" s="269" t="s">
        <v>545</v>
      </c>
      <c r="C1525" s="269" t="str">
        <f>入力シート!C1</f>
        <v>令和7年7月20日執行参議院青森県選挙区選出議員選挙</v>
      </c>
    </row>
    <row r="1527" spans="1:13" ht="18.75">
      <c r="G1527" s="137"/>
      <c r="J1527" s="137"/>
    </row>
    <row r="1528" spans="1:13" ht="18.75">
      <c r="A1528" s="269" t="s">
        <v>556</v>
      </c>
      <c r="F1528" s="269" t="str">
        <f>開票立会人入力シート!B35</f>
        <v>風間浦村</v>
      </c>
      <c r="G1528" s="137"/>
      <c r="H1528" s="269" t="s">
        <v>557</v>
      </c>
      <c r="J1528" s="137"/>
    </row>
    <row r="1529" spans="1:13" ht="18.75">
      <c r="G1529" s="137"/>
      <c r="J1529" s="137"/>
    </row>
    <row r="1531" spans="1:13">
      <c r="A1531" s="269" t="s">
        <v>549</v>
      </c>
    </row>
    <row r="1534" spans="1:13">
      <c r="B1534" s="986" t="str">
        <f>開票立会人入力シート!D35</f>
        <v>令和-118年1月0日</v>
      </c>
      <c r="C1534" s="987"/>
      <c r="D1534" s="987"/>
    </row>
    <row r="1537" spans="1:14">
      <c r="B1537" s="269" t="s">
        <v>708</v>
      </c>
      <c r="J1537" s="269">
        <f>入力シート!C29</f>
        <v>0</v>
      </c>
      <c r="N1537" s="107" t="s">
        <v>550</v>
      </c>
    </row>
    <row r="1540" spans="1:14" ht="21">
      <c r="D1540" s="663"/>
      <c r="E1540" s="663"/>
      <c r="F1540" s="662" t="s">
        <v>521</v>
      </c>
      <c r="G1540" s="663"/>
      <c r="I1540" s="977">
        <f>入力シート!C8</f>
        <v>0</v>
      </c>
      <c r="J1540" s="977"/>
      <c r="K1540" s="978">
        <f>入力シート!C10</f>
        <v>0</v>
      </c>
      <c r="L1540" s="978"/>
    </row>
    <row r="1541" spans="1:14" ht="21">
      <c r="D1541" s="663"/>
      <c r="E1541" s="663"/>
      <c r="F1541" s="662"/>
      <c r="G1541" s="663"/>
      <c r="I1541" s="660"/>
      <c r="J1541" s="660"/>
      <c r="K1541" s="661"/>
      <c r="L1541" s="661"/>
    </row>
    <row r="1542" spans="1:14" ht="21">
      <c r="D1542" s="663"/>
      <c r="E1542" s="663"/>
      <c r="F1542" s="662"/>
      <c r="G1542" s="663"/>
      <c r="I1542" s="660"/>
      <c r="J1542" s="660"/>
      <c r="K1542" s="661"/>
      <c r="L1542" s="661"/>
    </row>
    <row r="1543" spans="1:14">
      <c r="B1543" s="983" t="str">
        <f>開票立会人入力シート!B35</f>
        <v>風間浦村</v>
      </c>
      <c r="C1543" s="983"/>
      <c r="D1543" s="301" t="s">
        <v>563</v>
      </c>
      <c r="E1543" s="663"/>
      <c r="F1543" s="662"/>
      <c r="G1543" s="663"/>
      <c r="H1543" s="664" t="s">
        <v>502</v>
      </c>
      <c r="J1543" s="624"/>
      <c r="L1543" s="273"/>
    </row>
    <row r="1548" spans="1:14">
      <c r="A1548" s="269" t="s">
        <v>1281</v>
      </c>
    </row>
    <row r="1549" spans="1:14">
      <c r="A1549" s="269" t="s">
        <v>1282</v>
      </c>
    </row>
    <row r="1550" spans="1:14">
      <c r="A1550" s="269" t="s">
        <v>1285</v>
      </c>
    </row>
    <row r="1551" spans="1:14">
      <c r="A1551" s="269" t="s">
        <v>1286</v>
      </c>
    </row>
    <row r="1552" spans="1:14">
      <c r="N1552" s="129" t="s">
        <v>449</v>
      </c>
    </row>
    <row r="1556" spans="1:14" ht="28.5">
      <c r="A1556" s="972" t="s">
        <v>555</v>
      </c>
      <c r="B1556" s="972"/>
      <c r="C1556" s="972"/>
      <c r="D1556" s="972"/>
      <c r="E1556" s="972"/>
      <c r="F1556" s="972"/>
      <c r="G1556" s="972"/>
      <c r="H1556" s="972"/>
      <c r="I1556" s="972"/>
      <c r="J1556" s="972"/>
      <c r="K1556" s="972"/>
      <c r="L1556" s="972"/>
      <c r="M1556" s="972"/>
      <c r="N1556" s="972"/>
    </row>
    <row r="1560" spans="1:14">
      <c r="G1560" s="269" t="s">
        <v>544</v>
      </c>
    </row>
    <row r="1562" spans="1:14" ht="18.75">
      <c r="G1562" s="269" t="s">
        <v>520</v>
      </c>
      <c r="H1562" s="137"/>
      <c r="I1562" s="667">
        <f>開票立会人入力シート!K36</f>
        <v>0</v>
      </c>
      <c r="J1562" s="137"/>
      <c r="K1562" s="137"/>
    </row>
    <row r="1563" spans="1:14" ht="18.75">
      <c r="H1563" s="137"/>
      <c r="I1563" s="137"/>
      <c r="J1563" s="137"/>
      <c r="K1563" s="137"/>
    </row>
    <row r="1564" spans="1:14" ht="18.75">
      <c r="G1564" s="269" t="s">
        <v>474</v>
      </c>
      <c r="H1564" s="137"/>
      <c r="I1564" s="269">
        <f>開票立会人入力シート!H36</f>
        <v>0</v>
      </c>
      <c r="J1564" s="137"/>
      <c r="K1564" s="269">
        <f>開票立会人入力シート!J36</f>
        <v>0</v>
      </c>
    </row>
    <row r="1565" spans="1:14" ht="18.75">
      <c r="H1565" s="137"/>
      <c r="J1565" s="137"/>
      <c r="K1565" s="137"/>
    </row>
    <row r="1566" spans="1:14">
      <c r="G1566" s="269" t="s">
        <v>521</v>
      </c>
      <c r="I1566" s="269">
        <f>開票立会人入力シート!G36</f>
        <v>0</v>
      </c>
      <c r="K1566" s="269">
        <f>開票立会人入力シート!I36</f>
        <v>0</v>
      </c>
    </row>
    <row r="1568" spans="1:14">
      <c r="H1568" s="270" t="s">
        <v>548</v>
      </c>
      <c r="I1568" s="984" t="str">
        <f>開票立会人入力シート!R36</f>
        <v>S//</v>
      </c>
      <c r="J1568" s="985"/>
      <c r="K1568" s="985"/>
      <c r="L1568" s="270" t="s">
        <v>547</v>
      </c>
      <c r="M1568" s="664"/>
    </row>
    <row r="1570" spans="1:14" ht="18.75">
      <c r="G1570" s="137"/>
    </row>
    <row r="1572" spans="1:14">
      <c r="A1572" s="269" t="s">
        <v>545</v>
      </c>
      <c r="C1572" s="269" t="str">
        <f>入力シート!C1</f>
        <v>令和7年7月20日執行参議院青森県選挙区選出議員選挙</v>
      </c>
    </row>
    <row r="1574" spans="1:14" ht="18.75">
      <c r="G1574" s="137"/>
      <c r="J1574" s="137"/>
    </row>
    <row r="1575" spans="1:14" ht="18.75">
      <c r="A1575" s="269" t="s">
        <v>556</v>
      </c>
      <c r="F1575" s="269" t="str">
        <f>開票立会人入力シート!B36</f>
        <v>佐井村</v>
      </c>
      <c r="G1575" s="137"/>
      <c r="H1575" s="269" t="s">
        <v>557</v>
      </c>
      <c r="J1575" s="137"/>
    </row>
    <row r="1576" spans="1:14" ht="18.75">
      <c r="G1576" s="137"/>
      <c r="J1576" s="137"/>
    </row>
    <row r="1578" spans="1:14">
      <c r="A1578" s="269" t="s">
        <v>549</v>
      </c>
    </row>
    <row r="1581" spans="1:14">
      <c r="B1581" s="986" t="str">
        <f>開票立会人入力シート!D36</f>
        <v>令和-118年1月0日</v>
      </c>
      <c r="C1581" s="987"/>
      <c r="D1581" s="987"/>
    </row>
    <row r="1584" spans="1:14">
      <c r="B1584" s="269" t="s">
        <v>708</v>
      </c>
      <c r="J1584" s="269">
        <f>入力シート!C29</f>
        <v>0</v>
      </c>
      <c r="N1584" s="107" t="s">
        <v>550</v>
      </c>
    </row>
    <row r="1587" spans="1:14" ht="21">
      <c r="D1587" s="663"/>
      <c r="E1587" s="663"/>
      <c r="F1587" s="662" t="s">
        <v>521</v>
      </c>
      <c r="G1587" s="663"/>
      <c r="I1587" s="977">
        <f>入力シート!C8</f>
        <v>0</v>
      </c>
      <c r="J1587" s="977"/>
      <c r="K1587" s="978">
        <f>入力シート!C10</f>
        <v>0</v>
      </c>
      <c r="L1587" s="978"/>
    </row>
    <row r="1588" spans="1:14" ht="21">
      <c r="D1588" s="663"/>
      <c r="E1588" s="663"/>
      <c r="F1588" s="662"/>
      <c r="G1588" s="663"/>
      <c r="I1588" s="660"/>
      <c r="J1588" s="660"/>
      <c r="K1588" s="661"/>
      <c r="L1588" s="661"/>
    </row>
    <row r="1589" spans="1:14" ht="21">
      <c r="D1589" s="663"/>
      <c r="E1589" s="663"/>
      <c r="F1589" s="662"/>
      <c r="G1589" s="663"/>
      <c r="I1589" s="660"/>
      <c r="J1589" s="660"/>
      <c r="K1589" s="661"/>
      <c r="L1589" s="661"/>
    </row>
    <row r="1590" spans="1:14">
      <c r="B1590" s="983" t="str">
        <f>開票立会人入力シート!B36</f>
        <v>佐井村</v>
      </c>
      <c r="C1590" s="983"/>
      <c r="D1590" s="301" t="s">
        <v>563</v>
      </c>
      <c r="E1590" s="663"/>
      <c r="F1590" s="662"/>
      <c r="G1590" s="663"/>
      <c r="H1590" s="664" t="s">
        <v>502</v>
      </c>
      <c r="J1590" s="624"/>
      <c r="L1590" s="273"/>
    </row>
    <row r="1595" spans="1:14">
      <c r="A1595" s="269" t="s">
        <v>1281</v>
      </c>
    </row>
    <row r="1596" spans="1:14">
      <c r="A1596" s="269" t="s">
        <v>1282</v>
      </c>
    </row>
    <row r="1597" spans="1:14">
      <c r="A1597" s="269" t="s">
        <v>1285</v>
      </c>
    </row>
    <row r="1598" spans="1:14">
      <c r="A1598" s="269" t="s">
        <v>1286</v>
      </c>
    </row>
    <row r="1599" spans="1:14">
      <c r="N1599" s="129" t="s">
        <v>449</v>
      </c>
    </row>
    <row r="1603" spans="1:14" ht="28.5">
      <c r="A1603" s="972" t="s">
        <v>555</v>
      </c>
      <c r="B1603" s="972"/>
      <c r="C1603" s="972"/>
      <c r="D1603" s="972"/>
      <c r="E1603" s="972"/>
      <c r="F1603" s="972"/>
      <c r="G1603" s="972"/>
      <c r="H1603" s="972"/>
      <c r="I1603" s="972"/>
      <c r="J1603" s="972"/>
      <c r="K1603" s="972"/>
      <c r="L1603" s="972"/>
      <c r="M1603" s="972"/>
      <c r="N1603" s="972"/>
    </row>
    <row r="1607" spans="1:14">
      <c r="G1607" s="269" t="s">
        <v>544</v>
      </c>
    </row>
    <row r="1609" spans="1:14" ht="18.75">
      <c r="G1609" s="269" t="s">
        <v>520</v>
      </c>
      <c r="H1609" s="137"/>
      <c r="I1609" s="667">
        <f>開票立会人入力シート!K37</f>
        <v>0</v>
      </c>
      <c r="J1609" s="137"/>
      <c r="K1609" s="137"/>
    </row>
    <row r="1610" spans="1:14" ht="18.75">
      <c r="H1610" s="137"/>
      <c r="I1610" s="137"/>
      <c r="J1610" s="137"/>
      <c r="K1610" s="137"/>
    </row>
    <row r="1611" spans="1:14" ht="18.75">
      <c r="G1611" s="269" t="s">
        <v>474</v>
      </c>
      <c r="H1611" s="137"/>
      <c r="I1611" s="269">
        <f>開票立会人入力シート!H37</f>
        <v>0</v>
      </c>
      <c r="J1611" s="137"/>
      <c r="K1611" s="269">
        <f>開票立会人入力シート!J37</f>
        <v>0</v>
      </c>
    </row>
    <row r="1612" spans="1:14" ht="18.75">
      <c r="H1612" s="137"/>
      <c r="J1612" s="137"/>
      <c r="K1612" s="137"/>
    </row>
    <row r="1613" spans="1:14">
      <c r="G1613" s="269" t="s">
        <v>521</v>
      </c>
      <c r="I1613" s="269">
        <f>開票立会人入力シート!G37</f>
        <v>0</v>
      </c>
      <c r="K1613" s="269">
        <f>開票立会人入力シート!I37</f>
        <v>0</v>
      </c>
    </row>
    <row r="1615" spans="1:14">
      <c r="H1615" s="270" t="s">
        <v>548</v>
      </c>
      <c r="I1615" s="984" t="str">
        <f>開票立会人入力シート!R37</f>
        <v>S//</v>
      </c>
      <c r="J1615" s="985"/>
      <c r="K1615" s="985"/>
      <c r="L1615" s="270" t="s">
        <v>547</v>
      </c>
      <c r="M1615" s="664"/>
    </row>
    <row r="1617" spans="1:14" ht="18.75">
      <c r="G1617" s="137"/>
    </row>
    <row r="1619" spans="1:14">
      <c r="A1619" s="269" t="s">
        <v>545</v>
      </c>
      <c r="C1619" s="269" t="str">
        <f>入力シート!C1</f>
        <v>令和7年7月20日執行参議院青森県選挙区選出議員選挙</v>
      </c>
    </row>
    <row r="1621" spans="1:14" ht="18.75">
      <c r="G1621" s="137"/>
      <c r="J1621" s="137"/>
    </row>
    <row r="1622" spans="1:14" ht="18.75">
      <c r="A1622" s="269" t="s">
        <v>556</v>
      </c>
      <c r="F1622" s="269" t="str">
        <f>開票立会人入力シート!B37</f>
        <v>三戸町</v>
      </c>
      <c r="G1622" s="137"/>
      <c r="H1622" s="269" t="s">
        <v>557</v>
      </c>
      <c r="J1622" s="137"/>
    </row>
    <row r="1623" spans="1:14" ht="18.75">
      <c r="G1623" s="137"/>
      <c r="J1623" s="137"/>
    </row>
    <row r="1625" spans="1:14">
      <c r="A1625" s="269" t="s">
        <v>549</v>
      </c>
    </row>
    <row r="1628" spans="1:14">
      <c r="B1628" s="986" t="str">
        <f>開票立会人入力シート!D37</f>
        <v>令和-118年1月0日</v>
      </c>
      <c r="C1628" s="987"/>
      <c r="D1628" s="987"/>
    </row>
    <row r="1631" spans="1:14">
      <c r="B1631" s="269" t="s">
        <v>708</v>
      </c>
      <c r="J1631" s="269">
        <f>入力シート!C29</f>
        <v>0</v>
      </c>
      <c r="N1631" s="107" t="s">
        <v>550</v>
      </c>
    </row>
    <row r="1634" spans="1:14" ht="21">
      <c r="D1634" s="663"/>
      <c r="E1634" s="663"/>
      <c r="F1634" s="662" t="s">
        <v>521</v>
      </c>
      <c r="G1634" s="663"/>
      <c r="I1634" s="977">
        <f>入力シート!C8</f>
        <v>0</v>
      </c>
      <c r="J1634" s="977"/>
      <c r="K1634" s="978">
        <f>入力シート!C10</f>
        <v>0</v>
      </c>
      <c r="L1634" s="978"/>
    </row>
    <row r="1635" spans="1:14" ht="21">
      <c r="D1635" s="663"/>
      <c r="E1635" s="663"/>
      <c r="F1635" s="662"/>
      <c r="G1635" s="663"/>
      <c r="I1635" s="660"/>
      <c r="J1635" s="660"/>
      <c r="K1635" s="661"/>
      <c r="L1635" s="661"/>
    </row>
    <row r="1636" spans="1:14" ht="21">
      <c r="D1636" s="663"/>
      <c r="E1636" s="663"/>
      <c r="F1636" s="662"/>
      <c r="G1636" s="663"/>
      <c r="I1636" s="660"/>
      <c r="J1636" s="660"/>
      <c r="K1636" s="661"/>
      <c r="L1636" s="661"/>
    </row>
    <row r="1637" spans="1:14">
      <c r="B1637" s="983" t="str">
        <f>開票立会人入力シート!B37</f>
        <v>三戸町</v>
      </c>
      <c r="C1637" s="983"/>
      <c r="D1637" s="301" t="s">
        <v>563</v>
      </c>
      <c r="E1637" s="663"/>
      <c r="F1637" s="662"/>
      <c r="G1637" s="663"/>
      <c r="H1637" s="664" t="s">
        <v>502</v>
      </c>
      <c r="J1637" s="624"/>
      <c r="L1637" s="273"/>
    </row>
    <row r="1642" spans="1:14">
      <c r="A1642" s="269" t="s">
        <v>1281</v>
      </c>
    </row>
    <row r="1643" spans="1:14">
      <c r="A1643" s="269" t="s">
        <v>1282</v>
      </c>
    </row>
    <row r="1644" spans="1:14">
      <c r="A1644" s="269" t="s">
        <v>1285</v>
      </c>
    </row>
    <row r="1645" spans="1:14">
      <c r="A1645" s="269" t="s">
        <v>1286</v>
      </c>
    </row>
    <row r="1646" spans="1:14">
      <c r="N1646" s="129" t="s">
        <v>449</v>
      </c>
    </row>
    <row r="1650" spans="1:14" ht="28.5">
      <c r="A1650" s="972" t="s">
        <v>555</v>
      </c>
      <c r="B1650" s="972"/>
      <c r="C1650" s="972"/>
      <c r="D1650" s="972"/>
      <c r="E1650" s="972"/>
      <c r="F1650" s="972"/>
      <c r="G1650" s="972"/>
      <c r="H1650" s="972"/>
      <c r="I1650" s="972"/>
      <c r="J1650" s="972"/>
      <c r="K1650" s="972"/>
      <c r="L1650" s="972"/>
      <c r="M1650" s="972"/>
      <c r="N1650" s="972"/>
    </row>
    <row r="1654" spans="1:14">
      <c r="G1654" s="269" t="s">
        <v>544</v>
      </c>
    </row>
    <row r="1656" spans="1:14" ht="18.75">
      <c r="G1656" s="269" t="s">
        <v>520</v>
      </c>
      <c r="H1656" s="137"/>
      <c r="I1656" s="667">
        <f>開票立会人入力シート!K38</f>
        <v>0</v>
      </c>
      <c r="J1656" s="137"/>
      <c r="K1656" s="137"/>
    </row>
    <row r="1657" spans="1:14" ht="18.75">
      <c r="H1657" s="137"/>
      <c r="I1657" s="137"/>
      <c r="J1657" s="137"/>
      <c r="K1657" s="137"/>
    </row>
    <row r="1658" spans="1:14" ht="18.75">
      <c r="G1658" s="269" t="s">
        <v>474</v>
      </c>
      <c r="H1658" s="137"/>
      <c r="I1658" s="269">
        <f>開票立会人入力シート!H38</f>
        <v>0</v>
      </c>
      <c r="J1658" s="137"/>
      <c r="K1658" s="269">
        <f>開票立会人入力シート!J38</f>
        <v>0</v>
      </c>
    </row>
    <row r="1659" spans="1:14" ht="18.75">
      <c r="H1659" s="137"/>
      <c r="J1659" s="137"/>
      <c r="K1659" s="137"/>
    </row>
    <row r="1660" spans="1:14">
      <c r="G1660" s="269" t="s">
        <v>521</v>
      </c>
      <c r="I1660" s="269">
        <f>開票立会人入力シート!G38</f>
        <v>0</v>
      </c>
      <c r="K1660" s="269">
        <f>開票立会人入力シート!I38</f>
        <v>0</v>
      </c>
    </row>
    <row r="1662" spans="1:14">
      <c r="H1662" s="270" t="s">
        <v>548</v>
      </c>
      <c r="I1662" s="984" t="str">
        <f>開票立会人入力シート!R38</f>
        <v>S//</v>
      </c>
      <c r="J1662" s="985"/>
      <c r="K1662" s="985"/>
      <c r="L1662" s="270" t="s">
        <v>547</v>
      </c>
      <c r="M1662" s="664"/>
    </row>
    <row r="1664" spans="1:14" ht="18.75">
      <c r="G1664" s="137"/>
    </row>
    <row r="1666" spans="1:14">
      <c r="A1666" s="269" t="s">
        <v>545</v>
      </c>
      <c r="C1666" s="269" t="str">
        <f>入力シート!C1</f>
        <v>令和7年7月20日執行参議院青森県選挙区選出議員選挙</v>
      </c>
    </row>
    <row r="1668" spans="1:14" ht="18.75">
      <c r="G1668" s="137"/>
      <c r="J1668" s="137"/>
    </row>
    <row r="1669" spans="1:14" ht="18.75">
      <c r="A1669" s="269" t="s">
        <v>556</v>
      </c>
      <c r="F1669" s="269" t="str">
        <f>開票立会人入力シート!B38</f>
        <v>五戸町</v>
      </c>
      <c r="G1669" s="137"/>
      <c r="H1669" s="269" t="s">
        <v>557</v>
      </c>
      <c r="J1669" s="137"/>
    </row>
    <row r="1670" spans="1:14" ht="18.75">
      <c r="G1670" s="137"/>
      <c r="J1670" s="137"/>
    </row>
    <row r="1672" spans="1:14">
      <c r="A1672" s="269" t="s">
        <v>549</v>
      </c>
    </row>
    <row r="1675" spans="1:14">
      <c r="B1675" s="986" t="str">
        <f>開票立会人入力シート!D38</f>
        <v>令和-118年1月0日</v>
      </c>
      <c r="C1675" s="987"/>
      <c r="D1675" s="987"/>
    </row>
    <row r="1678" spans="1:14">
      <c r="B1678" s="269" t="s">
        <v>708</v>
      </c>
      <c r="J1678" s="269">
        <f>入力シート!C29</f>
        <v>0</v>
      </c>
      <c r="N1678" s="107" t="s">
        <v>550</v>
      </c>
    </row>
    <row r="1681" spans="1:14" ht="21">
      <c r="D1681" s="663"/>
      <c r="E1681" s="663"/>
      <c r="F1681" s="662" t="s">
        <v>521</v>
      </c>
      <c r="G1681" s="663"/>
      <c r="I1681" s="977">
        <f>入力シート!C8</f>
        <v>0</v>
      </c>
      <c r="J1681" s="977"/>
      <c r="K1681" s="978">
        <f>入力シート!C10</f>
        <v>0</v>
      </c>
      <c r="L1681" s="978"/>
    </row>
    <row r="1682" spans="1:14" ht="21">
      <c r="D1682" s="663"/>
      <c r="E1682" s="663"/>
      <c r="F1682" s="662"/>
      <c r="G1682" s="663"/>
      <c r="I1682" s="660"/>
      <c r="J1682" s="660"/>
      <c r="K1682" s="661"/>
      <c r="L1682" s="661"/>
    </row>
    <row r="1683" spans="1:14" ht="21">
      <c r="D1683" s="663"/>
      <c r="E1683" s="663"/>
      <c r="F1683" s="662"/>
      <c r="G1683" s="663"/>
      <c r="I1683" s="660"/>
      <c r="J1683" s="660"/>
      <c r="K1683" s="661"/>
      <c r="L1683" s="661"/>
    </row>
    <row r="1684" spans="1:14">
      <c r="B1684" s="983" t="str">
        <f>開票立会人入力シート!B38</f>
        <v>五戸町</v>
      </c>
      <c r="C1684" s="983"/>
      <c r="D1684" s="301" t="s">
        <v>563</v>
      </c>
      <c r="E1684" s="663"/>
      <c r="F1684" s="662"/>
      <c r="G1684" s="663"/>
      <c r="H1684" s="664" t="s">
        <v>502</v>
      </c>
      <c r="J1684" s="624"/>
      <c r="L1684" s="273"/>
    </row>
    <row r="1689" spans="1:14">
      <c r="A1689" s="269" t="s">
        <v>1281</v>
      </c>
    </row>
    <row r="1690" spans="1:14">
      <c r="A1690" s="269" t="s">
        <v>1282</v>
      </c>
    </row>
    <row r="1691" spans="1:14">
      <c r="A1691" s="269" t="s">
        <v>1285</v>
      </c>
    </row>
    <row r="1692" spans="1:14">
      <c r="A1692" s="269" t="s">
        <v>1286</v>
      </c>
    </row>
    <row r="1693" spans="1:14">
      <c r="N1693" s="129" t="s">
        <v>449</v>
      </c>
    </row>
    <row r="1697" spans="1:14" ht="28.5">
      <c r="A1697" s="972" t="s">
        <v>555</v>
      </c>
      <c r="B1697" s="972"/>
      <c r="C1697" s="972"/>
      <c r="D1697" s="972"/>
      <c r="E1697" s="972"/>
      <c r="F1697" s="972"/>
      <c r="G1697" s="972"/>
      <c r="H1697" s="972"/>
      <c r="I1697" s="972"/>
      <c r="J1697" s="972"/>
      <c r="K1697" s="972"/>
      <c r="L1697" s="972"/>
      <c r="M1697" s="972"/>
      <c r="N1697" s="972"/>
    </row>
    <row r="1701" spans="1:14">
      <c r="G1701" s="269" t="s">
        <v>544</v>
      </c>
    </row>
    <row r="1703" spans="1:14" ht="18.75">
      <c r="G1703" s="269" t="s">
        <v>520</v>
      </c>
      <c r="H1703" s="137"/>
      <c r="I1703" s="667">
        <f>開票立会人入力シート!K39</f>
        <v>0</v>
      </c>
      <c r="J1703" s="137"/>
      <c r="K1703" s="137"/>
    </row>
    <row r="1704" spans="1:14" ht="18.75">
      <c r="H1704" s="137"/>
      <c r="I1704" s="137"/>
      <c r="J1704" s="137"/>
      <c r="K1704" s="137"/>
    </row>
    <row r="1705" spans="1:14" ht="18.75">
      <c r="G1705" s="269" t="s">
        <v>474</v>
      </c>
      <c r="H1705" s="137"/>
      <c r="I1705" s="269">
        <f>開票立会人入力シート!H39</f>
        <v>0</v>
      </c>
      <c r="J1705" s="137"/>
      <c r="K1705" s="269">
        <f>開票立会人入力シート!J39</f>
        <v>0</v>
      </c>
    </row>
    <row r="1706" spans="1:14" ht="18.75">
      <c r="H1706" s="137"/>
      <c r="J1706" s="137"/>
      <c r="K1706" s="137"/>
    </row>
    <row r="1707" spans="1:14">
      <c r="G1707" s="269" t="s">
        <v>521</v>
      </c>
      <c r="I1707" s="269">
        <f>開票立会人入力シート!G39</f>
        <v>0</v>
      </c>
      <c r="K1707" s="269">
        <f>開票立会人入力シート!I39</f>
        <v>0</v>
      </c>
    </row>
    <row r="1709" spans="1:14">
      <c r="H1709" s="270" t="s">
        <v>548</v>
      </c>
      <c r="I1709" s="984" t="str">
        <f>開票立会人入力シート!R39</f>
        <v>S//</v>
      </c>
      <c r="J1709" s="985"/>
      <c r="K1709" s="985"/>
      <c r="L1709" s="270" t="s">
        <v>547</v>
      </c>
      <c r="M1709" s="664"/>
    </row>
    <row r="1711" spans="1:14" ht="18.75">
      <c r="G1711" s="137"/>
    </row>
    <row r="1713" spans="1:14">
      <c r="A1713" s="269" t="s">
        <v>545</v>
      </c>
      <c r="C1713" s="269" t="str">
        <f>入力シート!C1</f>
        <v>令和7年7月20日執行参議院青森県選挙区選出議員選挙</v>
      </c>
    </row>
    <row r="1715" spans="1:14" ht="18.75">
      <c r="G1715" s="137"/>
      <c r="J1715" s="137"/>
    </row>
    <row r="1716" spans="1:14" ht="18.75">
      <c r="A1716" s="269" t="s">
        <v>556</v>
      </c>
      <c r="F1716" s="269" t="str">
        <f>開票立会人入力シート!B39</f>
        <v>田子町</v>
      </c>
      <c r="G1716" s="137"/>
      <c r="H1716" s="269" t="s">
        <v>557</v>
      </c>
      <c r="J1716" s="137"/>
    </row>
    <row r="1717" spans="1:14" ht="18.75">
      <c r="G1717" s="137"/>
      <c r="J1717" s="137"/>
    </row>
    <row r="1719" spans="1:14">
      <c r="A1719" s="269" t="s">
        <v>549</v>
      </c>
    </row>
    <row r="1722" spans="1:14">
      <c r="B1722" s="986" t="str">
        <f>開票立会人入力シート!D39</f>
        <v>令和-118年1月0日</v>
      </c>
      <c r="C1722" s="987"/>
      <c r="D1722" s="987"/>
    </row>
    <row r="1725" spans="1:14">
      <c r="B1725" s="269" t="s">
        <v>708</v>
      </c>
      <c r="J1725" s="269">
        <f>入力シート!C29</f>
        <v>0</v>
      </c>
      <c r="N1725" s="107" t="s">
        <v>550</v>
      </c>
    </row>
    <row r="1728" spans="1:14" ht="21">
      <c r="D1728" s="663"/>
      <c r="E1728" s="663"/>
      <c r="F1728" s="662" t="s">
        <v>521</v>
      </c>
      <c r="G1728" s="663"/>
      <c r="I1728" s="977">
        <f>入力シート!C8</f>
        <v>0</v>
      </c>
      <c r="J1728" s="977"/>
      <c r="K1728" s="978">
        <f>入力シート!C10</f>
        <v>0</v>
      </c>
      <c r="L1728" s="978"/>
    </row>
    <row r="1729" spans="1:14" ht="21">
      <c r="D1729" s="663"/>
      <c r="E1729" s="663"/>
      <c r="F1729" s="662"/>
      <c r="G1729" s="663"/>
      <c r="I1729" s="660"/>
      <c r="J1729" s="660"/>
      <c r="K1729" s="661"/>
      <c r="L1729" s="661"/>
    </row>
    <row r="1730" spans="1:14" ht="21">
      <c r="D1730" s="663"/>
      <c r="E1730" s="663"/>
      <c r="F1730" s="662"/>
      <c r="G1730" s="663"/>
      <c r="I1730" s="660"/>
      <c r="J1730" s="660"/>
      <c r="K1730" s="661"/>
      <c r="L1730" s="661"/>
    </row>
    <row r="1731" spans="1:14">
      <c r="B1731" s="983" t="str">
        <f>開票立会人入力シート!B39</f>
        <v>田子町</v>
      </c>
      <c r="C1731" s="983"/>
      <c r="D1731" s="301" t="s">
        <v>563</v>
      </c>
      <c r="E1731" s="663"/>
      <c r="F1731" s="662"/>
      <c r="G1731" s="663"/>
      <c r="H1731" s="664" t="s">
        <v>502</v>
      </c>
      <c r="J1731" s="624"/>
      <c r="L1731" s="273"/>
    </row>
    <row r="1736" spans="1:14">
      <c r="A1736" s="269" t="s">
        <v>1281</v>
      </c>
    </row>
    <row r="1737" spans="1:14">
      <c r="A1737" s="269" t="s">
        <v>1282</v>
      </c>
    </row>
    <row r="1738" spans="1:14">
      <c r="A1738" s="269" t="s">
        <v>1285</v>
      </c>
    </row>
    <row r="1739" spans="1:14">
      <c r="A1739" s="269" t="s">
        <v>1286</v>
      </c>
    </row>
    <row r="1740" spans="1:14">
      <c r="N1740" s="129" t="s">
        <v>449</v>
      </c>
    </row>
    <row r="1744" spans="1:14" ht="28.5">
      <c r="A1744" s="972" t="s">
        <v>555</v>
      </c>
      <c r="B1744" s="972"/>
      <c r="C1744" s="972"/>
      <c r="D1744" s="972"/>
      <c r="E1744" s="972"/>
      <c r="F1744" s="972"/>
      <c r="G1744" s="972"/>
      <c r="H1744" s="972"/>
      <c r="I1744" s="972"/>
      <c r="J1744" s="972"/>
      <c r="K1744" s="972"/>
      <c r="L1744" s="972"/>
      <c r="M1744" s="972"/>
      <c r="N1744" s="972"/>
    </row>
    <row r="1748" spans="1:13">
      <c r="G1748" s="269" t="s">
        <v>544</v>
      </c>
    </row>
    <row r="1750" spans="1:13" ht="18.75">
      <c r="G1750" s="269" t="s">
        <v>520</v>
      </c>
      <c r="H1750" s="137"/>
      <c r="I1750" s="667">
        <f>開票立会人入力シート!K40</f>
        <v>0</v>
      </c>
      <c r="J1750" s="137"/>
      <c r="K1750" s="137"/>
    </row>
    <row r="1751" spans="1:13" ht="18.75">
      <c r="H1751" s="137"/>
      <c r="I1751" s="137"/>
      <c r="J1751" s="137"/>
      <c r="K1751" s="137"/>
    </row>
    <row r="1752" spans="1:13" ht="18.75">
      <c r="G1752" s="269" t="s">
        <v>474</v>
      </c>
      <c r="H1752" s="137"/>
      <c r="I1752" s="269">
        <f>開票立会人入力シート!H40</f>
        <v>0</v>
      </c>
      <c r="J1752" s="137"/>
      <c r="K1752" s="269">
        <f>開票立会人入力シート!J40</f>
        <v>0</v>
      </c>
    </row>
    <row r="1753" spans="1:13" ht="18.75">
      <c r="H1753" s="137"/>
      <c r="J1753" s="137"/>
      <c r="K1753" s="137"/>
    </row>
    <row r="1754" spans="1:13">
      <c r="G1754" s="269" t="s">
        <v>521</v>
      </c>
      <c r="I1754" s="269">
        <f>開票立会人入力シート!G40</f>
        <v>0</v>
      </c>
      <c r="K1754" s="269">
        <f>開票立会人入力シート!I40</f>
        <v>0</v>
      </c>
    </row>
    <row r="1756" spans="1:13">
      <c r="H1756" s="270" t="s">
        <v>548</v>
      </c>
      <c r="I1756" s="984" t="str">
        <f>開票立会人入力シート!R40</f>
        <v>S//</v>
      </c>
      <c r="J1756" s="985"/>
      <c r="K1756" s="985"/>
      <c r="L1756" s="270" t="s">
        <v>547</v>
      </c>
      <c r="M1756" s="664"/>
    </row>
    <row r="1758" spans="1:13" ht="18.75">
      <c r="G1758" s="137"/>
    </row>
    <row r="1760" spans="1:13">
      <c r="A1760" s="269" t="s">
        <v>545</v>
      </c>
      <c r="C1760" s="269" t="str">
        <f>入力シート!C1</f>
        <v>令和7年7月20日執行参議院青森県選挙区選出議員選挙</v>
      </c>
    </row>
    <row r="1762" spans="1:14" ht="18.75">
      <c r="G1762" s="137"/>
      <c r="J1762" s="137"/>
    </row>
    <row r="1763" spans="1:14" ht="18.75">
      <c r="A1763" s="269" t="s">
        <v>556</v>
      </c>
      <c r="F1763" s="269" t="str">
        <f>開票立会人入力シート!B40</f>
        <v>南部町</v>
      </c>
      <c r="G1763" s="137"/>
      <c r="H1763" s="269" t="s">
        <v>557</v>
      </c>
      <c r="J1763" s="137"/>
    </row>
    <row r="1764" spans="1:14" ht="18.75">
      <c r="G1764" s="137"/>
      <c r="J1764" s="137"/>
    </row>
    <row r="1766" spans="1:14">
      <c r="A1766" s="269" t="s">
        <v>549</v>
      </c>
    </row>
    <row r="1769" spans="1:14">
      <c r="B1769" s="986" t="str">
        <f>開票立会人入力シート!D40</f>
        <v>令和-118年1月0日</v>
      </c>
      <c r="C1769" s="987"/>
      <c r="D1769" s="987"/>
    </row>
    <row r="1772" spans="1:14">
      <c r="B1772" s="269" t="s">
        <v>708</v>
      </c>
      <c r="J1772" s="269">
        <f>入力シート!C29</f>
        <v>0</v>
      </c>
      <c r="N1772" s="107" t="s">
        <v>550</v>
      </c>
    </row>
    <row r="1775" spans="1:14" ht="21">
      <c r="D1775" s="663"/>
      <c r="E1775" s="663"/>
      <c r="F1775" s="662" t="s">
        <v>521</v>
      </c>
      <c r="G1775" s="663"/>
      <c r="I1775" s="977">
        <f>入力シート!C8</f>
        <v>0</v>
      </c>
      <c r="J1775" s="977"/>
      <c r="K1775" s="978">
        <f>入力シート!C10</f>
        <v>0</v>
      </c>
      <c r="L1775" s="978"/>
    </row>
    <row r="1776" spans="1:14" ht="21">
      <c r="D1776" s="663"/>
      <c r="E1776" s="663"/>
      <c r="F1776" s="662"/>
      <c r="G1776" s="663"/>
      <c r="I1776" s="660"/>
      <c r="J1776" s="660"/>
      <c r="K1776" s="661"/>
      <c r="L1776" s="661"/>
    </row>
    <row r="1777" spans="1:14" ht="21">
      <c r="D1777" s="663"/>
      <c r="E1777" s="663"/>
      <c r="F1777" s="662"/>
      <c r="G1777" s="663"/>
      <c r="I1777" s="660"/>
      <c r="J1777" s="660"/>
      <c r="K1777" s="661"/>
      <c r="L1777" s="661"/>
    </row>
    <row r="1778" spans="1:14">
      <c r="B1778" s="983" t="str">
        <f>開票立会人入力シート!B40</f>
        <v>南部町</v>
      </c>
      <c r="C1778" s="983"/>
      <c r="D1778" s="301" t="s">
        <v>563</v>
      </c>
      <c r="E1778" s="663"/>
      <c r="F1778" s="662"/>
      <c r="G1778" s="663"/>
      <c r="H1778" s="664" t="s">
        <v>502</v>
      </c>
      <c r="J1778" s="624"/>
      <c r="L1778" s="273"/>
    </row>
    <row r="1783" spans="1:14">
      <c r="A1783" s="269" t="s">
        <v>1281</v>
      </c>
    </row>
    <row r="1784" spans="1:14">
      <c r="A1784" s="269" t="s">
        <v>1282</v>
      </c>
    </row>
    <row r="1785" spans="1:14">
      <c r="A1785" s="269" t="s">
        <v>1285</v>
      </c>
    </row>
    <row r="1786" spans="1:14">
      <c r="A1786" s="269" t="s">
        <v>1286</v>
      </c>
    </row>
    <row r="1787" spans="1:14">
      <c r="N1787" s="129" t="s">
        <v>449</v>
      </c>
    </row>
    <row r="1791" spans="1:14" ht="28.5">
      <c r="A1791" s="972" t="s">
        <v>555</v>
      </c>
      <c r="B1791" s="972"/>
      <c r="C1791" s="972"/>
      <c r="D1791" s="972"/>
      <c r="E1791" s="972"/>
      <c r="F1791" s="972"/>
      <c r="G1791" s="972"/>
      <c r="H1791" s="972"/>
      <c r="I1791" s="972"/>
      <c r="J1791" s="972"/>
      <c r="K1791" s="972"/>
      <c r="L1791" s="972"/>
      <c r="M1791" s="972"/>
      <c r="N1791" s="972"/>
    </row>
    <row r="1795" spans="1:13">
      <c r="G1795" s="269" t="s">
        <v>544</v>
      </c>
    </row>
    <row r="1797" spans="1:13" ht="18.75">
      <c r="G1797" s="269" t="s">
        <v>520</v>
      </c>
      <c r="H1797" s="137"/>
      <c r="I1797" s="667">
        <f>開票立会人入力シート!K41</f>
        <v>0</v>
      </c>
      <c r="J1797" s="137"/>
      <c r="K1797" s="137"/>
    </row>
    <row r="1798" spans="1:13" ht="18.75">
      <c r="H1798" s="137"/>
      <c r="I1798" s="137"/>
      <c r="J1798" s="137"/>
      <c r="K1798" s="137"/>
    </row>
    <row r="1799" spans="1:13" ht="18.75">
      <c r="G1799" s="269" t="s">
        <v>474</v>
      </c>
      <c r="H1799" s="137"/>
      <c r="I1799" s="269">
        <f>開票立会人入力シート!H41</f>
        <v>0</v>
      </c>
      <c r="J1799" s="137"/>
      <c r="K1799" s="269">
        <f>開票立会人入力シート!J41</f>
        <v>0</v>
      </c>
    </row>
    <row r="1800" spans="1:13" ht="18.75">
      <c r="H1800" s="137"/>
      <c r="J1800" s="137"/>
      <c r="K1800" s="137"/>
    </row>
    <row r="1801" spans="1:13">
      <c r="G1801" s="269" t="s">
        <v>521</v>
      </c>
      <c r="I1801" s="269">
        <f>開票立会人入力シート!G41</f>
        <v>0</v>
      </c>
      <c r="K1801" s="269">
        <f>開票立会人入力シート!I41</f>
        <v>0</v>
      </c>
    </row>
    <row r="1803" spans="1:13">
      <c r="H1803" s="270" t="s">
        <v>548</v>
      </c>
      <c r="I1803" s="984" t="str">
        <f>開票立会人入力シート!R41</f>
        <v>S//</v>
      </c>
      <c r="J1803" s="985"/>
      <c r="K1803" s="985"/>
      <c r="L1803" s="270" t="s">
        <v>547</v>
      </c>
      <c r="M1803" s="664"/>
    </row>
    <row r="1805" spans="1:13" ht="18.75">
      <c r="G1805" s="137"/>
    </row>
    <row r="1807" spans="1:13">
      <c r="A1807" s="269" t="s">
        <v>545</v>
      </c>
      <c r="C1807" s="269" t="str">
        <f>入力シート!C1</f>
        <v>令和7年7月20日執行参議院青森県選挙区選出議員選挙</v>
      </c>
    </row>
    <row r="1809" spans="1:14" ht="18.75">
      <c r="G1809" s="137"/>
      <c r="J1809" s="137"/>
    </row>
    <row r="1810" spans="1:14" ht="18.75">
      <c r="A1810" s="269" t="s">
        <v>556</v>
      </c>
      <c r="F1810" s="269" t="str">
        <f>開票立会人入力シート!B41</f>
        <v>階上町</v>
      </c>
      <c r="G1810" s="137"/>
      <c r="H1810" s="269" t="s">
        <v>557</v>
      </c>
      <c r="J1810" s="137"/>
    </row>
    <row r="1811" spans="1:14" ht="18.75">
      <c r="G1811" s="137"/>
      <c r="J1811" s="137"/>
    </row>
    <row r="1813" spans="1:14">
      <c r="A1813" s="269" t="s">
        <v>549</v>
      </c>
    </row>
    <row r="1816" spans="1:14">
      <c r="B1816" s="986" t="str">
        <f>開票立会人入力シート!D41</f>
        <v>令和-118年1月0日</v>
      </c>
      <c r="C1816" s="987"/>
      <c r="D1816" s="987"/>
    </row>
    <row r="1819" spans="1:14">
      <c r="B1819" s="269" t="s">
        <v>708</v>
      </c>
      <c r="J1819" s="269">
        <f>入力シート!C29</f>
        <v>0</v>
      </c>
      <c r="N1819" s="107" t="s">
        <v>550</v>
      </c>
    </row>
    <row r="1822" spans="1:14" ht="21">
      <c r="D1822" s="663"/>
      <c r="E1822" s="663"/>
      <c r="F1822" s="662" t="s">
        <v>521</v>
      </c>
      <c r="G1822" s="663"/>
      <c r="I1822" s="977">
        <f>入力シート!C8</f>
        <v>0</v>
      </c>
      <c r="J1822" s="977"/>
      <c r="K1822" s="978">
        <f>入力シート!C10</f>
        <v>0</v>
      </c>
      <c r="L1822" s="978"/>
    </row>
    <row r="1823" spans="1:14" ht="21">
      <c r="D1823" s="663"/>
      <c r="E1823" s="663"/>
      <c r="F1823" s="662"/>
      <c r="G1823" s="663"/>
      <c r="I1823" s="660"/>
      <c r="J1823" s="660"/>
      <c r="K1823" s="661"/>
      <c r="L1823" s="661"/>
    </row>
    <row r="1824" spans="1:14" ht="21">
      <c r="D1824" s="663"/>
      <c r="E1824" s="663"/>
      <c r="F1824" s="662"/>
      <c r="G1824" s="663"/>
      <c r="I1824" s="660"/>
      <c r="J1824" s="660"/>
      <c r="K1824" s="661"/>
      <c r="L1824" s="661"/>
    </row>
    <row r="1825" spans="1:14">
      <c r="B1825" s="983" t="str">
        <f>開票立会人入力シート!B41</f>
        <v>階上町</v>
      </c>
      <c r="C1825" s="983"/>
      <c r="D1825" s="301" t="s">
        <v>563</v>
      </c>
      <c r="E1825" s="663"/>
      <c r="F1825" s="662"/>
      <c r="G1825" s="663"/>
      <c r="H1825" s="664" t="s">
        <v>502</v>
      </c>
      <c r="J1825" s="624"/>
      <c r="L1825" s="273"/>
    </row>
    <row r="1830" spans="1:14">
      <c r="A1830" s="269" t="s">
        <v>1281</v>
      </c>
    </row>
    <row r="1831" spans="1:14">
      <c r="A1831" s="269" t="s">
        <v>1282</v>
      </c>
    </row>
    <row r="1832" spans="1:14">
      <c r="A1832" s="269" t="s">
        <v>1285</v>
      </c>
    </row>
    <row r="1833" spans="1:14">
      <c r="A1833" s="269" t="s">
        <v>1286</v>
      </c>
    </row>
    <row r="1834" spans="1:14">
      <c r="N1834" s="129" t="s">
        <v>449</v>
      </c>
    </row>
    <row r="1838" spans="1:14" ht="28.5">
      <c r="A1838" s="972" t="s">
        <v>555</v>
      </c>
      <c r="B1838" s="972"/>
      <c r="C1838" s="972"/>
      <c r="D1838" s="972"/>
      <c r="E1838" s="972"/>
      <c r="F1838" s="972"/>
      <c r="G1838" s="972"/>
      <c r="H1838" s="972"/>
      <c r="I1838" s="972"/>
      <c r="J1838" s="972"/>
      <c r="K1838" s="972"/>
      <c r="L1838" s="972"/>
      <c r="M1838" s="972"/>
      <c r="N1838" s="972"/>
    </row>
    <row r="1842" spans="1:13">
      <c r="G1842" s="269" t="s">
        <v>544</v>
      </c>
    </row>
    <row r="1844" spans="1:13" ht="18.75">
      <c r="G1844" s="269" t="s">
        <v>520</v>
      </c>
      <c r="H1844" s="137"/>
      <c r="I1844" s="667">
        <f>開票立会人入力シート!K42</f>
        <v>0</v>
      </c>
      <c r="J1844" s="137"/>
      <c r="K1844" s="137"/>
    </row>
    <row r="1845" spans="1:13" ht="18.75">
      <c r="H1845" s="137"/>
      <c r="I1845" s="137"/>
      <c r="J1845" s="137"/>
      <c r="K1845" s="137"/>
    </row>
    <row r="1846" spans="1:13" ht="18.75">
      <c r="G1846" s="269" t="s">
        <v>474</v>
      </c>
      <c r="H1846" s="137"/>
      <c r="I1846" s="269">
        <f>開票立会人入力シート!H42</f>
        <v>0</v>
      </c>
      <c r="J1846" s="137"/>
      <c r="K1846" s="269">
        <f>開票立会人入力シート!J42</f>
        <v>0</v>
      </c>
    </row>
    <row r="1847" spans="1:13" ht="18.75">
      <c r="H1847" s="137"/>
      <c r="J1847" s="137"/>
      <c r="K1847" s="137"/>
    </row>
    <row r="1848" spans="1:13">
      <c r="G1848" s="269" t="s">
        <v>521</v>
      </c>
      <c r="I1848" s="269">
        <f>開票立会人入力シート!G42</f>
        <v>0</v>
      </c>
      <c r="K1848" s="269">
        <f>開票立会人入力シート!I42</f>
        <v>0</v>
      </c>
    </row>
    <row r="1850" spans="1:13">
      <c r="H1850" s="270" t="s">
        <v>548</v>
      </c>
      <c r="I1850" s="984" t="str">
        <f>開票立会人入力シート!R42</f>
        <v>S//</v>
      </c>
      <c r="J1850" s="985"/>
      <c r="K1850" s="985"/>
      <c r="L1850" s="270" t="s">
        <v>547</v>
      </c>
      <c r="M1850" s="664"/>
    </row>
    <row r="1852" spans="1:13" ht="18.75">
      <c r="G1852" s="137"/>
    </row>
    <row r="1854" spans="1:13">
      <c r="A1854" s="269" t="s">
        <v>545</v>
      </c>
      <c r="C1854" s="269" t="str">
        <f>入力シート!C1</f>
        <v>令和7年7月20日執行参議院青森県選挙区選出議員選挙</v>
      </c>
    </row>
    <row r="1856" spans="1:13" ht="18.75">
      <c r="G1856" s="137"/>
      <c r="J1856" s="137"/>
    </row>
    <row r="1857" spans="1:14" ht="18.75">
      <c r="A1857" s="269" t="s">
        <v>556</v>
      </c>
      <c r="F1857" s="269" t="str">
        <f>開票立会人入力シート!B42</f>
        <v>新郷村</v>
      </c>
      <c r="G1857" s="137"/>
      <c r="H1857" s="269" t="s">
        <v>557</v>
      </c>
      <c r="J1857" s="137"/>
    </row>
    <row r="1858" spans="1:14" ht="18.75">
      <c r="G1858" s="137"/>
      <c r="J1858" s="137"/>
    </row>
    <row r="1860" spans="1:14">
      <c r="A1860" s="269" t="s">
        <v>549</v>
      </c>
    </row>
    <row r="1863" spans="1:14">
      <c r="B1863" s="986" t="str">
        <f>開票立会人入力シート!D42</f>
        <v>令和-118年1月0日</v>
      </c>
      <c r="C1863" s="987"/>
      <c r="D1863" s="987"/>
    </row>
    <row r="1866" spans="1:14">
      <c r="B1866" s="269" t="s">
        <v>708</v>
      </c>
      <c r="J1866" s="269">
        <f>入力シート!C29</f>
        <v>0</v>
      </c>
      <c r="N1866" s="107" t="s">
        <v>550</v>
      </c>
    </row>
    <row r="1869" spans="1:14" ht="21">
      <c r="D1869" s="663"/>
      <c r="E1869" s="663"/>
      <c r="F1869" s="662" t="s">
        <v>521</v>
      </c>
      <c r="G1869" s="663"/>
      <c r="I1869" s="977">
        <f>入力シート!C8</f>
        <v>0</v>
      </c>
      <c r="J1869" s="977"/>
      <c r="K1869" s="978">
        <f>入力シート!C10</f>
        <v>0</v>
      </c>
      <c r="L1869" s="978"/>
    </row>
    <row r="1870" spans="1:14" ht="21">
      <c r="D1870" s="663"/>
      <c r="E1870" s="663"/>
      <c r="F1870" s="662"/>
      <c r="G1870" s="663"/>
      <c r="I1870" s="660"/>
      <c r="J1870" s="660"/>
      <c r="K1870" s="661"/>
      <c r="L1870" s="661"/>
    </row>
    <row r="1871" spans="1:14" ht="21">
      <c r="D1871" s="663"/>
      <c r="E1871" s="663"/>
      <c r="F1871" s="662"/>
      <c r="G1871" s="663"/>
      <c r="I1871" s="660"/>
      <c r="J1871" s="660"/>
      <c r="K1871" s="661"/>
      <c r="L1871" s="661"/>
    </row>
    <row r="1872" spans="1:14">
      <c r="B1872" s="983" t="str">
        <f>開票立会人入力シート!B42</f>
        <v>新郷村</v>
      </c>
      <c r="C1872" s="983"/>
      <c r="D1872" s="301" t="s">
        <v>563</v>
      </c>
      <c r="E1872" s="663"/>
      <c r="F1872" s="662"/>
      <c r="G1872" s="663"/>
      <c r="H1872" s="664" t="s">
        <v>502</v>
      </c>
      <c r="J1872" s="624"/>
      <c r="L1872" s="273"/>
    </row>
    <row r="1873" spans="1:12">
      <c r="B1873" s="270"/>
      <c r="C1873" s="270"/>
      <c r="D1873" s="301"/>
      <c r="E1873" s="663"/>
      <c r="F1873" s="662"/>
      <c r="G1873" s="663"/>
      <c r="H1873" s="664"/>
      <c r="J1873" s="624"/>
      <c r="L1873" s="273"/>
    </row>
    <row r="1874" spans="1:12">
      <c r="B1874" s="270"/>
      <c r="C1874" s="270"/>
      <c r="D1874" s="301"/>
      <c r="E1874" s="663"/>
      <c r="F1874" s="662"/>
      <c r="G1874" s="663"/>
      <c r="H1874" s="664"/>
      <c r="J1874" s="624"/>
      <c r="L1874" s="273"/>
    </row>
    <row r="1875" spans="1:12">
      <c r="B1875" s="270"/>
      <c r="C1875" s="270"/>
      <c r="D1875" s="301"/>
      <c r="E1875" s="663"/>
      <c r="F1875" s="662"/>
      <c r="G1875" s="663"/>
      <c r="H1875" s="664"/>
      <c r="J1875" s="624"/>
      <c r="L1875" s="273"/>
    </row>
    <row r="1877" spans="1:12">
      <c r="A1877" s="269" t="s">
        <v>1281</v>
      </c>
    </row>
    <row r="1878" spans="1:12">
      <c r="A1878" s="269" t="s">
        <v>1282</v>
      </c>
    </row>
    <row r="1879" spans="1:12">
      <c r="A1879" s="269" t="s">
        <v>1285</v>
      </c>
    </row>
    <row r="1880" spans="1:12">
      <c r="A1880" s="269" t="s">
        <v>1286</v>
      </c>
    </row>
  </sheetData>
  <mergeCells count="240">
    <mergeCell ref="B124:D124"/>
    <mergeCell ref="B39:C39"/>
    <mergeCell ref="A5:N5"/>
    <mergeCell ref="I36:J36"/>
    <mergeCell ref="K36:L36"/>
    <mergeCell ref="I17:K17"/>
    <mergeCell ref="A193:N193"/>
    <mergeCell ref="B133:C133"/>
    <mergeCell ref="A52:N52"/>
    <mergeCell ref="I64:K64"/>
    <mergeCell ref="I83:J83"/>
    <mergeCell ref="K83:L83"/>
    <mergeCell ref="B86:C86"/>
    <mergeCell ref="A99:N99"/>
    <mergeCell ref="I111:K111"/>
    <mergeCell ref="B77:E77"/>
    <mergeCell ref="B30:D30"/>
    <mergeCell ref="B265:D265"/>
    <mergeCell ref="I130:J130"/>
    <mergeCell ref="K130:L130"/>
    <mergeCell ref="B227:C227"/>
    <mergeCell ref="A146:N146"/>
    <mergeCell ref="I158:K158"/>
    <mergeCell ref="B171:D171"/>
    <mergeCell ref="I177:J177"/>
    <mergeCell ref="K177:L177"/>
    <mergeCell ref="B180:C180"/>
    <mergeCell ref="I205:K205"/>
    <mergeCell ref="B218:D218"/>
    <mergeCell ref="I224:J224"/>
    <mergeCell ref="K224:L224"/>
    <mergeCell ref="A240:N240"/>
    <mergeCell ref="I252:K252"/>
    <mergeCell ref="B500:D500"/>
    <mergeCell ref="A381:N381"/>
    <mergeCell ref="I393:K393"/>
    <mergeCell ref="B406:D406"/>
    <mergeCell ref="I412:J412"/>
    <mergeCell ref="K412:L412"/>
    <mergeCell ref="B415:C415"/>
    <mergeCell ref="A334:N334"/>
    <mergeCell ref="I346:K346"/>
    <mergeCell ref="B359:D359"/>
    <mergeCell ref="I365:J365"/>
    <mergeCell ref="K365:L365"/>
    <mergeCell ref="B368:C368"/>
    <mergeCell ref="A428:N428"/>
    <mergeCell ref="I440:K440"/>
    <mergeCell ref="B453:D453"/>
    <mergeCell ref="I459:J459"/>
    <mergeCell ref="K459:L459"/>
    <mergeCell ref="B462:C462"/>
    <mergeCell ref="A475:N475"/>
    <mergeCell ref="I487:K487"/>
    <mergeCell ref="I271:J271"/>
    <mergeCell ref="K271:L271"/>
    <mergeCell ref="B274:C274"/>
    <mergeCell ref="A287:N287"/>
    <mergeCell ref="I299:K299"/>
    <mergeCell ref="B312:D312"/>
    <mergeCell ref="I318:J318"/>
    <mergeCell ref="K318:L318"/>
    <mergeCell ref="B321:C321"/>
    <mergeCell ref="B641:D641"/>
    <mergeCell ref="I506:J506"/>
    <mergeCell ref="K506:L506"/>
    <mergeCell ref="B603:C603"/>
    <mergeCell ref="A522:N522"/>
    <mergeCell ref="I534:K534"/>
    <mergeCell ref="B547:D547"/>
    <mergeCell ref="I553:J553"/>
    <mergeCell ref="K553:L553"/>
    <mergeCell ref="B556:C556"/>
    <mergeCell ref="I581:K581"/>
    <mergeCell ref="B594:D594"/>
    <mergeCell ref="I600:J600"/>
    <mergeCell ref="K600:L600"/>
    <mergeCell ref="A616:N616"/>
    <mergeCell ref="I628:K628"/>
    <mergeCell ref="A569:N569"/>
    <mergeCell ref="B509:C509"/>
    <mergeCell ref="B876:D876"/>
    <mergeCell ref="A757:N757"/>
    <mergeCell ref="I769:K769"/>
    <mergeCell ref="B782:D782"/>
    <mergeCell ref="I788:J788"/>
    <mergeCell ref="K788:L788"/>
    <mergeCell ref="B791:C791"/>
    <mergeCell ref="A710:N710"/>
    <mergeCell ref="I722:K722"/>
    <mergeCell ref="B735:D735"/>
    <mergeCell ref="I741:J741"/>
    <mergeCell ref="K741:L741"/>
    <mergeCell ref="B744:C744"/>
    <mergeCell ref="A804:N804"/>
    <mergeCell ref="I816:K816"/>
    <mergeCell ref="B829:D829"/>
    <mergeCell ref="I835:J835"/>
    <mergeCell ref="K835:L835"/>
    <mergeCell ref="B838:C838"/>
    <mergeCell ref="A851:N851"/>
    <mergeCell ref="I863:K863"/>
    <mergeCell ref="I647:J647"/>
    <mergeCell ref="K647:L647"/>
    <mergeCell ref="B650:C650"/>
    <mergeCell ref="A663:N663"/>
    <mergeCell ref="I675:K675"/>
    <mergeCell ref="B688:D688"/>
    <mergeCell ref="I694:J694"/>
    <mergeCell ref="K694:L694"/>
    <mergeCell ref="B697:C697"/>
    <mergeCell ref="B1017:D1017"/>
    <mergeCell ref="I882:J882"/>
    <mergeCell ref="K882:L882"/>
    <mergeCell ref="B979:C979"/>
    <mergeCell ref="A898:N898"/>
    <mergeCell ref="I910:K910"/>
    <mergeCell ref="B923:D923"/>
    <mergeCell ref="I929:J929"/>
    <mergeCell ref="K929:L929"/>
    <mergeCell ref="B932:C932"/>
    <mergeCell ref="I957:K957"/>
    <mergeCell ref="B970:D970"/>
    <mergeCell ref="I976:J976"/>
    <mergeCell ref="K976:L976"/>
    <mergeCell ref="A992:N992"/>
    <mergeCell ref="I1004:K1004"/>
    <mergeCell ref="A945:N945"/>
    <mergeCell ref="B885:C885"/>
    <mergeCell ref="B1252:D1252"/>
    <mergeCell ref="A1133:N1133"/>
    <mergeCell ref="I1145:K1145"/>
    <mergeCell ref="B1158:D1158"/>
    <mergeCell ref="I1164:J1164"/>
    <mergeCell ref="K1164:L1164"/>
    <mergeCell ref="B1167:C1167"/>
    <mergeCell ref="A1086:N1086"/>
    <mergeCell ref="I1098:K1098"/>
    <mergeCell ref="B1111:D1111"/>
    <mergeCell ref="I1117:J1117"/>
    <mergeCell ref="K1117:L1117"/>
    <mergeCell ref="B1120:C1120"/>
    <mergeCell ref="A1180:N1180"/>
    <mergeCell ref="I1192:K1192"/>
    <mergeCell ref="B1205:D1205"/>
    <mergeCell ref="I1211:J1211"/>
    <mergeCell ref="K1211:L1211"/>
    <mergeCell ref="B1214:C1214"/>
    <mergeCell ref="A1227:N1227"/>
    <mergeCell ref="I1239:K1239"/>
    <mergeCell ref="I1023:J1023"/>
    <mergeCell ref="K1023:L1023"/>
    <mergeCell ref="B1026:C1026"/>
    <mergeCell ref="A1039:N1039"/>
    <mergeCell ref="I1051:K1051"/>
    <mergeCell ref="B1064:D1064"/>
    <mergeCell ref="I1070:J1070"/>
    <mergeCell ref="K1070:L1070"/>
    <mergeCell ref="B1073:C1073"/>
    <mergeCell ref="B1393:D1393"/>
    <mergeCell ref="I1258:J1258"/>
    <mergeCell ref="K1258:L1258"/>
    <mergeCell ref="B1355:C1355"/>
    <mergeCell ref="A1274:N1274"/>
    <mergeCell ref="I1286:K1286"/>
    <mergeCell ref="B1299:D1299"/>
    <mergeCell ref="I1305:J1305"/>
    <mergeCell ref="K1305:L1305"/>
    <mergeCell ref="B1308:C1308"/>
    <mergeCell ref="I1333:K1333"/>
    <mergeCell ref="B1346:D1346"/>
    <mergeCell ref="I1352:J1352"/>
    <mergeCell ref="K1352:L1352"/>
    <mergeCell ref="A1368:N1368"/>
    <mergeCell ref="I1380:K1380"/>
    <mergeCell ref="A1321:N1321"/>
    <mergeCell ref="B1261:C1261"/>
    <mergeCell ref="B1628:D1628"/>
    <mergeCell ref="A1509:N1509"/>
    <mergeCell ref="I1521:K1521"/>
    <mergeCell ref="B1534:D1534"/>
    <mergeCell ref="I1540:J1540"/>
    <mergeCell ref="K1540:L1540"/>
    <mergeCell ref="B1543:C1543"/>
    <mergeCell ref="A1462:N1462"/>
    <mergeCell ref="I1474:K1474"/>
    <mergeCell ref="B1487:D1487"/>
    <mergeCell ref="I1493:J1493"/>
    <mergeCell ref="K1493:L1493"/>
    <mergeCell ref="B1496:C1496"/>
    <mergeCell ref="A1556:N1556"/>
    <mergeCell ref="I1568:K1568"/>
    <mergeCell ref="B1581:D1581"/>
    <mergeCell ref="I1587:J1587"/>
    <mergeCell ref="K1587:L1587"/>
    <mergeCell ref="B1590:C1590"/>
    <mergeCell ref="A1603:N1603"/>
    <mergeCell ref="I1615:K1615"/>
    <mergeCell ref="I1399:J1399"/>
    <mergeCell ref="K1399:L1399"/>
    <mergeCell ref="B1402:C1402"/>
    <mergeCell ref="A1415:N1415"/>
    <mergeCell ref="I1427:K1427"/>
    <mergeCell ref="B1440:D1440"/>
    <mergeCell ref="I1446:J1446"/>
    <mergeCell ref="K1446:L1446"/>
    <mergeCell ref="B1449:C1449"/>
    <mergeCell ref="B1769:D1769"/>
    <mergeCell ref="I1634:J1634"/>
    <mergeCell ref="K1634:L1634"/>
    <mergeCell ref="B1731:C1731"/>
    <mergeCell ref="A1650:N1650"/>
    <mergeCell ref="I1662:K1662"/>
    <mergeCell ref="B1675:D1675"/>
    <mergeCell ref="I1681:J1681"/>
    <mergeCell ref="K1681:L1681"/>
    <mergeCell ref="B1684:C1684"/>
    <mergeCell ref="I1709:K1709"/>
    <mergeCell ref="B1722:D1722"/>
    <mergeCell ref="I1728:J1728"/>
    <mergeCell ref="K1728:L1728"/>
    <mergeCell ref="A1744:N1744"/>
    <mergeCell ref="I1756:K1756"/>
    <mergeCell ref="A1697:N1697"/>
    <mergeCell ref="B1637:C1637"/>
    <mergeCell ref="B1872:C1872"/>
    <mergeCell ref="I1850:K1850"/>
    <mergeCell ref="B1863:D1863"/>
    <mergeCell ref="I1869:J1869"/>
    <mergeCell ref="K1869:L1869"/>
    <mergeCell ref="B1825:C1825"/>
    <mergeCell ref="I1775:J1775"/>
    <mergeCell ref="K1775:L1775"/>
    <mergeCell ref="B1778:C1778"/>
    <mergeCell ref="I1822:J1822"/>
    <mergeCell ref="K1822:L1822"/>
    <mergeCell ref="A1838:N1838"/>
    <mergeCell ref="A1791:N1791"/>
    <mergeCell ref="I1803:K1803"/>
    <mergeCell ref="B1816:D1816"/>
  </mergeCells>
  <phoneticPr fontId="3"/>
  <pageMargins left="0.78700000000000003" right="0.78700000000000003" top="0.98399999999999999" bottom="0.98399999999999999" header="0.51200000000000001" footer="0.51200000000000001"/>
  <pageSetup paperSize="9" orientation="portrait" horizontalDpi="200" verticalDpi="200" r:id="rId1"/>
  <headerFooter alignWithMargins="0"/>
  <rowBreaks count="39" manualBreakCount="39">
    <brk id="47" max="16383" man="1"/>
    <brk id="94" max="16383" man="1"/>
    <brk id="141" max="16383" man="1"/>
    <brk id="188" max="16383" man="1"/>
    <brk id="235" max="16383" man="1"/>
    <brk id="282" max="16383" man="1"/>
    <brk id="329" max="16383" man="1"/>
    <brk id="376" max="16383" man="1"/>
    <brk id="423" max="16383" man="1"/>
    <brk id="470" max="16383" man="1"/>
    <brk id="517" max="16383" man="1"/>
    <brk id="564" max="16383" man="1"/>
    <brk id="611" max="16383" man="1"/>
    <brk id="658" max="16383" man="1"/>
    <brk id="705" max="16383" man="1"/>
    <brk id="752" max="16383" man="1"/>
    <brk id="799" max="16383" man="1"/>
    <brk id="846" max="16383" man="1"/>
    <brk id="893" max="16383" man="1"/>
    <brk id="940" max="16383" man="1"/>
    <brk id="987" max="16383" man="1"/>
    <brk id="1034" max="16383" man="1"/>
    <brk id="1081" max="16383" man="1"/>
    <brk id="1128" max="16383" man="1"/>
    <brk id="1175" max="16383" man="1"/>
    <brk id="1222" max="16383" man="1"/>
    <brk id="1269" max="16383" man="1"/>
    <brk id="1316" max="16383" man="1"/>
    <brk id="1363" max="16383" man="1"/>
    <brk id="1410" max="16383" man="1"/>
    <brk id="1457" max="16383" man="1"/>
    <brk id="1504" max="16383" man="1"/>
    <brk id="1551" max="16383" man="1"/>
    <brk id="1598" max="16383" man="1"/>
    <brk id="1645" max="16383" man="1"/>
    <brk id="1692" max="16383" man="1"/>
    <brk id="1739" max="16383" man="1"/>
    <brk id="1786" max="16383" man="1"/>
    <brk id="183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520"/>
  <sheetViews>
    <sheetView view="pageBreakPreview" zoomScaleNormal="100" zoomScaleSheetLayoutView="100" workbookViewId="0">
      <selection activeCell="Q2" sqref="Q2"/>
    </sheetView>
  </sheetViews>
  <sheetFormatPr defaultColWidth="5.875" defaultRowHeight="21" customHeight="1"/>
  <cols>
    <col min="1" max="14" width="5.875" style="269" customWidth="1"/>
    <col min="15" max="16384" width="5.875" style="269"/>
  </cols>
  <sheetData>
    <row r="1" spans="1:17" ht="21" customHeight="1">
      <c r="O1" s="683" t="s">
        <v>448</v>
      </c>
      <c r="P1" s="260" t="s">
        <v>1666</v>
      </c>
      <c r="Q1" s="260" t="s">
        <v>1670</v>
      </c>
    </row>
    <row r="3" spans="1:17" ht="21" customHeight="1">
      <c r="K3" s="274"/>
    </row>
    <row r="5" spans="1:17" ht="21" customHeight="1">
      <c r="A5" s="971" t="s">
        <v>552</v>
      </c>
      <c r="B5" s="971"/>
      <c r="C5" s="971"/>
      <c r="D5" s="971"/>
      <c r="E5" s="971"/>
      <c r="F5" s="971"/>
      <c r="G5" s="971"/>
      <c r="H5" s="971"/>
      <c r="I5" s="971"/>
      <c r="J5" s="971"/>
      <c r="K5" s="971"/>
      <c r="L5" s="971"/>
      <c r="M5" s="971"/>
      <c r="N5" s="971"/>
    </row>
    <row r="10" spans="1:17" ht="21" customHeight="1">
      <c r="A10" s="269" t="s">
        <v>1527</v>
      </c>
    </row>
    <row r="11" spans="1:17" ht="21" customHeight="1">
      <c r="A11" s="269" t="s">
        <v>709</v>
      </c>
      <c r="H11" s="137"/>
      <c r="J11" s="137"/>
      <c r="K11" s="137"/>
    </row>
    <row r="12" spans="1:17" ht="21" customHeight="1">
      <c r="H12" s="137"/>
      <c r="I12" s="137"/>
      <c r="J12" s="137"/>
      <c r="K12" s="137"/>
    </row>
    <row r="13" spans="1:17" ht="21" customHeight="1">
      <c r="H13" s="137"/>
      <c r="J13" s="137"/>
    </row>
    <row r="16" spans="1:17" ht="21" customHeight="1">
      <c r="B16" s="986" t="str">
        <f>開票立会人入力シート!F3</f>
        <v>令和7年7月3日</v>
      </c>
      <c r="C16" s="987"/>
      <c r="D16" s="987"/>
    </row>
    <row r="17" spans="2:12" ht="21" customHeight="1">
      <c r="B17" s="681"/>
      <c r="C17" s="682"/>
      <c r="D17" s="682"/>
    </row>
    <row r="18" spans="2:12" ht="21" customHeight="1">
      <c r="B18" s="681"/>
      <c r="C18" s="682"/>
      <c r="D18" s="682"/>
    </row>
    <row r="19" spans="2:12" ht="21" customHeight="1">
      <c r="B19" s="681"/>
      <c r="C19" s="682"/>
      <c r="D19" s="682"/>
    </row>
    <row r="20" spans="2:12" ht="21" customHeight="1">
      <c r="B20" s="681"/>
      <c r="C20" s="682"/>
      <c r="D20" s="682"/>
    </row>
    <row r="21" spans="2:12" ht="21" customHeight="1">
      <c r="B21" s="681"/>
      <c r="C21" s="682"/>
      <c r="D21" s="682"/>
      <c r="F21" s="269" t="s">
        <v>520</v>
      </c>
      <c r="H21" s="269" t="str">
        <f>開票立会人入力シート!K3</f>
        <v>青森市新町1-3-7 駅前庁舎4階</v>
      </c>
    </row>
    <row r="22" spans="2:12" ht="21" customHeight="1">
      <c r="B22" s="681"/>
      <c r="C22" s="682"/>
      <c r="D22" s="682"/>
    </row>
    <row r="23" spans="2:12" ht="21" customHeight="1">
      <c r="B23" s="681"/>
      <c r="C23" s="682"/>
      <c r="D23" s="682"/>
    </row>
    <row r="24" spans="2:12" ht="21" customHeight="1">
      <c r="B24" s="681"/>
      <c r="C24" s="682"/>
      <c r="D24" s="682"/>
    </row>
    <row r="25" spans="2:12" ht="21" customHeight="1">
      <c r="B25" s="681"/>
      <c r="C25" s="682"/>
      <c r="D25" s="682"/>
    </row>
    <row r="26" spans="2:12" ht="21" customHeight="1">
      <c r="B26" s="681"/>
      <c r="C26" s="682"/>
      <c r="D26" s="682"/>
      <c r="F26" s="269" t="s">
        <v>521</v>
      </c>
      <c r="H26" s="137" t="str">
        <f>開票立会人入力シート!G3</f>
        <v>開票</v>
      </c>
      <c r="I26" s="679"/>
      <c r="J26" s="678" t="str">
        <f>開票立会人入力シート!I3</f>
        <v>立会</v>
      </c>
      <c r="K26" s="678"/>
      <c r="L26" s="679"/>
    </row>
    <row r="27" spans="2:12" ht="21" customHeight="1">
      <c r="B27" s="681"/>
      <c r="C27" s="682"/>
      <c r="D27" s="682"/>
    </row>
    <row r="28" spans="2:12" ht="21" customHeight="1">
      <c r="B28" s="681"/>
      <c r="C28" s="682"/>
      <c r="D28" s="682"/>
    </row>
    <row r="29" spans="2:12" ht="21" customHeight="1">
      <c r="B29" s="681"/>
      <c r="C29" s="682"/>
      <c r="D29" s="682"/>
    </row>
    <row r="32" spans="2:12" ht="21" customHeight="1">
      <c r="B32" s="269" t="s">
        <v>531</v>
      </c>
      <c r="D32" s="991">
        <f>入力シート!C8</f>
        <v>0</v>
      </c>
      <c r="E32" s="991"/>
      <c r="F32" s="678">
        <f>入力シート!C10</f>
        <v>0</v>
      </c>
      <c r="H32" s="687" t="s">
        <v>502</v>
      </c>
    </row>
    <row r="34" spans="1:15" ht="21" customHeight="1">
      <c r="D34" s="663"/>
      <c r="E34" s="663"/>
      <c r="F34" s="662"/>
      <c r="G34" s="663"/>
      <c r="I34" s="977"/>
      <c r="J34" s="977"/>
      <c r="K34" s="978"/>
      <c r="L34" s="978"/>
    </row>
    <row r="35" spans="1:15" ht="21" customHeight="1">
      <c r="D35" s="663"/>
      <c r="E35" s="663"/>
      <c r="F35" s="662"/>
      <c r="G35" s="663"/>
      <c r="I35" s="679"/>
      <c r="J35" s="679"/>
      <c r="K35" s="680"/>
      <c r="L35" s="680"/>
    </row>
    <row r="36" spans="1:15" ht="21" customHeight="1">
      <c r="D36" s="663"/>
      <c r="E36" s="663"/>
      <c r="F36" s="662"/>
      <c r="G36" s="663"/>
      <c r="I36" s="679"/>
      <c r="J36" s="679"/>
      <c r="K36" s="680"/>
      <c r="L36" s="680"/>
    </row>
    <row r="37" spans="1:15" ht="21" customHeight="1">
      <c r="D37" s="663"/>
      <c r="E37" s="663"/>
      <c r="F37" s="662"/>
      <c r="G37" s="663"/>
      <c r="I37" s="679"/>
      <c r="J37" s="679"/>
      <c r="K37" s="680"/>
      <c r="L37" s="680"/>
    </row>
    <row r="38" spans="1:15" ht="21" customHeight="1">
      <c r="D38" s="663"/>
      <c r="E38" s="663"/>
      <c r="F38" s="662"/>
      <c r="G38" s="663"/>
      <c r="I38" s="679"/>
      <c r="J38" s="679"/>
      <c r="K38" s="680"/>
      <c r="L38" s="680"/>
    </row>
    <row r="39" spans="1:15" ht="21" customHeight="1">
      <c r="O39" s="683" t="s">
        <v>448</v>
      </c>
    </row>
    <row r="43" spans="1:15" ht="21" customHeight="1">
      <c r="A43" s="971" t="s">
        <v>552</v>
      </c>
      <c r="B43" s="971"/>
      <c r="C43" s="971"/>
      <c r="D43" s="971"/>
      <c r="E43" s="971"/>
      <c r="F43" s="971"/>
      <c r="G43" s="971"/>
      <c r="H43" s="971"/>
      <c r="I43" s="971"/>
      <c r="J43" s="971"/>
      <c r="K43" s="971"/>
      <c r="L43" s="971"/>
      <c r="M43" s="971"/>
      <c r="N43" s="971"/>
    </row>
    <row r="48" spans="1:15" ht="21" customHeight="1">
      <c r="A48" s="269" t="s">
        <v>1579</v>
      </c>
    </row>
    <row r="49" spans="1:12" ht="21" customHeight="1">
      <c r="A49" s="269" t="s">
        <v>709</v>
      </c>
      <c r="H49" s="137"/>
      <c r="J49" s="137"/>
      <c r="K49" s="137"/>
    </row>
    <row r="50" spans="1:12" ht="21" customHeight="1">
      <c r="H50" s="137"/>
      <c r="I50" s="137"/>
      <c r="J50" s="137"/>
      <c r="K50" s="137"/>
    </row>
    <row r="51" spans="1:12" ht="21" customHeight="1">
      <c r="H51" s="137"/>
      <c r="J51" s="137"/>
    </row>
    <row r="54" spans="1:12" ht="21" customHeight="1">
      <c r="B54" s="986" t="s">
        <v>1578</v>
      </c>
      <c r="C54" s="987"/>
      <c r="D54" s="987"/>
    </row>
    <row r="55" spans="1:12" ht="21" customHeight="1">
      <c r="B55" s="681"/>
      <c r="C55" s="682"/>
      <c r="D55" s="682"/>
    </row>
    <row r="56" spans="1:12" ht="21" customHeight="1">
      <c r="B56" s="681"/>
      <c r="C56" s="682"/>
      <c r="D56" s="682"/>
    </row>
    <row r="57" spans="1:12" ht="21" customHeight="1">
      <c r="B57" s="681"/>
      <c r="C57" s="682"/>
      <c r="D57" s="682"/>
    </row>
    <row r="58" spans="1:12" ht="21" customHeight="1">
      <c r="B58" s="681"/>
      <c r="C58" s="682"/>
      <c r="D58" s="682"/>
    </row>
    <row r="59" spans="1:12" ht="21" customHeight="1">
      <c r="B59" s="681"/>
      <c r="C59" s="682"/>
      <c r="D59" s="682"/>
      <c r="F59" s="269" t="s">
        <v>520</v>
      </c>
      <c r="H59" s="269">
        <f>開票立会人入力シート!K4</f>
        <v>0</v>
      </c>
    </row>
    <row r="60" spans="1:12" ht="21" customHeight="1">
      <c r="B60" s="681"/>
      <c r="C60" s="682"/>
      <c r="D60" s="682"/>
    </row>
    <row r="61" spans="1:12" ht="21" customHeight="1">
      <c r="B61" s="681"/>
      <c r="C61" s="682"/>
      <c r="D61" s="682"/>
    </row>
    <row r="62" spans="1:12" ht="21" customHeight="1">
      <c r="B62" s="681"/>
      <c r="C62" s="682"/>
      <c r="D62" s="682"/>
    </row>
    <row r="63" spans="1:12" ht="21" customHeight="1">
      <c r="B63" s="681"/>
      <c r="C63" s="682"/>
      <c r="D63" s="682"/>
    </row>
    <row r="64" spans="1:12" ht="21" customHeight="1">
      <c r="B64" s="681"/>
      <c r="C64" s="682"/>
      <c r="D64" s="682"/>
      <c r="F64" s="269" t="s">
        <v>521</v>
      </c>
      <c r="H64" s="137">
        <f>開票立会人入力シート!G4</f>
        <v>0</v>
      </c>
      <c r="I64" s="679"/>
      <c r="J64" s="678">
        <f>開票立会人入力シート!I4</f>
        <v>0</v>
      </c>
      <c r="K64" s="678"/>
      <c r="L64" s="679"/>
    </row>
    <row r="65" spans="2:15" ht="21" customHeight="1">
      <c r="B65" s="681"/>
      <c r="C65" s="682"/>
      <c r="D65" s="682"/>
    </row>
    <row r="66" spans="2:15" ht="21" customHeight="1">
      <c r="B66" s="681"/>
      <c r="C66" s="682"/>
      <c r="D66" s="682"/>
    </row>
    <row r="67" spans="2:15" ht="21" customHeight="1">
      <c r="B67" s="681"/>
      <c r="C67" s="682"/>
      <c r="D67" s="682"/>
    </row>
    <row r="70" spans="2:15" ht="21" customHeight="1">
      <c r="B70" s="269" t="s">
        <v>531</v>
      </c>
      <c r="D70" s="991">
        <f>入力シート!C8</f>
        <v>0</v>
      </c>
      <c r="E70" s="991"/>
      <c r="F70" s="678">
        <f>入力シート!C10</f>
        <v>0</v>
      </c>
      <c r="H70" s="687" t="s">
        <v>502</v>
      </c>
    </row>
    <row r="72" spans="2:15" ht="21" customHeight="1">
      <c r="D72" s="663"/>
      <c r="E72" s="663"/>
      <c r="F72" s="662"/>
      <c r="G72" s="663"/>
      <c r="I72" s="977"/>
      <c r="J72" s="977"/>
      <c r="K72" s="978"/>
      <c r="L72" s="978"/>
    </row>
    <row r="73" spans="2:15" ht="21" customHeight="1">
      <c r="D73" s="663"/>
      <c r="E73" s="663"/>
      <c r="F73" s="662"/>
      <c r="G73" s="663"/>
      <c r="I73" s="679"/>
      <c r="J73" s="679"/>
      <c r="K73" s="680"/>
      <c r="L73" s="680"/>
    </row>
    <row r="74" spans="2:15" ht="21" customHeight="1">
      <c r="D74" s="663"/>
      <c r="E74" s="663"/>
      <c r="F74" s="662"/>
      <c r="G74" s="663"/>
      <c r="I74" s="679"/>
      <c r="J74" s="679"/>
      <c r="K74" s="680"/>
      <c r="L74" s="680"/>
    </row>
    <row r="75" spans="2:15" ht="21" customHeight="1">
      <c r="D75" s="663"/>
      <c r="E75" s="663"/>
      <c r="F75" s="662"/>
      <c r="G75" s="663"/>
      <c r="I75" s="679"/>
      <c r="J75" s="679"/>
      <c r="K75" s="680"/>
      <c r="L75" s="680"/>
    </row>
    <row r="76" spans="2:15" ht="21" customHeight="1">
      <c r="D76" s="663"/>
      <c r="E76" s="663"/>
      <c r="F76" s="662"/>
      <c r="G76" s="663"/>
      <c r="I76" s="679"/>
      <c r="J76" s="679"/>
      <c r="K76" s="680"/>
      <c r="L76" s="680"/>
    </row>
    <row r="77" spans="2:15" ht="21" customHeight="1">
      <c r="O77" s="683" t="s">
        <v>448</v>
      </c>
    </row>
    <row r="81" spans="1:14" ht="21" customHeight="1">
      <c r="A81" s="971" t="s">
        <v>552</v>
      </c>
      <c r="B81" s="971"/>
      <c r="C81" s="971"/>
      <c r="D81" s="971"/>
      <c r="E81" s="971"/>
      <c r="F81" s="971"/>
      <c r="G81" s="971"/>
      <c r="H81" s="971"/>
      <c r="I81" s="971"/>
      <c r="J81" s="971"/>
      <c r="K81" s="971"/>
      <c r="L81" s="971"/>
      <c r="M81" s="971"/>
      <c r="N81" s="971"/>
    </row>
    <row r="86" spans="1:14" ht="21" customHeight="1">
      <c r="A86" s="269" t="s">
        <v>1527</v>
      </c>
    </row>
    <row r="87" spans="1:14" ht="21" customHeight="1">
      <c r="A87" s="269" t="s">
        <v>709</v>
      </c>
      <c r="H87" s="137"/>
      <c r="J87" s="137"/>
      <c r="K87" s="137"/>
    </row>
    <row r="88" spans="1:14" ht="21" customHeight="1">
      <c r="H88" s="137"/>
      <c r="I88" s="137"/>
      <c r="J88" s="137"/>
      <c r="K88" s="137"/>
    </row>
    <row r="89" spans="1:14" ht="21" customHeight="1">
      <c r="H89" s="137"/>
      <c r="J89" s="137"/>
    </row>
    <row r="92" spans="1:14" ht="21" customHeight="1">
      <c r="B92" s="986" t="str">
        <f>開票立会人入力シート!F5</f>
        <v>令和-118年1月0日</v>
      </c>
      <c r="C92" s="987"/>
      <c r="D92" s="987"/>
    </row>
    <row r="93" spans="1:14" ht="21" customHeight="1">
      <c r="B93" s="681"/>
      <c r="C93" s="682"/>
      <c r="D93" s="682"/>
    </row>
    <row r="94" spans="1:14" ht="21" customHeight="1">
      <c r="B94" s="681"/>
      <c r="C94" s="682"/>
      <c r="D94" s="682"/>
    </row>
    <row r="95" spans="1:14" ht="21" customHeight="1">
      <c r="B95" s="681"/>
      <c r="C95" s="682"/>
      <c r="D95" s="682"/>
    </row>
    <row r="96" spans="1:14" ht="21" customHeight="1">
      <c r="B96" s="681"/>
      <c r="C96" s="682"/>
      <c r="D96" s="682"/>
    </row>
    <row r="97" spans="2:12" ht="21" customHeight="1">
      <c r="B97" s="681"/>
      <c r="C97" s="682"/>
      <c r="D97" s="682"/>
      <c r="F97" s="269" t="s">
        <v>520</v>
      </c>
      <c r="H97" s="269">
        <f>開票立会人入力シート!K5</f>
        <v>0</v>
      </c>
    </row>
    <row r="98" spans="2:12" ht="21" customHeight="1">
      <c r="B98" s="681"/>
      <c r="C98" s="682"/>
      <c r="D98" s="682"/>
    </row>
    <row r="99" spans="2:12" ht="21" customHeight="1">
      <c r="B99" s="681"/>
      <c r="C99" s="682"/>
      <c r="D99" s="682"/>
    </row>
    <row r="100" spans="2:12" ht="21" customHeight="1">
      <c r="B100" s="681"/>
      <c r="C100" s="682"/>
      <c r="D100" s="682"/>
    </row>
    <row r="101" spans="2:12" ht="21" customHeight="1">
      <c r="B101" s="681"/>
      <c r="C101" s="682"/>
      <c r="D101" s="682"/>
    </row>
    <row r="102" spans="2:12" ht="21" customHeight="1">
      <c r="B102" s="681"/>
      <c r="C102" s="682"/>
      <c r="D102" s="682"/>
      <c r="F102" s="269" t="s">
        <v>521</v>
      </c>
      <c r="H102" s="137">
        <f>開票立会人入力シート!G5</f>
        <v>0</v>
      </c>
      <c r="I102" s="679"/>
      <c r="J102" s="678">
        <f>開票立会人入力シート!I5</f>
        <v>0</v>
      </c>
      <c r="K102" s="678"/>
      <c r="L102" s="679"/>
    </row>
    <row r="103" spans="2:12" ht="21" customHeight="1">
      <c r="B103" s="681"/>
      <c r="C103" s="682"/>
      <c r="D103" s="682"/>
    </row>
    <row r="104" spans="2:12" ht="21" customHeight="1">
      <c r="B104" s="681"/>
      <c r="C104" s="682"/>
      <c r="D104" s="682"/>
    </row>
    <row r="105" spans="2:12" ht="21" customHeight="1">
      <c r="B105" s="681"/>
      <c r="C105" s="682"/>
      <c r="D105" s="682"/>
    </row>
    <row r="108" spans="2:12" ht="21" customHeight="1">
      <c r="B108" s="269" t="s">
        <v>531</v>
      </c>
      <c r="D108" s="991">
        <f>入力シート!C8</f>
        <v>0</v>
      </c>
      <c r="E108" s="991"/>
      <c r="F108" s="678">
        <f>入力シート!C10</f>
        <v>0</v>
      </c>
      <c r="H108" s="687" t="s">
        <v>502</v>
      </c>
    </row>
    <row r="110" spans="2:12" ht="21" customHeight="1">
      <c r="D110" s="663"/>
      <c r="E110" s="663"/>
      <c r="F110" s="662"/>
      <c r="G110" s="663"/>
      <c r="I110" s="977"/>
      <c r="J110" s="977"/>
      <c r="K110" s="978"/>
      <c r="L110" s="978"/>
    </row>
    <row r="111" spans="2:12" ht="21" customHeight="1">
      <c r="D111" s="663"/>
      <c r="E111" s="663"/>
      <c r="F111" s="662"/>
      <c r="G111" s="663"/>
      <c r="I111" s="679"/>
      <c r="J111" s="679"/>
      <c r="K111" s="680"/>
      <c r="L111" s="680"/>
    </row>
    <row r="112" spans="2:12" ht="21" customHeight="1">
      <c r="D112" s="663"/>
      <c r="E112" s="663"/>
      <c r="F112" s="662"/>
      <c r="G112" s="663"/>
      <c r="I112" s="679"/>
      <c r="J112" s="679"/>
      <c r="K112" s="680"/>
      <c r="L112" s="680"/>
    </row>
    <row r="113" spans="1:15" ht="21" customHeight="1">
      <c r="D113" s="663"/>
      <c r="E113" s="663"/>
      <c r="F113" s="662"/>
      <c r="G113" s="663"/>
      <c r="I113" s="679"/>
      <c r="J113" s="679"/>
      <c r="K113" s="680"/>
      <c r="L113" s="680"/>
    </row>
    <row r="114" spans="1:15" ht="21" customHeight="1">
      <c r="D114" s="663"/>
      <c r="E114" s="663"/>
      <c r="F114" s="662"/>
      <c r="G114" s="663"/>
      <c r="I114" s="679"/>
      <c r="J114" s="679"/>
      <c r="K114" s="680"/>
      <c r="L114" s="680"/>
    </row>
    <row r="115" spans="1:15" ht="21" customHeight="1">
      <c r="O115" s="683" t="s">
        <v>448</v>
      </c>
    </row>
    <row r="119" spans="1:15" ht="21" customHeight="1">
      <c r="A119" s="971" t="s">
        <v>552</v>
      </c>
      <c r="B119" s="971"/>
      <c r="C119" s="971"/>
      <c r="D119" s="971"/>
      <c r="E119" s="971"/>
      <c r="F119" s="971"/>
      <c r="G119" s="971"/>
      <c r="H119" s="971"/>
      <c r="I119" s="971"/>
      <c r="J119" s="971"/>
      <c r="K119" s="971"/>
      <c r="L119" s="971"/>
      <c r="M119" s="971"/>
      <c r="N119" s="971"/>
    </row>
    <row r="124" spans="1:15" ht="21" customHeight="1">
      <c r="A124" s="269" t="s">
        <v>1527</v>
      </c>
    </row>
    <row r="125" spans="1:15" ht="21" customHeight="1">
      <c r="A125" s="269" t="s">
        <v>709</v>
      </c>
      <c r="H125" s="137"/>
      <c r="J125" s="137"/>
      <c r="K125" s="137"/>
    </row>
    <row r="126" spans="1:15" ht="21" customHeight="1">
      <c r="H126" s="137"/>
      <c r="I126" s="137"/>
      <c r="J126" s="137"/>
      <c r="K126" s="137"/>
    </row>
    <row r="127" spans="1:15" ht="21" customHeight="1">
      <c r="H127" s="137"/>
      <c r="J127" s="137"/>
    </row>
    <row r="130" spans="2:12" ht="21" customHeight="1">
      <c r="B130" s="986" t="str">
        <f>開票立会人入力シート!F6</f>
        <v>令和-118年1月0日</v>
      </c>
      <c r="C130" s="987"/>
      <c r="D130" s="987"/>
    </row>
    <row r="131" spans="2:12" ht="21" customHeight="1">
      <c r="B131" s="681"/>
      <c r="C131" s="682"/>
      <c r="D131" s="682"/>
    </row>
    <row r="132" spans="2:12" ht="21" customHeight="1">
      <c r="B132" s="681"/>
      <c r="C132" s="682"/>
      <c r="D132" s="682"/>
    </row>
    <row r="133" spans="2:12" ht="21" customHeight="1">
      <c r="B133" s="681"/>
      <c r="C133" s="682"/>
      <c r="D133" s="682"/>
    </row>
    <row r="134" spans="2:12" ht="21" customHeight="1">
      <c r="B134" s="681"/>
      <c r="C134" s="682"/>
      <c r="D134" s="682"/>
    </row>
    <row r="135" spans="2:12" ht="21" customHeight="1">
      <c r="B135" s="681"/>
      <c r="C135" s="682"/>
      <c r="D135" s="682"/>
      <c r="F135" s="269" t="s">
        <v>520</v>
      </c>
      <c r="H135" s="269">
        <f>開票立会人入力シート!K6</f>
        <v>0</v>
      </c>
    </row>
    <row r="136" spans="2:12" ht="21" customHeight="1">
      <c r="B136" s="681"/>
      <c r="C136" s="682"/>
      <c r="D136" s="682"/>
    </row>
    <row r="137" spans="2:12" ht="21" customHeight="1">
      <c r="B137" s="681"/>
      <c r="C137" s="682"/>
      <c r="D137" s="682"/>
    </row>
    <row r="138" spans="2:12" ht="21" customHeight="1">
      <c r="B138" s="681"/>
      <c r="C138" s="682"/>
      <c r="D138" s="682"/>
    </row>
    <row r="139" spans="2:12" ht="21" customHeight="1">
      <c r="B139" s="681"/>
      <c r="C139" s="682"/>
      <c r="D139" s="682"/>
    </row>
    <row r="140" spans="2:12" ht="21" customHeight="1">
      <c r="B140" s="681"/>
      <c r="C140" s="682"/>
      <c r="D140" s="682"/>
      <c r="F140" s="269" t="s">
        <v>521</v>
      </c>
      <c r="H140" s="137">
        <f>開票立会人入力シート!G6</f>
        <v>0</v>
      </c>
      <c r="I140" s="679"/>
      <c r="J140" s="678">
        <f>開票立会人入力シート!I6</f>
        <v>0</v>
      </c>
      <c r="K140" s="678"/>
      <c r="L140" s="679"/>
    </row>
    <row r="141" spans="2:12" ht="21" customHeight="1">
      <c r="B141" s="681"/>
      <c r="C141" s="682"/>
      <c r="D141" s="682"/>
    </row>
    <row r="142" spans="2:12" ht="21" customHeight="1">
      <c r="B142" s="681"/>
      <c r="C142" s="682"/>
      <c r="D142" s="682"/>
    </row>
    <row r="143" spans="2:12" ht="21" customHeight="1">
      <c r="B143" s="681"/>
      <c r="C143" s="682"/>
      <c r="D143" s="682"/>
    </row>
    <row r="146" spans="1:15" ht="21" customHeight="1">
      <c r="B146" s="269" t="s">
        <v>531</v>
      </c>
      <c r="D146" s="991">
        <f>入力シート!C8</f>
        <v>0</v>
      </c>
      <c r="E146" s="991"/>
      <c r="F146" s="678">
        <f>入力シート!C10</f>
        <v>0</v>
      </c>
      <c r="H146" s="687" t="s">
        <v>502</v>
      </c>
    </row>
    <row r="148" spans="1:15" ht="21" customHeight="1">
      <c r="D148" s="663"/>
      <c r="E148" s="663"/>
      <c r="F148" s="662"/>
      <c r="G148" s="663"/>
      <c r="I148" s="977"/>
      <c r="J148" s="977"/>
      <c r="K148" s="978"/>
      <c r="L148" s="978"/>
    </row>
    <row r="149" spans="1:15" ht="21" customHeight="1">
      <c r="D149" s="663"/>
      <c r="E149" s="663"/>
      <c r="F149" s="662"/>
      <c r="G149" s="663"/>
      <c r="I149" s="679"/>
      <c r="J149" s="679"/>
      <c r="K149" s="680"/>
      <c r="L149" s="680"/>
    </row>
    <row r="150" spans="1:15" ht="21" customHeight="1">
      <c r="D150" s="663"/>
      <c r="E150" s="663"/>
      <c r="F150" s="662"/>
      <c r="G150" s="663"/>
      <c r="I150" s="679"/>
      <c r="J150" s="679"/>
      <c r="K150" s="680"/>
      <c r="L150" s="680"/>
    </row>
    <row r="151" spans="1:15" ht="21" customHeight="1">
      <c r="D151" s="663"/>
      <c r="E151" s="663"/>
      <c r="F151" s="662"/>
      <c r="G151" s="663"/>
      <c r="I151" s="679"/>
      <c r="J151" s="679"/>
      <c r="K151" s="680"/>
      <c r="L151" s="680"/>
    </row>
    <row r="152" spans="1:15" ht="21" customHeight="1">
      <c r="A152" s="495"/>
    </row>
    <row r="153" spans="1:15" ht="21" customHeight="1">
      <c r="O153" s="683" t="s">
        <v>448</v>
      </c>
    </row>
    <row r="157" spans="1:15" ht="21" customHeight="1">
      <c r="A157" s="971" t="s">
        <v>552</v>
      </c>
      <c r="B157" s="971"/>
      <c r="C157" s="971"/>
      <c r="D157" s="971"/>
      <c r="E157" s="971"/>
      <c r="F157" s="971"/>
      <c r="G157" s="971"/>
      <c r="H157" s="971"/>
      <c r="I157" s="971"/>
      <c r="J157" s="971"/>
      <c r="K157" s="971"/>
      <c r="L157" s="971"/>
      <c r="M157" s="971"/>
      <c r="N157" s="971"/>
    </row>
    <row r="162" spans="1:11" ht="21" customHeight="1">
      <c r="A162" s="269" t="s">
        <v>1527</v>
      </c>
    </row>
    <row r="163" spans="1:11" ht="21" customHeight="1">
      <c r="A163" s="269" t="s">
        <v>709</v>
      </c>
      <c r="H163" s="137"/>
      <c r="J163" s="137"/>
      <c r="K163" s="137"/>
    </row>
    <row r="164" spans="1:11" ht="21" customHeight="1">
      <c r="H164" s="137"/>
      <c r="I164" s="137"/>
      <c r="J164" s="137"/>
      <c r="K164" s="137"/>
    </row>
    <row r="165" spans="1:11" ht="21" customHeight="1">
      <c r="H165" s="137"/>
      <c r="J165" s="137"/>
    </row>
    <row r="168" spans="1:11" ht="21" customHeight="1">
      <c r="B168" s="986" t="str">
        <f>開票立会人入力シート!F7</f>
        <v>令和-118年1月0日</v>
      </c>
      <c r="C168" s="987"/>
      <c r="D168" s="987"/>
    </row>
    <row r="169" spans="1:11" ht="21" customHeight="1">
      <c r="B169" s="681"/>
      <c r="C169" s="682"/>
      <c r="D169" s="682"/>
    </row>
    <row r="170" spans="1:11" ht="21" customHeight="1">
      <c r="B170" s="681"/>
      <c r="C170" s="682"/>
      <c r="D170" s="682"/>
    </row>
    <row r="171" spans="1:11" ht="21" customHeight="1">
      <c r="B171" s="681"/>
      <c r="C171" s="682"/>
      <c r="D171" s="682"/>
    </row>
    <row r="172" spans="1:11" ht="21" customHeight="1">
      <c r="B172" s="681"/>
      <c r="C172" s="682"/>
      <c r="D172" s="682"/>
    </row>
    <row r="173" spans="1:11" ht="21" customHeight="1">
      <c r="B173" s="681"/>
      <c r="C173" s="682"/>
      <c r="D173" s="682"/>
      <c r="F173" s="269" t="s">
        <v>520</v>
      </c>
      <c r="H173" s="269">
        <f>開票立会人入力シート!K7</f>
        <v>0</v>
      </c>
    </row>
    <row r="174" spans="1:11" ht="21" customHeight="1">
      <c r="B174" s="681"/>
      <c r="C174" s="682"/>
      <c r="D174" s="682"/>
    </row>
    <row r="175" spans="1:11" ht="21" customHeight="1">
      <c r="B175" s="681"/>
      <c r="C175" s="682"/>
      <c r="D175" s="682"/>
    </row>
    <row r="176" spans="1:11" ht="21" customHeight="1">
      <c r="B176" s="681"/>
      <c r="C176" s="682"/>
      <c r="D176" s="682"/>
    </row>
    <row r="177" spans="1:15" ht="21" customHeight="1">
      <c r="B177" s="681"/>
      <c r="C177" s="682"/>
      <c r="D177" s="682"/>
    </row>
    <row r="178" spans="1:15" ht="21" customHeight="1">
      <c r="B178" s="681"/>
      <c r="C178" s="682"/>
      <c r="D178" s="682"/>
      <c r="F178" s="269" t="s">
        <v>521</v>
      </c>
      <c r="H178" s="137">
        <f>開票立会人入力シート!G7</f>
        <v>0</v>
      </c>
      <c r="I178" s="679"/>
      <c r="J178" s="678">
        <f>開票立会人入力シート!I7</f>
        <v>0</v>
      </c>
      <c r="K178" s="678"/>
      <c r="L178" s="679"/>
    </row>
    <row r="179" spans="1:15" ht="21" customHeight="1">
      <c r="B179" s="681"/>
      <c r="C179" s="682"/>
      <c r="D179" s="682"/>
    </row>
    <row r="180" spans="1:15" ht="21" customHeight="1">
      <c r="B180" s="681"/>
      <c r="C180" s="682"/>
      <c r="D180" s="682"/>
    </row>
    <row r="181" spans="1:15" ht="21" customHeight="1">
      <c r="B181" s="681"/>
      <c r="C181" s="682"/>
      <c r="D181" s="682"/>
    </row>
    <row r="184" spans="1:15" ht="21" customHeight="1">
      <c r="B184" s="269" t="s">
        <v>531</v>
      </c>
      <c r="D184" s="991">
        <f>入力シート!C8</f>
        <v>0</v>
      </c>
      <c r="E184" s="991"/>
      <c r="F184" s="678">
        <f>入力シート!C10</f>
        <v>0</v>
      </c>
      <c r="H184" s="687" t="s">
        <v>502</v>
      </c>
    </row>
    <row r="186" spans="1:15" ht="21" customHeight="1">
      <c r="D186" s="663"/>
      <c r="E186" s="663"/>
      <c r="F186" s="662"/>
      <c r="G186" s="663"/>
      <c r="I186" s="977"/>
      <c r="J186" s="977"/>
      <c r="K186" s="978"/>
      <c r="L186" s="978"/>
    </row>
    <row r="187" spans="1:15" ht="21" customHeight="1">
      <c r="D187" s="663"/>
      <c r="E187" s="663"/>
      <c r="F187" s="662"/>
      <c r="G187" s="663"/>
      <c r="I187" s="679"/>
      <c r="J187" s="679"/>
      <c r="K187" s="680"/>
      <c r="L187" s="680"/>
    </row>
    <row r="188" spans="1:15" ht="21" customHeight="1">
      <c r="D188" s="663"/>
      <c r="E188" s="663"/>
      <c r="F188" s="662"/>
      <c r="G188" s="663"/>
      <c r="I188" s="679"/>
      <c r="J188" s="679"/>
      <c r="K188" s="680"/>
      <c r="L188" s="680"/>
    </row>
    <row r="189" spans="1:15" ht="21" customHeight="1">
      <c r="D189" s="663"/>
      <c r="E189" s="663"/>
      <c r="F189" s="662"/>
      <c r="G189" s="663"/>
      <c r="I189" s="679"/>
      <c r="J189" s="679"/>
      <c r="K189" s="680"/>
      <c r="L189" s="680"/>
    </row>
    <row r="190" spans="1:15" ht="21" customHeight="1">
      <c r="A190" s="495"/>
    </row>
    <row r="191" spans="1:15" ht="21" customHeight="1">
      <c r="O191" s="683" t="s">
        <v>448</v>
      </c>
    </row>
    <row r="195" spans="1:14" ht="21" customHeight="1">
      <c r="A195" s="971" t="s">
        <v>552</v>
      </c>
      <c r="B195" s="971"/>
      <c r="C195" s="971"/>
      <c r="D195" s="971"/>
      <c r="E195" s="971"/>
      <c r="F195" s="971"/>
      <c r="G195" s="971"/>
      <c r="H195" s="971"/>
      <c r="I195" s="971"/>
      <c r="J195" s="971"/>
      <c r="K195" s="971"/>
      <c r="L195" s="971"/>
      <c r="M195" s="971"/>
      <c r="N195" s="971"/>
    </row>
    <row r="200" spans="1:14" ht="21" customHeight="1">
      <c r="A200" s="269" t="s">
        <v>1527</v>
      </c>
    </row>
    <row r="201" spans="1:14" ht="21" customHeight="1">
      <c r="A201" s="269" t="s">
        <v>709</v>
      </c>
      <c r="H201" s="137"/>
      <c r="J201" s="137"/>
      <c r="K201" s="137"/>
    </row>
    <row r="202" spans="1:14" ht="21" customHeight="1">
      <c r="H202" s="137"/>
      <c r="I202" s="137"/>
      <c r="J202" s="137"/>
      <c r="K202" s="137"/>
    </row>
    <row r="203" spans="1:14" ht="21" customHeight="1">
      <c r="H203" s="137"/>
      <c r="J203" s="137"/>
    </row>
    <row r="206" spans="1:14" ht="21" customHeight="1">
      <c r="B206" s="986" t="str">
        <f>開票立会人入力シート!F8</f>
        <v>令和-118年1月0日</v>
      </c>
      <c r="C206" s="987"/>
      <c r="D206" s="987"/>
    </row>
    <row r="207" spans="1:14" ht="21" customHeight="1">
      <c r="B207" s="681"/>
      <c r="C207" s="682"/>
      <c r="D207" s="682"/>
    </row>
    <row r="208" spans="1:14" ht="21" customHeight="1">
      <c r="B208" s="681"/>
      <c r="C208" s="682"/>
      <c r="D208" s="682"/>
    </row>
    <row r="209" spans="2:12" ht="21" customHeight="1">
      <c r="B209" s="681"/>
      <c r="C209" s="682"/>
      <c r="D209" s="682"/>
    </row>
    <row r="210" spans="2:12" ht="21" customHeight="1">
      <c r="B210" s="681"/>
      <c r="C210" s="682"/>
      <c r="D210" s="682"/>
    </row>
    <row r="211" spans="2:12" ht="21" customHeight="1">
      <c r="B211" s="681"/>
      <c r="C211" s="682"/>
      <c r="D211" s="682"/>
      <c r="F211" s="269" t="s">
        <v>520</v>
      </c>
      <c r="H211" s="269">
        <f>開票立会人入力シート!K8</f>
        <v>0</v>
      </c>
    </row>
    <row r="212" spans="2:12" ht="21" customHeight="1">
      <c r="B212" s="681"/>
      <c r="C212" s="682"/>
      <c r="D212" s="682"/>
    </row>
    <row r="213" spans="2:12" ht="21" customHeight="1">
      <c r="B213" s="681"/>
      <c r="C213" s="682"/>
      <c r="D213" s="682"/>
    </row>
    <row r="214" spans="2:12" ht="21" customHeight="1">
      <c r="B214" s="681"/>
      <c r="C214" s="682"/>
      <c r="D214" s="682"/>
    </row>
    <row r="215" spans="2:12" ht="21" customHeight="1">
      <c r="B215" s="681"/>
      <c r="C215" s="682"/>
      <c r="D215" s="682"/>
    </row>
    <row r="216" spans="2:12" ht="21" customHeight="1">
      <c r="B216" s="681"/>
      <c r="C216" s="682"/>
      <c r="D216" s="682"/>
      <c r="F216" s="269" t="s">
        <v>521</v>
      </c>
      <c r="H216" s="137">
        <f>開票立会人入力シート!G8</f>
        <v>0</v>
      </c>
      <c r="I216" s="679"/>
      <c r="J216" s="678">
        <f>開票立会人入力シート!I8</f>
        <v>0</v>
      </c>
      <c r="K216" s="678"/>
      <c r="L216" s="679"/>
    </row>
    <row r="217" spans="2:12" ht="21" customHeight="1">
      <c r="B217" s="681"/>
      <c r="C217" s="682"/>
      <c r="D217" s="682"/>
    </row>
    <row r="218" spans="2:12" ht="21" customHeight="1">
      <c r="B218" s="681"/>
      <c r="C218" s="682"/>
      <c r="D218" s="682"/>
    </row>
    <row r="219" spans="2:12" ht="21" customHeight="1">
      <c r="B219" s="681"/>
      <c r="C219" s="682"/>
      <c r="D219" s="682"/>
    </row>
    <row r="222" spans="2:12" ht="21" customHeight="1">
      <c r="B222" s="269" t="s">
        <v>531</v>
      </c>
      <c r="D222" s="991">
        <f>入力シート!C8</f>
        <v>0</v>
      </c>
      <c r="E222" s="991"/>
      <c r="F222" s="678">
        <f>入力シート!C10</f>
        <v>0</v>
      </c>
      <c r="H222" s="687" t="s">
        <v>502</v>
      </c>
    </row>
    <row r="224" spans="2:12" ht="21" customHeight="1">
      <c r="D224" s="663"/>
      <c r="E224" s="663"/>
      <c r="F224" s="662"/>
      <c r="G224" s="663"/>
      <c r="I224" s="977"/>
      <c r="J224" s="977"/>
      <c r="K224" s="978"/>
      <c r="L224" s="978"/>
    </row>
    <row r="225" spans="1:15" ht="21" customHeight="1">
      <c r="D225" s="663"/>
      <c r="E225" s="663"/>
      <c r="F225" s="662"/>
      <c r="G225" s="663"/>
      <c r="I225" s="679"/>
      <c r="J225" s="679"/>
      <c r="K225" s="680"/>
      <c r="L225" s="680"/>
    </row>
    <row r="226" spans="1:15" ht="21" customHeight="1">
      <c r="D226" s="663"/>
      <c r="E226" s="663"/>
      <c r="F226" s="662"/>
      <c r="G226" s="663"/>
      <c r="I226" s="679"/>
      <c r="J226" s="679"/>
      <c r="K226" s="680"/>
      <c r="L226" s="680"/>
    </row>
    <row r="227" spans="1:15" ht="21" customHeight="1">
      <c r="D227" s="663"/>
      <c r="E227" s="663"/>
      <c r="F227" s="662"/>
      <c r="G227" s="663"/>
      <c r="I227" s="679"/>
      <c r="J227" s="679"/>
      <c r="K227" s="680"/>
      <c r="L227" s="680"/>
    </row>
    <row r="228" spans="1:15" ht="21" customHeight="1">
      <c r="A228" s="495"/>
    </row>
    <row r="229" spans="1:15" ht="21" customHeight="1">
      <c r="O229" s="683" t="s">
        <v>448</v>
      </c>
    </row>
    <row r="233" spans="1:15" ht="21" customHeight="1">
      <c r="A233" s="971" t="s">
        <v>552</v>
      </c>
      <c r="B233" s="971"/>
      <c r="C233" s="971"/>
      <c r="D233" s="971"/>
      <c r="E233" s="971"/>
      <c r="F233" s="971"/>
      <c r="G233" s="971"/>
      <c r="H233" s="971"/>
      <c r="I233" s="971"/>
      <c r="J233" s="971"/>
      <c r="K233" s="971"/>
      <c r="L233" s="971"/>
      <c r="M233" s="971"/>
      <c r="N233" s="971"/>
    </row>
    <row r="238" spans="1:15" ht="21" customHeight="1">
      <c r="A238" s="269" t="s">
        <v>1527</v>
      </c>
    </row>
    <row r="239" spans="1:15" ht="21" customHeight="1">
      <c r="A239" s="269" t="s">
        <v>709</v>
      </c>
      <c r="H239" s="137"/>
      <c r="J239" s="137"/>
      <c r="K239" s="137"/>
    </row>
    <row r="240" spans="1:15" ht="21" customHeight="1">
      <c r="H240" s="137"/>
      <c r="I240" s="137"/>
      <c r="J240" s="137"/>
      <c r="K240" s="137"/>
    </row>
    <row r="241" spans="2:12" ht="21" customHeight="1">
      <c r="H241" s="137"/>
      <c r="J241" s="137"/>
    </row>
    <row r="244" spans="2:12" ht="21" customHeight="1">
      <c r="B244" s="986" t="str">
        <f>開票立会人入力シート!F9</f>
        <v>令和-118年1月0日</v>
      </c>
      <c r="C244" s="987"/>
      <c r="D244" s="987"/>
    </row>
    <row r="245" spans="2:12" ht="21" customHeight="1">
      <c r="B245" s="681"/>
      <c r="C245" s="682"/>
      <c r="D245" s="682"/>
    </row>
    <row r="246" spans="2:12" ht="21" customHeight="1">
      <c r="B246" s="681"/>
      <c r="C246" s="682"/>
      <c r="D246" s="682"/>
    </row>
    <row r="247" spans="2:12" ht="21" customHeight="1">
      <c r="B247" s="681"/>
      <c r="C247" s="682"/>
      <c r="D247" s="682"/>
    </row>
    <row r="248" spans="2:12" ht="21" customHeight="1">
      <c r="B248" s="681"/>
      <c r="C248" s="682"/>
      <c r="D248" s="682"/>
    </row>
    <row r="249" spans="2:12" ht="21" customHeight="1">
      <c r="B249" s="681"/>
      <c r="C249" s="682"/>
      <c r="D249" s="682"/>
      <c r="F249" s="269" t="s">
        <v>520</v>
      </c>
      <c r="H249" s="269">
        <f>開票立会人入力シート!K9</f>
        <v>0</v>
      </c>
    </row>
    <row r="250" spans="2:12" ht="21" customHeight="1">
      <c r="B250" s="681"/>
      <c r="C250" s="682"/>
      <c r="D250" s="682"/>
    </row>
    <row r="251" spans="2:12" ht="21" customHeight="1">
      <c r="B251" s="681"/>
      <c r="C251" s="682"/>
      <c r="D251" s="682"/>
    </row>
    <row r="252" spans="2:12" ht="21" customHeight="1">
      <c r="B252" s="681"/>
      <c r="C252" s="682"/>
      <c r="D252" s="682"/>
    </row>
    <row r="253" spans="2:12" ht="21" customHeight="1">
      <c r="B253" s="681"/>
      <c r="C253" s="682"/>
      <c r="D253" s="682"/>
    </row>
    <row r="254" spans="2:12" ht="21" customHeight="1">
      <c r="B254" s="681"/>
      <c r="C254" s="682"/>
      <c r="D254" s="682"/>
      <c r="F254" s="269" t="s">
        <v>521</v>
      </c>
      <c r="H254" s="137">
        <f>開票立会人入力シート!G9</f>
        <v>0</v>
      </c>
      <c r="I254" s="679"/>
      <c r="J254" s="678">
        <f>開票立会人入力シート!I9</f>
        <v>0</v>
      </c>
      <c r="K254" s="678"/>
      <c r="L254" s="679"/>
    </row>
    <row r="255" spans="2:12" ht="21" customHeight="1">
      <c r="B255" s="681"/>
      <c r="C255" s="682"/>
      <c r="D255" s="682"/>
    </row>
    <row r="256" spans="2:12" ht="21" customHeight="1">
      <c r="B256" s="681"/>
      <c r="C256" s="682"/>
      <c r="D256" s="682"/>
    </row>
    <row r="257" spans="1:15" ht="21" customHeight="1">
      <c r="B257" s="681"/>
      <c r="C257" s="682"/>
      <c r="D257" s="682"/>
    </row>
    <row r="260" spans="1:15" ht="21" customHeight="1">
      <c r="B260" s="269" t="s">
        <v>531</v>
      </c>
      <c r="D260" s="991">
        <f>入力シート!C8</f>
        <v>0</v>
      </c>
      <c r="E260" s="991"/>
      <c r="F260" s="678">
        <f>入力シート!C10</f>
        <v>0</v>
      </c>
      <c r="H260" s="687" t="s">
        <v>502</v>
      </c>
    </row>
    <row r="262" spans="1:15" ht="21" customHeight="1">
      <c r="D262" s="663"/>
      <c r="E262" s="663"/>
      <c r="F262" s="662"/>
      <c r="G262" s="663"/>
      <c r="I262" s="977"/>
      <c r="J262" s="977"/>
      <c r="K262" s="978"/>
      <c r="L262" s="978"/>
    </row>
    <row r="263" spans="1:15" ht="21" customHeight="1">
      <c r="D263" s="663"/>
      <c r="E263" s="663"/>
      <c r="F263" s="662"/>
      <c r="G263" s="663"/>
      <c r="I263" s="679"/>
      <c r="J263" s="679"/>
      <c r="K263" s="680"/>
      <c r="L263" s="680"/>
    </row>
    <row r="264" spans="1:15" ht="21" customHeight="1">
      <c r="D264" s="663"/>
      <c r="E264" s="663"/>
      <c r="F264" s="662"/>
      <c r="G264" s="663"/>
      <c r="I264" s="679"/>
      <c r="J264" s="679"/>
      <c r="K264" s="680"/>
      <c r="L264" s="680"/>
    </row>
    <row r="265" spans="1:15" ht="21" customHeight="1">
      <c r="D265" s="663"/>
      <c r="E265" s="663"/>
      <c r="F265" s="662"/>
      <c r="G265" s="663"/>
      <c r="I265" s="679"/>
      <c r="J265" s="679"/>
      <c r="K265" s="680"/>
      <c r="L265" s="680"/>
    </row>
    <row r="266" spans="1:15" ht="21" customHeight="1">
      <c r="A266" s="495"/>
    </row>
    <row r="267" spans="1:15" ht="21" customHeight="1">
      <c r="O267" s="683" t="s">
        <v>448</v>
      </c>
    </row>
    <row r="271" spans="1:15" ht="21" customHeight="1">
      <c r="A271" s="971" t="s">
        <v>552</v>
      </c>
      <c r="B271" s="971"/>
      <c r="C271" s="971"/>
      <c r="D271" s="971"/>
      <c r="E271" s="971"/>
      <c r="F271" s="971"/>
      <c r="G271" s="971"/>
      <c r="H271" s="971"/>
      <c r="I271" s="971"/>
      <c r="J271" s="971"/>
      <c r="K271" s="971"/>
      <c r="L271" s="971"/>
      <c r="M271" s="971"/>
      <c r="N271" s="971"/>
    </row>
    <row r="276" spans="1:11" ht="21" customHeight="1">
      <c r="A276" s="269" t="s">
        <v>1527</v>
      </c>
    </row>
    <row r="277" spans="1:11" ht="21" customHeight="1">
      <c r="A277" s="269" t="s">
        <v>709</v>
      </c>
      <c r="H277" s="137"/>
      <c r="J277" s="137"/>
      <c r="K277" s="137"/>
    </row>
    <row r="278" spans="1:11" ht="21" customHeight="1">
      <c r="H278" s="137"/>
      <c r="I278" s="137"/>
      <c r="J278" s="137"/>
      <c r="K278" s="137"/>
    </row>
    <row r="279" spans="1:11" ht="21" customHeight="1">
      <c r="H279" s="137"/>
      <c r="J279" s="137"/>
    </row>
    <row r="282" spans="1:11" ht="21" customHeight="1">
      <c r="B282" s="986" t="str">
        <f>開票立会人入力シート!F10</f>
        <v>令和-118年1月0日</v>
      </c>
      <c r="C282" s="987"/>
      <c r="D282" s="987"/>
    </row>
    <row r="283" spans="1:11" ht="21" customHeight="1">
      <c r="B283" s="681"/>
      <c r="C283" s="682"/>
      <c r="D283" s="682"/>
    </row>
    <row r="284" spans="1:11" ht="21" customHeight="1">
      <c r="B284" s="681"/>
      <c r="C284" s="682"/>
      <c r="D284" s="682"/>
    </row>
    <row r="285" spans="1:11" ht="21" customHeight="1">
      <c r="B285" s="681"/>
      <c r="C285" s="682"/>
      <c r="D285" s="682"/>
    </row>
    <row r="286" spans="1:11" ht="21" customHeight="1">
      <c r="B286" s="681"/>
      <c r="C286" s="682"/>
      <c r="D286" s="682"/>
    </row>
    <row r="287" spans="1:11" ht="21" customHeight="1">
      <c r="B287" s="681"/>
      <c r="C287" s="682"/>
      <c r="D287" s="682"/>
      <c r="F287" s="269" t="s">
        <v>520</v>
      </c>
      <c r="H287" s="269">
        <f>開票立会人入力シート!K10</f>
        <v>0</v>
      </c>
    </row>
    <row r="288" spans="1:11" ht="21" customHeight="1">
      <c r="B288" s="681"/>
      <c r="C288" s="682"/>
      <c r="D288" s="682"/>
    </row>
    <row r="289" spans="1:12" ht="21" customHeight="1">
      <c r="B289" s="681"/>
      <c r="C289" s="682"/>
      <c r="D289" s="682"/>
    </row>
    <row r="290" spans="1:12" ht="21" customHeight="1">
      <c r="B290" s="681"/>
      <c r="C290" s="682"/>
      <c r="D290" s="682"/>
    </row>
    <row r="291" spans="1:12" ht="21" customHeight="1">
      <c r="B291" s="681"/>
      <c r="C291" s="682"/>
      <c r="D291" s="682"/>
    </row>
    <row r="292" spans="1:12" ht="21" customHeight="1">
      <c r="B292" s="681"/>
      <c r="C292" s="682"/>
      <c r="D292" s="682"/>
      <c r="F292" s="269" t="s">
        <v>521</v>
      </c>
      <c r="H292" s="137">
        <f>開票立会人入力シート!G10</f>
        <v>0</v>
      </c>
      <c r="I292" s="679"/>
      <c r="J292" s="678">
        <f>開票立会人入力シート!I10</f>
        <v>0</v>
      </c>
      <c r="K292" s="678"/>
      <c r="L292" s="679"/>
    </row>
    <row r="293" spans="1:12" ht="21" customHeight="1">
      <c r="B293" s="681"/>
      <c r="C293" s="682"/>
      <c r="D293" s="682"/>
    </row>
    <row r="294" spans="1:12" ht="21" customHeight="1">
      <c r="B294" s="681"/>
      <c r="C294" s="682"/>
      <c r="D294" s="682"/>
    </row>
    <row r="295" spans="1:12" ht="21" customHeight="1">
      <c r="B295" s="681"/>
      <c r="C295" s="682"/>
      <c r="D295" s="682"/>
    </row>
    <row r="298" spans="1:12" ht="21" customHeight="1">
      <c r="B298" s="269" t="s">
        <v>531</v>
      </c>
      <c r="D298" s="991">
        <f>入力シート!C8</f>
        <v>0</v>
      </c>
      <c r="E298" s="991"/>
      <c r="F298" s="678">
        <f>入力シート!C10</f>
        <v>0</v>
      </c>
      <c r="H298" s="687" t="s">
        <v>502</v>
      </c>
    </row>
    <row r="300" spans="1:12" ht="21" customHeight="1">
      <c r="D300" s="663"/>
      <c r="E300" s="663"/>
      <c r="F300" s="662"/>
      <c r="G300" s="663"/>
      <c r="I300" s="977"/>
      <c r="J300" s="977"/>
      <c r="K300" s="978"/>
      <c r="L300" s="978"/>
    </row>
    <row r="301" spans="1:12" ht="21" customHeight="1">
      <c r="D301" s="663"/>
      <c r="E301" s="663"/>
      <c r="F301" s="662"/>
      <c r="G301" s="663"/>
      <c r="I301" s="679"/>
      <c r="J301" s="679"/>
      <c r="K301" s="680"/>
      <c r="L301" s="680"/>
    </row>
    <row r="302" spans="1:12" ht="21" customHeight="1">
      <c r="D302" s="663"/>
      <c r="E302" s="663"/>
      <c r="F302" s="662"/>
      <c r="G302" s="663"/>
      <c r="I302" s="679"/>
      <c r="J302" s="679"/>
      <c r="K302" s="680"/>
      <c r="L302" s="680"/>
    </row>
    <row r="303" spans="1:12" ht="21" customHeight="1">
      <c r="D303" s="663"/>
      <c r="E303" s="663"/>
      <c r="F303" s="662"/>
      <c r="G303" s="663"/>
      <c r="I303" s="679"/>
      <c r="J303" s="679"/>
      <c r="K303" s="680"/>
      <c r="L303" s="680"/>
    </row>
    <row r="304" spans="1:12" ht="21" customHeight="1">
      <c r="A304" s="495"/>
    </row>
    <row r="305" spans="1:15" ht="21" customHeight="1">
      <c r="O305" s="683" t="s">
        <v>448</v>
      </c>
    </row>
    <row r="309" spans="1:15" ht="21" customHeight="1">
      <c r="A309" s="971" t="s">
        <v>552</v>
      </c>
      <c r="B309" s="971"/>
      <c r="C309" s="971"/>
      <c r="D309" s="971"/>
      <c r="E309" s="971"/>
      <c r="F309" s="971"/>
      <c r="G309" s="971"/>
      <c r="H309" s="971"/>
      <c r="I309" s="971"/>
      <c r="J309" s="971"/>
      <c r="K309" s="971"/>
      <c r="L309" s="971"/>
      <c r="M309" s="971"/>
      <c r="N309" s="971"/>
    </row>
    <row r="314" spans="1:15" ht="21" customHeight="1">
      <c r="A314" s="269" t="s">
        <v>1527</v>
      </c>
    </row>
    <row r="315" spans="1:15" ht="21" customHeight="1">
      <c r="A315" s="269" t="s">
        <v>709</v>
      </c>
      <c r="H315" s="137"/>
      <c r="J315" s="137"/>
      <c r="K315" s="137"/>
    </row>
    <row r="316" spans="1:15" ht="21" customHeight="1">
      <c r="H316" s="137"/>
      <c r="I316" s="137"/>
      <c r="J316" s="137"/>
      <c r="K316" s="137"/>
    </row>
    <row r="317" spans="1:15" ht="21" customHeight="1">
      <c r="H317" s="137"/>
      <c r="J317" s="137"/>
    </row>
    <row r="320" spans="1:15" ht="21" customHeight="1">
      <c r="B320" s="986" t="str">
        <f>開票立会人入力シート!F11</f>
        <v>令和-118年1月0日</v>
      </c>
      <c r="C320" s="987"/>
      <c r="D320" s="987"/>
    </row>
    <row r="321" spans="2:12" ht="21" customHeight="1">
      <c r="B321" s="681"/>
      <c r="C321" s="682"/>
      <c r="D321" s="682"/>
    </row>
    <row r="322" spans="2:12" ht="21" customHeight="1">
      <c r="B322" s="681"/>
      <c r="C322" s="682"/>
      <c r="D322" s="682"/>
    </row>
    <row r="323" spans="2:12" ht="21" customHeight="1">
      <c r="B323" s="681"/>
      <c r="C323" s="682"/>
      <c r="D323" s="682"/>
    </row>
    <row r="324" spans="2:12" ht="21" customHeight="1">
      <c r="B324" s="681"/>
      <c r="C324" s="682"/>
      <c r="D324" s="682"/>
    </row>
    <row r="325" spans="2:12" ht="21" customHeight="1">
      <c r="B325" s="681"/>
      <c r="C325" s="682"/>
      <c r="D325" s="682"/>
      <c r="F325" s="269" t="s">
        <v>520</v>
      </c>
      <c r="H325" s="269">
        <f>開票立会人入力シート!K11</f>
        <v>0</v>
      </c>
    </row>
    <row r="326" spans="2:12" ht="21" customHeight="1">
      <c r="B326" s="681"/>
      <c r="C326" s="682"/>
      <c r="D326" s="682"/>
    </row>
    <row r="327" spans="2:12" ht="21" customHeight="1">
      <c r="B327" s="681"/>
      <c r="C327" s="682"/>
      <c r="D327" s="682"/>
    </row>
    <row r="328" spans="2:12" ht="21" customHeight="1">
      <c r="B328" s="681"/>
      <c r="C328" s="682"/>
      <c r="D328" s="682"/>
    </row>
    <row r="329" spans="2:12" ht="21" customHeight="1">
      <c r="B329" s="681"/>
      <c r="C329" s="682"/>
      <c r="D329" s="682"/>
    </row>
    <row r="330" spans="2:12" ht="21" customHeight="1">
      <c r="B330" s="681"/>
      <c r="C330" s="682"/>
      <c r="D330" s="682"/>
      <c r="F330" s="269" t="s">
        <v>521</v>
      </c>
      <c r="H330" s="137">
        <f>開票立会人入力シート!G11</f>
        <v>0</v>
      </c>
      <c r="I330" s="679"/>
      <c r="J330" s="678">
        <f>開票立会人入力シート!I11</f>
        <v>0</v>
      </c>
      <c r="K330" s="678"/>
      <c r="L330" s="679"/>
    </row>
    <row r="331" spans="2:12" ht="21" customHeight="1">
      <c r="B331" s="681"/>
      <c r="C331" s="682"/>
      <c r="D331" s="682"/>
    </row>
    <row r="332" spans="2:12" ht="21" customHeight="1">
      <c r="B332" s="681"/>
      <c r="C332" s="682"/>
      <c r="D332" s="682"/>
    </row>
    <row r="333" spans="2:12" ht="21" customHeight="1">
      <c r="B333" s="681"/>
      <c r="C333" s="682"/>
      <c r="D333" s="682"/>
    </row>
    <row r="336" spans="2:12" ht="21" customHeight="1">
      <c r="B336" s="269" t="s">
        <v>531</v>
      </c>
      <c r="D336" s="991">
        <f>入力シート!C8</f>
        <v>0</v>
      </c>
      <c r="E336" s="991"/>
      <c r="F336" s="678">
        <f>入力シート!C10</f>
        <v>0</v>
      </c>
      <c r="H336" s="687" t="s">
        <v>502</v>
      </c>
    </row>
    <row r="338" spans="1:15" ht="21" customHeight="1">
      <c r="D338" s="663"/>
      <c r="E338" s="663"/>
      <c r="F338" s="662"/>
      <c r="G338" s="663"/>
      <c r="I338" s="977"/>
      <c r="J338" s="977"/>
      <c r="K338" s="978"/>
      <c r="L338" s="978"/>
    </row>
    <row r="339" spans="1:15" ht="21" customHeight="1">
      <c r="D339" s="663"/>
      <c r="E339" s="663"/>
      <c r="F339" s="662"/>
      <c r="G339" s="663"/>
      <c r="I339" s="679"/>
      <c r="J339" s="679"/>
      <c r="K339" s="680"/>
      <c r="L339" s="680"/>
    </row>
    <row r="340" spans="1:15" ht="21" customHeight="1">
      <c r="D340" s="663"/>
      <c r="E340" s="663"/>
      <c r="F340" s="662"/>
      <c r="G340" s="663"/>
      <c r="I340" s="679"/>
      <c r="J340" s="679"/>
      <c r="K340" s="680"/>
      <c r="L340" s="680"/>
    </row>
    <row r="341" spans="1:15" ht="21" customHeight="1">
      <c r="D341" s="663"/>
      <c r="E341" s="663"/>
      <c r="F341" s="662"/>
      <c r="G341" s="663"/>
      <c r="I341" s="679"/>
      <c r="J341" s="679"/>
      <c r="K341" s="680"/>
      <c r="L341" s="680"/>
    </row>
    <row r="342" spans="1:15" ht="21" customHeight="1">
      <c r="A342" s="495"/>
    </row>
    <row r="343" spans="1:15" ht="21" customHeight="1">
      <c r="O343" s="683" t="s">
        <v>448</v>
      </c>
    </row>
    <row r="347" spans="1:15" ht="21" customHeight="1">
      <c r="A347" s="971" t="s">
        <v>552</v>
      </c>
      <c r="B347" s="971"/>
      <c r="C347" s="971"/>
      <c r="D347" s="971"/>
      <c r="E347" s="971"/>
      <c r="F347" s="971"/>
      <c r="G347" s="971"/>
      <c r="H347" s="971"/>
      <c r="I347" s="971"/>
      <c r="J347" s="971"/>
      <c r="K347" s="971"/>
      <c r="L347" s="971"/>
      <c r="M347" s="971"/>
      <c r="N347" s="971"/>
    </row>
    <row r="352" spans="1:15" ht="21" customHeight="1">
      <c r="A352" s="269" t="s">
        <v>1527</v>
      </c>
    </row>
    <row r="353" spans="1:12" ht="21" customHeight="1">
      <c r="A353" s="269" t="s">
        <v>709</v>
      </c>
      <c r="H353" s="137"/>
      <c r="J353" s="137"/>
      <c r="K353" s="137"/>
    </row>
    <row r="354" spans="1:12" ht="21" customHeight="1">
      <c r="H354" s="137"/>
      <c r="I354" s="137"/>
      <c r="J354" s="137"/>
      <c r="K354" s="137"/>
    </row>
    <row r="355" spans="1:12" ht="21" customHeight="1">
      <c r="H355" s="137"/>
      <c r="J355" s="137"/>
    </row>
    <row r="358" spans="1:12" ht="21" customHeight="1">
      <c r="B358" s="986" t="str">
        <f>開票立会人入力シート!F12</f>
        <v>令和-118年1月0日</v>
      </c>
      <c r="C358" s="987"/>
      <c r="D358" s="987"/>
    </row>
    <row r="359" spans="1:12" ht="21" customHeight="1">
      <c r="B359" s="681"/>
      <c r="C359" s="682"/>
      <c r="D359" s="682"/>
    </row>
    <row r="360" spans="1:12" ht="21" customHeight="1">
      <c r="B360" s="681"/>
      <c r="C360" s="682"/>
      <c r="D360" s="682"/>
    </row>
    <row r="361" spans="1:12" ht="21" customHeight="1">
      <c r="B361" s="681"/>
      <c r="C361" s="682"/>
      <c r="D361" s="682"/>
    </row>
    <row r="362" spans="1:12" ht="21" customHeight="1">
      <c r="B362" s="681"/>
      <c r="C362" s="682"/>
      <c r="D362" s="682"/>
    </row>
    <row r="363" spans="1:12" ht="21" customHeight="1">
      <c r="B363" s="681"/>
      <c r="C363" s="682"/>
      <c r="D363" s="682"/>
      <c r="F363" s="269" t="s">
        <v>520</v>
      </c>
      <c r="H363" s="269">
        <f>開票立会人入力シート!K12</f>
        <v>0</v>
      </c>
    </row>
    <row r="364" spans="1:12" ht="21" customHeight="1">
      <c r="B364" s="681"/>
      <c r="C364" s="682"/>
      <c r="D364" s="682"/>
    </row>
    <row r="365" spans="1:12" ht="21" customHeight="1">
      <c r="B365" s="681"/>
      <c r="C365" s="682"/>
      <c r="D365" s="682"/>
    </row>
    <row r="366" spans="1:12" ht="21" customHeight="1">
      <c r="B366" s="681"/>
      <c r="C366" s="682"/>
      <c r="D366" s="682"/>
    </row>
    <row r="367" spans="1:12" ht="21" customHeight="1">
      <c r="B367" s="681"/>
      <c r="C367" s="682"/>
      <c r="D367" s="682"/>
    </row>
    <row r="368" spans="1:12" ht="21" customHeight="1">
      <c r="B368" s="681"/>
      <c r="C368" s="682"/>
      <c r="D368" s="682"/>
      <c r="F368" s="269" t="s">
        <v>521</v>
      </c>
      <c r="H368" s="137">
        <f>開票立会人入力シート!G12</f>
        <v>0</v>
      </c>
      <c r="I368" s="679"/>
      <c r="J368" s="678">
        <f>開票立会人入力シート!I12</f>
        <v>0</v>
      </c>
      <c r="K368" s="678"/>
      <c r="L368" s="679"/>
    </row>
    <row r="369" spans="1:15" ht="21" customHeight="1">
      <c r="B369" s="681"/>
      <c r="C369" s="682"/>
      <c r="D369" s="682"/>
    </row>
    <row r="370" spans="1:15" ht="21" customHeight="1">
      <c r="B370" s="681"/>
      <c r="C370" s="682"/>
      <c r="D370" s="682"/>
    </row>
    <row r="371" spans="1:15" ht="21" customHeight="1">
      <c r="B371" s="681"/>
      <c r="C371" s="682"/>
      <c r="D371" s="682"/>
    </row>
    <row r="374" spans="1:15" ht="21" customHeight="1">
      <c r="B374" s="269" t="s">
        <v>531</v>
      </c>
      <c r="D374" s="991">
        <f>入力シート!C8</f>
        <v>0</v>
      </c>
      <c r="E374" s="991"/>
      <c r="F374" s="678">
        <f>入力シート!C10</f>
        <v>0</v>
      </c>
      <c r="H374" s="687" t="s">
        <v>502</v>
      </c>
    </row>
    <row r="376" spans="1:15" ht="21" customHeight="1">
      <c r="D376" s="663"/>
      <c r="E376" s="663"/>
      <c r="F376" s="662"/>
      <c r="G376" s="663"/>
      <c r="I376" s="977"/>
      <c r="J376" s="977"/>
      <c r="K376" s="978"/>
      <c r="L376" s="978"/>
    </row>
    <row r="377" spans="1:15" ht="21" customHeight="1">
      <c r="D377" s="663"/>
      <c r="E377" s="663"/>
      <c r="F377" s="662"/>
      <c r="G377" s="663"/>
      <c r="I377" s="679"/>
      <c r="J377" s="679"/>
      <c r="K377" s="680"/>
      <c r="L377" s="680"/>
    </row>
    <row r="378" spans="1:15" ht="21" customHeight="1">
      <c r="D378" s="663"/>
      <c r="E378" s="663"/>
      <c r="F378" s="662"/>
      <c r="G378" s="663"/>
      <c r="I378" s="679"/>
      <c r="J378" s="679"/>
      <c r="K378" s="680"/>
      <c r="L378" s="680"/>
    </row>
    <row r="379" spans="1:15" ht="21" customHeight="1">
      <c r="D379" s="663"/>
      <c r="E379" s="663"/>
      <c r="F379" s="662"/>
      <c r="G379" s="663"/>
      <c r="I379" s="679"/>
      <c r="J379" s="679"/>
      <c r="K379" s="680"/>
      <c r="L379" s="680"/>
    </row>
    <row r="380" spans="1:15" ht="21" customHeight="1">
      <c r="A380" s="495"/>
    </row>
    <row r="381" spans="1:15" ht="21" customHeight="1">
      <c r="O381" s="683" t="s">
        <v>448</v>
      </c>
    </row>
    <row r="385" spans="1:14" ht="21" customHeight="1">
      <c r="A385" s="971" t="s">
        <v>552</v>
      </c>
      <c r="B385" s="971"/>
      <c r="C385" s="971"/>
      <c r="D385" s="971"/>
      <c r="E385" s="971"/>
      <c r="F385" s="971"/>
      <c r="G385" s="971"/>
      <c r="H385" s="971"/>
      <c r="I385" s="971"/>
      <c r="J385" s="971"/>
      <c r="K385" s="971"/>
      <c r="L385" s="971"/>
      <c r="M385" s="971"/>
      <c r="N385" s="971"/>
    </row>
    <row r="390" spans="1:14" ht="21" customHeight="1">
      <c r="A390" s="269" t="s">
        <v>1527</v>
      </c>
    </row>
    <row r="391" spans="1:14" ht="21" customHeight="1">
      <c r="A391" s="269" t="s">
        <v>709</v>
      </c>
      <c r="H391" s="137"/>
      <c r="J391" s="137"/>
      <c r="K391" s="137"/>
    </row>
    <row r="392" spans="1:14" ht="21" customHeight="1">
      <c r="H392" s="137"/>
      <c r="I392" s="137"/>
      <c r="J392" s="137"/>
      <c r="K392" s="137"/>
    </row>
    <row r="393" spans="1:14" ht="21" customHeight="1">
      <c r="H393" s="137"/>
      <c r="J393" s="137"/>
    </row>
    <row r="396" spans="1:14" ht="21" customHeight="1">
      <c r="B396" s="986" t="str">
        <f>開票立会人入力シート!F13</f>
        <v>令和-118年1月0日</v>
      </c>
      <c r="C396" s="987"/>
      <c r="D396" s="987"/>
    </row>
    <row r="397" spans="1:14" ht="21" customHeight="1">
      <c r="B397" s="681"/>
      <c r="C397" s="682"/>
      <c r="D397" s="682"/>
    </row>
    <row r="398" spans="1:14" ht="21" customHeight="1">
      <c r="B398" s="681"/>
      <c r="C398" s="682"/>
      <c r="D398" s="682"/>
    </row>
    <row r="399" spans="1:14" ht="21" customHeight="1">
      <c r="B399" s="681"/>
      <c r="C399" s="682"/>
      <c r="D399" s="682"/>
    </row>
    <row r="400" spans="1:14" ht="21" customHeight="1">
      <c r="B400" s="681"/>
      <c r="C400" s="682"/>
      <c r="D400" s="682"/>
    </row>
    <row r="401" spans="2:12" ht="21" customHeight="1">
      <c r="B401" s="681"/>
      <c r="C401" s="682"/>
      <c r="D401" s="682"/>
      <c r="F401" s="269" t="s">
        <v>520</v>
      </c>
      <c r="H401" s="269">
        <f>開票立会人入力シート!K13</f>
        <v>0</v>
      </c>
    </row>
    <row r="402" spans="2:12" ht="21" customHeight="1">
      <c r="B402" s="681"/>
      <c r="C402" s="682"/>
      <c r="D402" s="682"/>
    </row>
    <row r="403" spans="2:12" ht="21" customHeight="1">
      <c r="B403" s="681"/>
      <c r="C403" s="682"/>
      <c r="D403" s="682"/>
    </row>
    <row r="404" spans="2:12" ht="21" customHeight="1">
      <c r="B404" s="681"/>
      <c r="C404" s="682"/>
      <c r="D404" s="682"/>
    </row>
    <row r="405" spans="2:12" ht="21" customHeight="1">
      <c r="B405" s="681"/>
      <c r="C405" s="682"/>
      <c r="D405" s="682"/>
    </row>
    <row r="406" spans="2:12" ht="21" customHeight="1">
      <c r="B406" s="681"/>
      <c r="C406" s="682"/>
      <c r="D406" s="682"/>
      <c r="F406" s="269" t="s">
        <v>521</v>
      </c>
      <c r="H406" s="137">
        <f>開票立会人入力シート!G13</f>
        <v>0</v>
      </c>
      <c r="I406" s="679"/>
      <c r="J406" s="678">
        <f>開票立会人入力シート!I13</f>
        <v>0</v>
      </c>
      <c r="K406" s="678"/>
      <c r="L406" s="679"/>
    </row>
    <row r="407" spans="2:12" ht="21" customHeight="1">
      <c r="B407" s="681"/>
      <c r="C407" s="682"/>
      <c r="D407" s="682"/>
    </row>
    <row r="408" spans="2:12" ht="21" customHeight="1">
      <c r="B408" s="681"/>
      <c r="C408" s="682"/>
      <c r="D408" s="682"/>
    </row>
    <row r="409" spans="2:12" ht="21" customHeight="1">
      <c r="B409" s="681"/>
      <c r="C409" s="682"/>
      <c r="D409" s="682"/>
    </row>
    <row r="412" spans="2:12" ht="21" customHeight="1">
      <c r="B412" s="269" t="s">
        <v>531</v>
      </c>
      <c r="D412" s="991">
        <f>入力シート!C8</f>
        <v>0</v>
      </c>
      <c r="E412" s="991"/>
      <c r="F412" s="678">
        <f>入力シート!C10</f>
        <v>0</v>
      </c>
      <c r="H412" s="687" t="s">
        <v>502</v>
      </c>
    </row>
    <row r="414" spans="2:12" ht="21" customHeight="1">
      <c r="D414" s="663"/>
      <c r="E414" s="663"/>
      <c r="F414" s="662"/>
      <c r="G414" s="663"/>
      <c r="I414" s="977"/>
      <c r="J414" s="977"/>
      <c r="K414" s="978"/>
      <c r="L414" s="978"/>
    </row>
    <row r="415" spans="2:12" ht="21" customHeight="1">
      <c r="D415" s="663"/>
      <c r="E415" s="663"/>
      <c r="F415" s="662"/>
      <c r="G415" s="663"/>
      <c r="I415" s="679"/>
      <c r="J415" s="679"/>
      <c r="K415" s="680"/>
      <c r="L415" s="680"/>
    </row>
    <row r="416" spans="2:12" ht="21" customHeight="1">
      <c r="D416" s="663"/>
      <c r="E416" s="663"/>
      <c r="F416" s="662"/>
      <c r="G416" s="663"/>
      <c r="I416" s="679"/>
      <c r="J416" s="679"/>
      <c r="K416" s="680"/>
      <c r="L416" s="680"/>
    </row>
    <row r="417" spans="1:15" ht="21" customHeight="1">
      <c r="D417" s="663"/>
      <c r="E417" s="663"/>
      <c r="F417" s="662"/>
      <c r="G417" s="663"/>
      <c r="I417" s="679"/>
      <c r="J417" s="679"/>
      <c r="K417" s="680"/>
      <c r="L417" s="680"/>
    </row>
    <row r="418" spans="1:15" ht="21" customHeight="1">
      <c r="A418" s="495"/>
    </row>
    <row r="419" spans="1:15" ht="21" customHeight="1">
      <c r="O419" s="683" t="s">
        <v>448</v>
      </c>
    </row>
    <row r="423" spans="1:15" ht="21" customHeight="1">
      <c r="A423" s="971" t="s">
        <v>552</v>
      </c>
      <c r="B423" s="971"/>
      <c r="C423" s="971"/>
      <c r="D423" s="971"/>
      <c r="E423" s="971"/>
      <c r="F423" s="971"/>
      <c r="G423" s="971"/>
      <c r="H423" s="971"/>
      <c r="I423" s="971"/>
      <c r="J423" s="971"/>
      <c r="K423" s="971"/>
      <c r="L423" s="971"/>
      <c r="M423" s="971"/>
      <c r="N423" s="971"/>
    </row>
    <row r="428" spans="1:15" ht="21" customHeight="1">
      <c r="A428" s="269" t="s">
        <v>1527</v>
      </c>
    </row>
    <row r="429" spans="1:15" ht="21" customHeight="1">
      <c r="A429" s="269" t="s">
        <v>709</v>
      </c>
      <c r="H429" s="137"/>
      <c r="J429" s="137"/>
      <c r="K429" s="137"/>
    </row>
    <row r="430" spans="1:15" ht="21" customHeight="1">
      <c r="H430" s="137"/>
      <c r="I430" s="137"/>
      <c r="J430" s="137"/>
      <c r="K430" s="137"/>
    </row>
    <row r="431" spans="1:15" ht="21" customHeight="1">
      <c r="H431" s="137"/>
      <c r="J431" s="137"/>
    </row>
    <row r="434" spans="2:12" ht="21" customHeight="1">
      <c r="B434" s="986" t="str">
        <f>開票立会人入力シート!F14</f>
        <v>令和-118年1月0日</v>
      </c>
      <c r="C434" s="987"/>
      <c r="D434" s="987"/>
    </row>
    <row r="435" spans="2:12" ht="21" customHeight="1">
      <c r="B435" s="681"/>
      <c r="C435" s="682"/>
      <c r="D435" s="682"/>
    </row>
    <row r="436" spans="2:12" ht="21" customHeight="1">
      <c r="B436" s="681"/>
      <c r="C436" s="682"/>
      <c r="D436" s="682"/>
    </row>
    <row r="437" spans="2:12" ht="21" customHeight="1">
      <c r="B437" s="681"/>
      <c r="C437" s="682"/>
      <c r="D437" s="682"/>
    </row>
    <row r="438" spans="2:12" ht="21" customHeight="1">
      <c r="B438" s="681"/>
      <c r="C438" s="682"/>
      <c r="D438" s="682"/>
    </row>
    <row r="439" spans="2:12" ht="21" customHeight="1">
      <c r="B439" s="681"/>
      <c r="C439" s="682"/>
      <c r="D439" s="682"/>
      <c r="F439" s="269" t="s">
        <v>520</v>
      </c>
      <c r="H439" s="269">
        <f>開票立会人入力シート!K14</f>
        <v>0</v>
      </c>
    </row>
    <row r="440" spans="2:12" ht="21" customHeight="1">
      <c r="B440" s="681"/>
      <c r="C440" s="682"/>
      <c r="D440" s="682"/>
    </row>
    <row r="441" spans="2:12" ht="21" customHeight="1">
      <c r="B441" s="681"/>
      <c r="C441" s="682"/>
      <c r="D441" s="682"/>
    </row>
    <row r="442" spans="2:12" ht="21" customHeight="1">
      <c r="B442" s="681"/>
      <c r="C442" s="682"/>
      <c r="D442" s="682"/>
    </row>
    <row r="443" spans="2:12" ht="21" customHeight="1">
      <c r="B443" s="681"/>
      <c r="C443" s="682"/>
      <c r="D443" s="682"/>
    </row>
    <row r="444" spans="2:12" ht="21" customHeight="1">
      <c r="B444" s="681"/>
      <c r="C444" s="682"/>
      <c r="D444" s="682"/>
      <c r="F444" s="269" t="s">
        <v>521</v>
      </c>
      <c r="H444" s="137">
        <f>開票立会人入力シート!G15</f>
        <v>0</v>
      </c>
      <c r="I444" s="679"/>
      <c r="J444" s="678">
        <f>開票立会人入力シート!I14</f>
        <v>0</v>
      </c>
      <c r="K444" s="678"/>
      <c r="L444" s="679"/>
    </row>
    <row r="445" spans="2:12" ht="21" customHeight="1">
      <c r="B445" s="681"/>
      <c r="C445" s="682"/>
      <c r="D445" s="682"/>
    </row>
    <row r="446" spans="2:12" ht="21" customHeight="1">
      <c r="B446" s="681"/>
      <c r="C446" s="682"/>
      <c r="D446" s="682"/>
    </row>
    <row r="447" spans="2:12" ht="21" customHeight="1">
      <c r="B447" s="681"/>
      <c r="C447" s="682"/>
      <c r="D447" s="682"/>
    </row>
    <row r="450" spans="1:15" ht="21" customHeight="1">
      <c r="B450" s="269" t="s">
        <v>531</v>
      </c>
      <c r="D450" s="991">
        <f>入力シート!C8</f>
        <v>0</v>
      </c>
      <c r="E450" s="991"/>
      <c r="F450" s="678">
        <f>入力シート!C10</f>
        <v>0</v>
      </c>
      <c r="H450" s="687" t="s">
        <v>502</v>
      </c>
    </row>
    <row r="452" spans="1:15" ht="21" customHeight="1">
      <c r="D452" s="663"/>
      <c r="E452" s="663"/>
      <c r="F452" s="662"/>
      <c r="G452" s="663"/>
      <c r="I452" s="977"/>
      <c r="J452" s="977"/>
      <c r="K452" s="978"/>
      <c r="L452" s="978"/>
    </row>
    <row r="453" spans="1:15" ht="21" customHeight="1">
      <c r="D453" s="663"/>
      <c r="E453" s="663"/>
      <c r="F453" s="662"/>
      <c r="G453" s="663"/>
      <c r="I453" s="679"/>
      <c r="J453" s="679"/>
      <c r="K453" s="680"/>
      <c r="L453" s="680"/>
    </row>
    <row r="454" spans="1:15" ht="21" customHeight="1">
      <c r="D454" s="663"/>
      <c r="E454" s="663"/>
      <c r="F454" s="662"/>
      <c r="G454" s="663"/>
      <c r="I454" s="679"/>
      <c r="J454" s="679"/>
      <c r="K454" s="680"/>
      <c r="L454" s="680"/>
    </row>
    <row r="455" spans="1:15" ht="21" customHeight="1">
      <c r="D455" s="663"/>
      <c r="E455" s="663"/>
      <c r="F455" s="662"/>
      <c r="G455" s="663"/>
      <c r="I455" s="679"/>
      <c r="J455" s="679"/>
      <c r="K455" s="680"/>
      <c r="L455" s="680"/>
    </row>
    <row r="456" spans="1:15" ht="21" customHeight="1">
      <c r="A456" s="495"/>
    </row>
    <row r="457" spans="1:15" ht="21" customHeight="1">
      <c r="O457" s="683" t="s">
        <v>448</v>
      </c>
    </row>
    <row r="461" spans="1:15" ht="21" customHeight="1">
      <c r="A461" s="971" t="s">
        <v>552</v>
      </c>
      <c r="B461" s="971"/>
      <c r="C461" s="971"/>
      <c r="D461" s="971"/>
      <c r="E461" s="971"/>
      <c r="F461" s="971"/>
      <c r="G461" s="971"/>
      <c r="H461" s="971"/>
      <c r="I461" s="971"/>
      <c r="J461" s="971"/>
      <c r="K461" s="971"/>
      <c r="L461" s="971"/>
      <c r="M461" s="971"/>
      <c r="N461" s="971"/>
    </row>
    <row r="466" spans="1:11" ht="21" customHeight="1">
      <c r="A466" s="269" t="s">
        <v>1527</v>
      </c>
    </row>
    <row r="467" spans="1:11" ht="21" customHeight="1">
      <c r="A467" s="269" t="s">
        <v>709</v>
      </c>
      <c r="H467" s="137"/>
      <c r="J467" s="137"/>
      <c r="K467" s="137"/>
    </row>
    <row r="468" spans="1:11" ht="21" customHeight="1">
      <c r="H468" s="137"/>
      <c r="I468" s="137"/>
      <c r="J468" s="137"/>
      <c r="K468" s="137"/>
    </row>
    <row r="469" spans="1:11" ht="21" customHeight="1">
      <c r="H469" s="137"/>
      <c r="J469" s="137"/>
    </row>
    <row r="472" spans="1:11" ht="21" customHeight="1">
      <c r="B472" s="986" t="str">
        <f>開票立会人入力シート!F15</f>
        <v>令和-118年1月0日</v>
      </c>
      <c r="C472" s="987"/>
      <c r="D472" s="987"/>
    </row>
    <row r="473" spans="1:11" ht="21" customHeight="1">
      <c r="B473" s="681"/>
      <c r="C473" s="682"/>
      <c r="D473" s="682"/>
    </row>
    <row r="474" spans="1:11" ht="21" customHeight="1">
      <c r="B474" s="681"/>
      <c r="C474" s="682"/>
      <c r="D474" s="682"/>
    </row>
    <row r="475" spans="1:11" ht="21" customHeight="1">
      <c r="B475" s="681"/>
      <c r="C475" s="682"/>
      <c r="D475" s="682"/>
    </row>
    <row r="476" spans="1:11" ht="21" customHeight="1">
      <c r="B476" s="681"/>
      <c r="C476" s="682"/>
      <c r="D476" s="682"/>
    </row>
    <row r="477" spans="1:11" ht="21" customHeight="1">
      <c r="B477" s="681"/>
      <c r="C477" s="682"/>
      <c r="D477" s="682"/>
      <c r="F477" s="269" t="s">
        <v>520</v>
      </c>
      <c r="H477" s="269">
        <f>開票立会人入力シート!K15</f>
        <v>0</v>
      </c>
    </row>
    <row r="478" spans="1:11" ht="21" customHeight="1">
      <c r="B478" s="681"/>
      <c r="C478" s="682"/>
      <c r="D478" s="682"/>
    </row>
    <row r="479" spans="1:11" ht="21" customHeight="1">
      <c r="B479" s="681"/>
      <c r="C479" s="682"/>
      <c r="D479" s="682"/>
    </row>
    <row r="480" spans="1:11" ht="21" customHeight="1">
      <c r="B480" s="681"/>
      <c r="C480" s="682"/>
      <c r="D480" s="682"/>
    </row>
    <row r="481" spans="1:15" ht="21" customHeight="1">
      <c r="B481" s="681"/>
      <c r="C481" s="682"/>
      <c r="D481" s="682"/>
    </row>
    <row r="482" spans="1:15" ht="21" customHeight="1">
      <c r="B482" s="681"/>
      <c r="C482" s="682"/>
      <c r="D482" s="682"/>
      <c r="F482" s="269" t="s">
        <v>521</v>
      </c>
      <c r="H482" s="137">
        <f>開票立会人入力シート!G15</f>
        <v>0</v>
      </c>
      <c r="I482" s="679"/>
      <c r="J482" s="678">
        <f>開票立会人入力シート!I15</f>
        <v>0</v>
      </c>
      <c r="K482" s="678"/>
      <c r="L482" s="679"/>
    </row>
    <row r="483" spans="1:15" ht="21" customHeight="1">
      <c r="B483" s="681"/>
      <c r="C483" s="682"/>
      <c r="D483" s="682"/>
    </row>
    <row r="484" spans="1:15" ht="21" customHeight="1">
      <c r="B484" s="681"/>
      <c r="C484" s="682"/>
      <c r="D484" s="682"/>
    </row>
    <row r="485" spans="1:15" ht="21" customHeight="1">
      <c r="B485" s="681"/>
      <c r="C485" s="682"/>
      <c r="D485" s="682"/>
    </row>
    <row r="488" spans="1:15" ht="21" customHeight="1">
      <c r="B488" s="269" t="s">
        <v>531</v>
      </c>
      <c r="D488" s="991">
        <f>入力シート!C8</f>
        <v>0</v>
      </c>
      <c r="E488" s="991"/>
      <c r="F488" s="678">
        <f>入力シート!C10</f>
        <v>0</v>
      </c>
      <c r="H488" s="687" t="s">
        <v>502</v>
      </c>
    </row>
    <row r="490" spans="1:15" ht="21" customHeight="1">
      <c r="D490" s="663"/>
      <c r="E490" s="663"/>
      <c r="F490" s="662"/>
      <c r="G490" s="663"/>
      <c r="I490" s="977"/>
      <c r="J490" s="977"/>
      <c r="K490" s="978"/>
      <c r="L490" s="978"/>
    </row>
    <row r="491" spans="1:15" ht="21" customHeight="1">
      <c r="D491" s="663"/>
      <c r="E491" s="663"/>
      <c r="F491" s="662"/>
      <c r="G491" s="663"/>
      <c r="I491" s="679"/>
      <c r="J491" s="679"/>
      <c r="K491" s="680"/>
      <c r="L491" s="680"/>
    </row>
    <row r="492" spans="1:15" ht="21" customHeight="1">
      <c r="D492" s="663"/>
      <c r="E492" s="663"/>
      <c r="F492" s="662"/>
      <c r="G492" s="663"/>
      <c r="I492" s="679"/>
      <c r="J492" s="679"/>
      <c r="K492" s="680"/>
      <c r="L492" s="680"/>
    </row>
    <row r="493" spans="1:15" ht="21" customHeight="1">
      <c r="D493" s="663"/>
      <c r="E493" s="663"/>
      <c r="F493" s="662"/>
      <c r="G493" s="663"/>
      <c r="I493" s="679"/>
      <c r="J493" s="679"/>
      <c r="K493" s="680"/>
      <c r="L493" s="680"/>
    </row>
    <row r="494" spans="1:15" ht="21" customHeight="1">
      <c r="A494" s="495"/>
    </row>
    <row r="495" spans="1:15" ht="21" customHeight="1">
      <c r="O495" s="683" t="s">
        <v>448</v>
      </c>
    </row>
    <row r="499" spans="1:14" ht="21" customHeight="1">
      <c r="A499" s="971" t="s">
        <v>552</v>
      </c>
      <c r="B499" s="971"/>
      <c r="C499" s="971"/>
      <c r="D499" s="971"/>
      <c r="E499" s="971"/>
      <c r="F499" s="971"/>
      <c r="G499" s="971"/>
      <c r="H499" s="971"/>
      <c r="I499" s="971"/>
      <c r="J499" s="971"/>
      <c r="K499" s="971"/>
      <c r="L499" s="971"/>
      <c r="M499" s="971"/>
      <c r="N499" s="971"/>
    </row>
    <row r="504" spans="1:14" ht="21" customHeight="1">
      <c r="A504" s="269" t="s">
        <v>1527</v>
      </c>
    </row>
    <row r="505" spans="1:14" ht="21" customHeight="1">
      <c r="A505" s="269" t="s">
        <v>709</v>
      </c>
      <c r="H505" s="137"/>
      <c r="J505" s="137"/>
      <c r="K505" s="137"/>
    </row>
    <row r="506" spans="1:14" ht="21" customHeight="1">
      <c r="H506" s="137"/>
      <c r="I506" s="137"/>
      <c r="J506" s="137"/>
      <c r="K506" s="137"/>
    </row>
    <row r="507" spans="1:14" ht="21" customHeight="1">
      <c r="H507" s="137"/>
      <c r="J507" s="137"/>
    </row>
    <row r="510" spans="1:14" ht="21" customHeight="1">
      <c r="B510" s="986" t="str">
        <f>開票立会人入力シート!F16</f>
        <v>令和-118年1月0日</v>
      </c>
      <c r="C510" s="987"/>
      <c r="D510" s="987"/>
    </row>
    <row r="511" spans="1:14" ht="21" customHeight="1">
      <c r="B511" s="681"/>
      <c r="C511" s="682"/>
      <c r="D511" s="682"/>
    </row>
    <row r="512" spans="1:14" ht="21" customHeight="1">
      <c r="B512" s="681"/>
      <c r="C512" s="682"/>
      <c r="D512" s="682"/>
    </row>
    <row r="513" spans="2:12" ht="21" customHeight="1">
      <c r="B513" s="681"/>
      <c r="C513" s="682"/>
      <c r="D513" s="682"/>
    </row>
    <row r="514" spans="2:12" ht="21" customHeight="1">
      <c r="B514" s="681"/>
      <c r="C514" s="682"/>
      <c r="D514" s="682"/>
    </row>
    <row r="515" spans="2:12" ht="21" customHeight="1">
      <c r="B515" s="681"/>
      <c r="C515" s="682"/>
      <c r="D515" s="682"/>
      <c r="F515" s="269" t="s">
        <v>520</v>
      </c>
      <c r="H515" s="269">
        <f>開票立会人入力シート!K16</f>
        <v>0</v>
      </c>
    </row>
    <row r="516" spans="2:12" ht="21" customHeight="1">
      <c r="B516" s="681"/>
      <c r="C516" s="682"/>
      <c r="D516" s="682"/>
    </row>
    <row r="517" spans="2:12" ht="21" customHeight="1">
      <c r="B517" s="681"/>
      <c r="C517" s="682"/>
      <c r="D517" s="682"/>
    </row>
    <row r="518" spans="2:12" ht="21" customHeight="1">
      <c r="B518" s="681"/>
      <c r="C518" s="682"/>
      <c r="D518" s="682"/>
    </row>
    <row r="519" spans="2:12" ht="21" customHeight="1">
      <c r="B519" s="681"/>
      <c r="C519" s="682"/>
      <c r="D519" s="682"/>
    </row>
    <row r="520" spans="2:12" ht="21" customHeight="1">
      <c r="B520" s="681"/>
      <c r="C520" s="682"/>
      <c r="D520" s="682"/>
      <c r="F520" s="269" t="s">
        <v>521</v>
      </c>
      <c r="H520" s="137">
        <f>開票立会人入力シート!G16</f>
        <v>0</v>
      </c>
      <c r="I520" s="679"/>
      <c r="J520" s="678">
        <f>開票立会人入力シート!I16</f>
        <v>0</v>
      </c>
      <c r="K520" s="678"/>
      <c r="L520" s="679"/>
    </row>
    <row r="521" spans="2:12" ht="21" customHeight="1">
      <c r="B521" s="681"/>
      <c r="C521" s="682"/>
      <c r="D521" s="682"/>
    </row>
    <row r="522" spans="2:12" ht="21" customHeight="1">
      <c r="B522" s="681"/>
      <c r="C522" s="682"/>
      <c r="D522" s="682"/>
    </row>
    <row r="523" spans="2:12" ht="21" customHeight="1">
      <c r="B523" s="681"/>
      <c r="C523" s="682"/>
      <c r="D523" s="682"/>
    </row>
    <row r="526" spans="2:12" ht="21" customHeight="1">
      <c r="B526" s="269" t="s">
        <v>531</v>
      </c>
      <c r="D526" s="991">
        <f>入力シート!C8</f>
        <v>0</v>
      </c>
      <c r="E526" s="991"/>
      <c r="F526" s="678">
        <f>入力シート!C10</f>
        <v>0</v>
      </c>
      <c r="H526" s="687" t="s">
        <v>502</v>
      </c>
    </row>
    <row r="528" spans="2:12" ht="21" customHeight="1">
      <c r="D528" s="663"/>
      <c r="E528" s="663"/>
      <c r="F528" s="662"/>
      <c r="G528" s="663"/>
      <c r="I528" s="977"/>
      <c r="J528" s="977"/>
      <c r="K528" s="978"/>
      <c r="L528" s="978"/>
    </row>
    <row r="529" spans="1:15" ht="21" customHeight="1">
      <c r="D529" s="663"/>
      <c r="E529" s="663"/>
      <c r="F529" s="662"/>
      <c r="G529" s="663"/>
      <c r="I529" s="679"/>
      <c r="J529" s="679"/>
      <c r="K529" s="680"/>
      <c r="L529" s="680"/>
    </row>
    <row r="530" spans="1:15" ht="21" customHeight="1">
      <c r="D530" s="663"/>
      <c r="E530" s="663"/>
      <c r="F530" s="662"/>
      <c r="G530" s="663"/>
      <c r="I530" s="679"/>
      <c r="J530" s="679"/>
      <c r="K530" s="680"/>
      <c r="L530" s="680"/>
    </row>
    <row r="531" spans="1:15" ht="21" customHeight="1">
      <c r="D531" s="663"/>
      <c r="E531" s="663"/>
      <c r="F531" s="662"/>
      <c r="G531" s="663"/>
      <c r="I531" s="679"/>
      <c r="J531" s="679"/>
      <c r="K531" s="680"/>
      <c r="L531" s="680"/>
    </row>
    <row r="532" spans="1:15" ht="21" customHeight="1">
      <c r="A532" s="495"/>
    </row>
    <row r="533" spans="1:15" ht="21" customHeight="1">
      <c r="O533" s="683" t="s">
        <v>448</v>
      </c>
    </row>
    <row r="537" spans="1:15" ht="21" customHeight="1">
      <c r="A537" s="971" t="s">
        <v>552</v>
      </c>
      <c r="B537" s="971"/>
      <c r="C537" s="971"/>
      <c r="D537" s="971"/>
      <c r="E537" s="971"/>
      <c r="F537" s="971"/>
      <c r="G537" s="971"/>
      <c r="H537" s="971"/>
      <c r="I537" s="971"/>
      <c r="J537" s="971"/>
      <c r="K537" s="971"/>
      <c r="L537" s="971"/>
      <c r="M537" s="971"/>
      <c r="N537" s="971"/>
    </row>
    <row r="542" spans="1:15" ht="21" customHeight="1">
      <c r="A542" s="269" t="s">
        <v>1527</v>
      </c>
    </row>
    <row r="543" spans="1:15" ht="21" customHeight="1">
      <c r="A543" s="269" t="s">
        <v>709</v>
      </c>
      <c r="H543" s="137"/>
      <c r="J543" s="137"/>
      <c r="K543" s="137"/>
    </row>
    <row r="544" spans="1:15" ht="21" customHeight="1">
      <c r="H544" s="137"/>
      <c r="I544" s="137"/>
      <c r="J544" s="137"/>
      <c r="K544" s="137"/>
    </row>
    <row r="545" spans="2:12" ht="21" customHeight="1">
      <c r="H545" s="137"/>
      <c r="J545" s="137"/>
    </row>
    <row r="548" spans="2:12" ht="21" customHeight="1">
      <c r="B548" s="986" t="str">
        <f>開票立会人入力シート!F17</f>
        <v>令和-118年1月0日</v>
      </c>
      <c r="C548" s="987"/>
      <c r="D548" s="987"/>
    </row>
    <row r="549" spans="2:12" ht="21" customHeight="1">
      <c r="B549" s="681"/>
      <c r="C549" s="682"/>
      <c r="D549" s="682"/>
    </row>
    <row r="550" spans="2:12" ht="21" customHeight="1">
      <c r="B550" s="681"/>
      <c r="C550" s="682"/>
      <c r="D550" s="682"/>
    </row>
    <row r="551" spans="2:12" ht="21" customHeight="1">
      <c r="B551" s="681"/>
      <c r="C551" s="682"/>
      <c r="D551" s="682"/>
    </row>
    <row r="552" spans="2:12" ht="21" customHeight="1">
      <c r="B552" s="681"/>
      <c r="C552" s="682"/>
      <c r="D552" s="682"/>
    </row>
    <row r="553" spans="2:12" ht="21" customHeight="1">
      <c r="B553" s="681"/>
      <c r="C553" s="682"/>
      <c r="D553" s="682"/>
      <c r="F553" s="269" t="s">
        <v>520</v>
      </c>
      <c r="H553" s="269">
        <f>開票立会人入力シート!K17</f>
        <v>0</v>
      </c>
    </row>
    <row r="554" spans="2:12" ht="21" customHeight="1">
      <c r="B554" s="681"/>
      <c r="C554" s="682"/>
      <c r="D554" s="682"/>
    </row>
    <row r="555" spans="2:12" ht="21" customHeight="1">
      <c r="B555" s="681"/>
      <c r="C555" s="682"/>
      <c r="D555" s="682"/>
    </row>
    <row r="556" spans="2:12" ht="21" customHeight="1">
      <c r="B556" s="681"/>
      <c r="C556" s="682"/>
      <c r="D556" s="682"/>
    </row>
    <row r="557" spans="2:12" ht="21" customHeight="1">
      <c r="B557" s="681"/>
      <c r="C557" s="682"/>
      <c r="D557" s="682"/>
    </row>
    <row r="558" spans="2:12" ht="21" customHeight="1">
      <c r="B558" s="681"/>
      <c r="C558" s="682"/>
      <c r="D558" s="682"/>
      <c r="F558" s="269" t="s">
        <v>521</v>
      </c>
      <c r="H558" s="137">
        <f>開票立会人入力シート!G17</f>
        <v>0</v>
      </c>
      <c r="I558" s="679"/>
      <c r="J558" s="678">
        <f>開票立会人入力シート!I17</f>
        <v>0</v>
      </c>
      <c r="K558" s="678"/>
      <c r="L558" s="679"/>
    </row>
    <row r="559" spans="2:12" ht="21" customHeight="1">
      <c r="B559" s="681"/>
      <c r="C559" s="682"/>
      <c r="D559" s="682"/>
    </row>
    <row r="560" spans="2:12" ht="21" customHeight="1">
      <c r="B560" s="681"/>
      <c r="C560" s="682"/>
      <c r="D560" s="682"/>
    </row>
    <row r="561" spans="1:15" ht="21" customHeight="1">
      <c r="B561" s="681"/>
      <c r="C561" s="682"/>
      <c r="D561" s="682"/>
    </row>
    <row r="564" spans="1:15" ht="21" customHeight="1">
      <c r="B564" s="269" t="s">
        <v>531</v>
      </c>
      <c r="D564" s="991">
        <f>入力シート!C8</f>
        <v>0</v>
      </c>
      <c r="E564" s="991"/>
      <c r="F564" s="678">
        <f>入力シート!C10</f>
        <v>0</v>
      </c>
      <c r="H564" s="687" t="s">
        <v>502</v>
      </c>
    </row>
    <row r="566" spans="1:15" ht="21" customHeight="1">
      <c r="D566" s="663"/>
      <c r="E566" s="663"/>
      <c r="F566" s="662"/>
      <c r="G566" s="663"/>
      <c r="I566" s="977"/>
      <c r="J566" s="977"/>
      <c r="K566" s="978"/>
      <c r="L566" s="978"/>
    </row>
    <row r="567" spans="1:15" ht="21" customHeight="1">
      <c r="D567" s="663"/>
      <c r="E567" s="663"/>
      <c r="F567" s="662"/>
      <c r="G567" s="663"/>
      <c r="I567" s="679"/>
      <c r="J567" s="679"/>
      <c r="K567" s="680"/>
      <c r="L567" s="680"/>
    </row>
    <row r="568" spans="1:15" ht="21" customHeight="1">
      <c r="D568" s="663"/>
      <c r="E568" s="663"/>
      <c r="F568" s="662"/>
      <c r="G568" s="663"/>
      <c r="I568" s="679"/>
      <c r="J568" s="679"/>
      <c r="K568" s="680"/>
      <c r="L568" s="680"/>
    </row>
    <row r="569" spans="1:15" ht="21" customHeight="1">
      <c r="D569" s="663"/>
      <c r="E569" s="663"/>
      <c r="F569" s="662"/>
      <c r="G569" s="663"/>
      <c r="I569" s="679"/>
      <c r="J569" s="679"/>
      <c r="K569" s="680"/>
      <c r="L569" s="680"/>
    </row>
    <row r="570" spans="1:15" ht="21" customHeight="1">
      <c r="A570" s="495"/>
    </row>
    <row r="571" spans="1:15" ht="21" customHeight="1">
      <c r="O571" s="683" t="s">
        <v>448</v>
      </c>
    </row>
    <row r="575" spans="1:15" ht="21" customHeight="1">
      <c r="A575" s="971" t="s">
        <v>552</v>
      </c>
      <c r="B575" s="971"/>
      <c r="C575" s="971"/>
      <c r="D575" s="971"/>
      <c r="E575" s="971"/>
      <c r="F575" s="971"/>
      <c r="G575" s="971"/>
      <c r="H575" s="971"/>
      <c r="I575" s="971"/>
      <c r="J575" s="971"/>
      <c r="K575" s="971"/>
      <c r="L575" s="971"/>
      <c r="M575" s="971"/>
      <c r="N575" s="971"/>
    </row>
    <row r="580" spans="1:11" ht="21" customHeight="1">
      <c r="A580" s="269" t="s">
        <v>1527</v>
      </c>
    </row>
    <row r="581" spans="1:11" ht="21" customHeight="1">
      <c r="A581" s="269" t="s">
        <v>709</v>
      </c>
      <c r="H581" s="137"/>
      <c r="J581" s="137"/>
      <c r="K581" s="137"/>
    </row>
    <row r="582" spans="1:11" ht="21" customHeight="1">
      <c r="H582" s="137"/>
      <c r="I582" s="137"/>
      <c r="J582" s="137"/>
      <c r="K582" s="137"/>
    </row>
    <row r="583" spans="1:11" ht="21" customHeight="1">
      <c r="H583" s="137"/>
      <c r="J583" s="137"/>
    </row>
    <row r="586" spans="1:11" ht="21" customHeight="1">
      <c r="B586" s="986" t="str">
        <f>開票立会人入力シート!F18</f>
        <v>令和-118年1月0日</v>
      </c>
      <c r="C586" s="987"/>
      <c r="D586" s="987"/>
    </row>
    <row r="587" spans="1:11" ht="21" customHeight="1">
      <c r="B587" s="681"/>
      <c r="C587" s="682"/>
      <c r="D587" s="682"/>
    </row>
    <row r="588" spans="1:11" ht="21" customHeight="1">
      <c r="B588" s="681"/>
      <c r="C588" s="682"/>
      <c r="D588" s="682"/>
    </row>
    <row r="589" spans="1:11" ht="21" customHeight="1">
      <c r="B589" s="681"/>
      <c r="C589" s="682"/>
      <c r="D589" s="682"/>
    </row>
    <row r="590" spans="1:11" ht="21" customHeight="1">
      <c r="B590" s="681"/>
      <c r="C590" s="682"/>
      <c r="D590" s="682"/>
    </row>
    <row r="591" spans="1:11" ht="21" customHeight="1">
      <c r="B591" s="681"/>
      <c r="C591" s="682"/>
      <c r="D591" s="682"/>
      <c r="F591" s="269" t="s">
        <v>520</v>
      </c>
      <c r="H591" s="269">
        <f>開票立会人入力シート!K18</f>
        <v>0</v>
      </c>
    </row>
    <row r="592" spans="1:11" ht="21" customHeight="1">
      <c r="B592" s="681"/>
      <c r="C592" s="682"/>
      <c r="D592" s="682"/>
    </row>
    <row r="593" spans="1:12" ht="21" customHeight="1">
      <c r="B593" s="681"/>
      <c r="C593" s="682"/>
      <c r="D593" s="682"/>
    </row>
    <row r="594" spans="1:12" ht="21" customHeight="1">
      <c r="B594" s="681"/>
      <c r="C594" s="682"/>
      <c r="D594" s="682"/>
    </row>
    <row r="595" spans="1:12" ht="21" customHeight="1">
      <c r="B595" s="681"/>
      <c r="C595" s="682"/>
      <c r="D595" s="682"/>
    </row>
    <row r="596" spans="1:12" ht="21" customHeight="1">
      <c r="B596" s="681"/>
      <c r="C596" s="682"/>
      <c r="D596" s="682"/>
      <c r="F596" s="269" t="s">
        <v>521</v>
      </c>
      <c r="H596" s="137">
        <f>開票立会人入力シート!G18</f>
        <v>0</v>
      </c>
      <c r="I596" s="679"/>
      <c r="J596" s="678">
        <f>開票立会人入力シート!I18</f>
        <v>0</v>
      </c>
      <c r="K596" s="678"/>
      <c r="L596" s="679"/>
    </row>
    <row r="597" spans="1:12" ht="21" customHeight="1">
      <c r="B597" s="681"/>
      <c r="C597" s="682"/>
      <c r="D597" s="682"/>
    </row>
    <row r="598" spans="1:12" ht="21" customHeight="1">
      <c r="B598" s="681"/>
      <c r="C598" s="682"/>
      <c r="D598" s="682"/>
    </row>
    <row r="599" spans="1:12" ht="21" customHeight="1">
      <c r="B599" s="681"/>
      <c r="C599" s="682"/>
      <c r="D599" s="682"/>
    </row>
    <row r="602" spans="1:12" ht="21" customHeight="1">
      <c r="B602" s="269" t="s">
        <v>531</v>
      </c>
      <c r="D602" s="991">
        <f>入力シート!C8</f>
        <v>0</v>
      </c>
      <c r="E602" s="991"/>
      <c r="F602" s="678">
        <f>入力シート!C10</f>
        <v>0</v>
      </c>
      <c r="H602" s="687" t="s">
        <v>502</v>
      </c>
    </row>
    <row r="604" spans="1:12" ht="21" customHeight="1">
      <c r="D604" s="663"/>
      <c r="E604" s="663"/>
      <c r="F604" s="662"/>
      <c r="G604" s="663"/>
      <c r="I604" s="977"/>
      <c r="J604" s="977"/>
      <c r="K604" s="978"/>
      <c r="L604" s="978"/>
    </row>
    <row r="605" spans="1:12" ht="21" customHeight="1">
      <c r="D605" s="663"/>
      <c r="E605" s="663"/>
      <c r="F605" s="662"/>
      <c r="G605" s="663"/>
      <c r="I605" s="679"/>
      <c r="J605" s="679"/>
      <c r="K605" s="680"/>
      <c r="L605" s="680"/>
    </row>
    <row r="606" spans="1:12" ht="21" customHeight="1">
      <c r="D606" s="663"/>
      <c r="E606" s="663"/>
      <c r="F606" s="662"/>
      <c r="G606" s="663"/>
      <c r="I606" s="679"/>
      <c r="J606" s="679"/>
      <c r="K606" s="680"/>
      <c r="L606" s="680"/>
    </row>
    <row r="607" spans="1:12" ht="21" customHeight="1">
      <c r="D607" s="663"/>
      <c r="E607" s="663"/>
      <c r="F607" s="662"/>
      <c r="G607" s="663"/>
      <c r="I607" s="679"/>
      <c r="J607" s="679"/>
      <c r="K607" s="680"/>
      <c r="L607" s="680"/>
    </row>
    <row r="608" spans="1:12" ht="21" customHeight="1">
      <c r="A608" s="495"/>
    </row>
    <row r="609" spans="1:15" ht="21" customHeight="1">
      <c r="O609" s="683" t="s">
        <v>448</v>
      </c>
    </row>
    <row r="613" spans="1:15" ht="21" customHeight="1">
      <c r="A613" s="971" t="s">
        <v>552</v>
      </c>
      <c r="B613" s="971"/>
      <c r="C613" s="971"/>
      <c r="D613" s="971"/>
      <c r="E613" s="971"/>
      <c r="F613" s="971"/>
      <c r="G613" s="971"/>
      <c r="H613" s="971"/>
      <c r="I613" s="971"/>
      <c r="J613" s="971"/>
      <c r="K613" s="971"/>
      <c r="L613" s="971"/>
      <c r="M613" s="971"/>
      <c r="N613" s="971"/>
    </row>
    <row r="618" spans="1:15" ht="21" customHeight="1">
      <c r="A618" s="269" t="s">
        <v>1527</v>
      </c>
    </row>
    <row r="619" spans="1:15" ht="21" customHeight="1">
      <c r="A619" s="269" t="s">
        <v>709</v>
      </c>
      <c r="H619" s="137"/>
      <c r="J619" s="137"/>
      <c r="K619" s="137"/>
    </row>
    <row r="620" spans="1:15" ht="21" customHeight="1">
      <c r="H620" s="137"/>
      <c r="I620" s="137"/>
      <c r="J620" s="137"/>
      <c r="K620" s="137"/>
    </row>
    <row r="621" spans="1:15" ht="21" customHeight="1">
      <c r="H621" s="137"/>
      <c r="J621" s="137"/>
    </row>
    <row r="624" spans="1:15" ht="21" customHeight="1">
      <c r="B624" s="986" t="str">
        <f>開票立会人入力シート!F19</f>
        <v>令和-118年1月0日</v>
      </c>
      <c r="C624" s="987"/>
      <c r="D624" s="987"/>
    </row>
    <row r="625" spans="2:12" ht="21" customHeight="1">
      <c r="B625" s="681"/>
      <c r="C625" s="682"/>
      <c r="D625" s="682"/>
    </row>
    <row r="626" spans="2:12" ht="21" customHeight="1">
      <c r="B626" s="681"/>
      <c r="C626" s="682"/>
      <c r="D626" s="682"/>
    </row>
    <row r="627" spans="2:12" ht="21" customHeight="1">
      <c r="B627" s="681"/>
      <c r="C627" s="682"/>
      <c r="D627" s="682"/>
    </row>
    <row r="628" spans="2:12" ht="21" customHeight="1">
      <c r="B628" s="681"/>
      <c r="C628" s="682"/>
      <c r="D628" s="682"/>
    </row>
    <row r="629" spans="2:12" ht="21" customHeight="1">
      <c r="B629" s="681"/>
      <c r="C629" s="682"/>
      <c r="D629" s="682"/>
      <c r="F629" s="269" t="s">
        <v>520</v>
      </c>
      <c r="H629" s="269">
        <f>開票立会人入力シート!K19</f>
        <v>0</v>
      </c>
    </row>
    <row r="630" spans="2:12" ht="21" customHeight="1">
      <c r="B630" s="681"/>
      <c r="C630" s="682"/>
      <c r="D630" s="682"/>
    </row>
    <row r="631" spans="2:12" ht="21" customHeight="1">
      <c r="B631" s="681"/>
      <c r="C631" s="682"/>
      <c r="D631" s="682"/>
    </row>
    <row r="632" spans="2:12" ht="21" customHeight="1">
      <c r="B632" s="681"/>
      <c r="C632" s="682"/>
      <c r="D632" s="682"/>
    </row>
    <row r="633" spans="2:12" ht="21" customHeight="1">
      <c r="B633" s="681"/>
      <c r="C633" s="682"/>
      <c r="D633" s="682"/>
    </row>
    <row r="634" spans="2:12" ht="21" customHeight="1">
      <c r="B634" s="681"/>
      <c r="C634" s="682"/>
      <c r="D634" s="682"/>
      <c r="F634" s="269" t="s">
        <v>521</v>
      </c>
      <c r="H634" s="137">
        <f>開票立会人入力シート!G19</f>
        <v>0</v>
      </c>
      <c r="I634" s="679"/>
      <c r="J634" s="678">
        <f>開票立会人入力シート!I19</f>
        <v>0</v>
      </c>
      <c r="K634" s="678"/>
      <c r="L634" s="679"/>
    </row>
    <row r="635" spans="2:12" ht="21" customHeight="1">
      <c r="B635" s="681"/>
      <c r="C635" s="682"/>
      <c r="D635" s="682"/>
    </row>
    <row r="636" spans="2:12" ht="21" customHeight="1">
      <c r="B636" s="681"/>
      <c r="C636" s="682"/>
      <c r="D636" s="682"/>
    </row>
    <row r="637" spans="2:12" ht="21" customHeight="1">
      <c r="B637" s="681"/>
      <c r="C637" s="682"/>
      <c r="D637" s="682"/>
    </row>
    <row r="640" spans="2:12" ht="21" customHeight="1">
      <c r="B640" s="269" t="s">
        <v>531</v>
      </c>
      <c r="D640" s="991">
        <f>入力シート!C8</f>
        <v>0</v>
      </c>
      <c r="E640" s="991"/>
      <c r="F640" s="678">
        <f>入力シート!C10</f>
        <v>0</v>
      </c>
      <c r="H640" s="687" t="s">
        <v>502</v>
      </c>
    </row>
    <row r="642" spans="1:15" ht="21" customHeight="1">
      <c r="D642" s="663"/>
      <c r="E642" s="663"/>
      <c r="F642" s="662"/>
      <c r="G642" s="663"/>
      <c r="I642" s="977"/>
      <c r="J642" s="977"/>
      <c r="K642" s="978"/>
      <c r="L642" s="978"/>
    </row>
    <row r="643" spans="1:15" ht="21" customHeight="1">
      <c r="D643" s="663"/>
      <c r="E643" s="663"/>
      <c r="F643" s="662"/>
      <c r="G643" s="663"/>
      <c r="I643" s="679"/>
      <c r="J643" s="679"/>
      <c r="K643" s="680"/>
      <c r="L643" s="680"/>
    </row>
    <row r="644" spans="1:15" ht="21" customHeight="1">
      <c r="D644" s="663"/>
      <c r="E644" s="663"/>
      <c r="F644" s="662"/>
      <c r="G644" s="663"/>
      <c r="I644" s="679"/>
      <c r="J644" s="679"/>
      <c r="K644" s="680"/>
      <c r="L644" s="680"/>
    </row>
    <row r="645" spans="1:15" ht="21" customHeight="1">
      <c r="D645" s="663"/>
      <c r="E645" s="663"/>
      <c r="F645" s="662"/>
      <c r="G645" s="663"/>
      <c r="I645" s="679"/>
      <c r="J645" s="679"/>
      <c r="K645" s="680"/>
      <c r="L645" s="680"/>
    </row>
    <row r="646" spans="1:15" ht="21" customHeight="1">
      <c r="A646" s="495"/>
    </row>
    <row r="647" spans="1:15" ht="21" customHeight="1">
      <c r="O647" s="683" t="s">
        <v>448</v>
      </c>
    </row>
    <row r="651" spans="1:15" ht="21" customHeight="1">
      <c r="A651" s="971" t="s">
        <v>552</v>
      </c>
      <c r="B651" s="971"/>
      <c r="C651" s="971"/>
      <c r="D651" s="971"/>
      <c r="E651" s="971"/>
      <c r="F651" s="971"/>
      <c r="G651" s="971"/>
      <c r="H651" s="971"/>
      <c r="I651" s="971"/>
      <c r="J651" s="971"/>
      <c r="K651" s="971"/>
      <c r="L651" s="971"/>
      <c r="M651" s="971"/>
      <c r="N651" s="971"/>
    </row>
    <row r="656" spans="1:15" ht="21" customHeight="1">
      <c r="A656" s="269" t="s">
        <v>1527</v>
      </c>
    </row>
    <row r="657" spans="1:12" ht="21" customHeight="1">
      <c r="A657" s="269" t="s">
        <v>709</v>
      </c>
      <c r="H657" s="137"/>
      <c r="J657" s="137"/>
      <c r="K657" s="137"/>
    </row>
    <row r="658" spans="1:12" ht="21" customHeight="1">
      <c r="H658" s="137"/>
      <c r="I658" s="137"/>
      <c r="J658" s="137"/>
      <c r="K658" s="137"/>
    </row>
    <row r="659" spans="1:12" ht="21" customHeight="1">
      <c r="H659" s="137"/>
      <c r="J659" s="137"/>
    </row>
    <row r="662" spans="1:12" ht="21" customHeight="1">
      <c r="B662" s="986" t="str">
        <f>開票立会人入力シート!F20</f>
        <v>令和-118年1月0日</v>
      </c>
      <c r="C662" s="987"/>
      <c r="D662" s="987"/>
    </row>
    <row r="663" spans="1:12" ht="21" customHeight="1">
      <c r="B663" s="681"/>
      <c r="C663" s="682"/>
      <c r="D663" s="682"/>
    </row>
    <row r="664" spans="1:12" ht="21" customHeight="1">
      <c r="B664" s="681"/>
      <c r="C664" s="682"/>
      <c r="D664" s="682"/>
    </row>
    <row r="665" spans="1:12" ht="21" customHeight="1">
      <c r="B665" s="681"/>
      <c r="C665" s="682"/>
      <c r="D665" s="682"/>
    </row>
    <row r="666" spans="1:12" ht="21" customHeight="1">
      <c r="B666" s="681"/>
      <c r="C666" s="682"/>
      <c r="D666" s="682"/>
    </row>
    <row r="667" spans="1:12" ht="21" customHeight="1">
      <c r="B667" s="681"/>
      <c r="C667" s="682"/>
      <c r="D667" s="682"/>
      <c r="F667" s="269" t="s">
        <v>520</v>
      </c>
      <c r="H667" s="269">
        <f>開票立会人入力シート!K20</f>
        <v>0</v>
      </c>
    </row>
    <row r="668" spans="1:12" ht="21" customHeight="1">
      <c r="B668" s="681"/>
      <c r="C668" s="682"/>
      <c r="D668" s="682"/>
    </row>
    <row r="669" spans="1:12" ht="21" customHeight="1">
      <c r="B669" s="681"/>
      <c r="C669" s="682"/>
      <c r="D669" s="682"/>
    </row>
    <row r="670" spans="1:12" ht="21" customHeight="1">
      <c r="B670" s="681"/>
      <c r="C670" s="682"/>
      <c r="D670" s="682"/>
    </row>
    <row r="671" spans="1:12" ht="21" customHeight="1">
      <c r="B671" s="681"/>
      <c r="C671" s="682"/>
      <c r="D671" s="682"/>
    </row>
    <row r="672" spans="1:12" ht="21" customHeight="1">
      <c r="B672" s="681"/>
      <c r="C672" s="682"/>
      <c r="D672" s="682"/>
      <c r="F672" s="269" t="s">
        <v>521</v>
      </c>
      <c r="H672" s="137">
        <f>開票立会人入力シート!G20</f>
        <v>0</v>
      </c>
      <c r="I672" s="679"/>
      <c r="J672" s="678">
        <f>開票立会人入力シート!I20</f>
        <v>0</v>
      </c>
      <c r="K672" s="678"/>
      <c r="L672" s="679"/>
    </row>
    <row r="673" spans="1:15" ht="21" customHeight="1">
      <c r="B673" s="681"/>
      <c r="C673" s="682"/>
      <c r="D673" s="682"/>
    </row>
    <row r="674" spans="1:15" ht="21" customHeight="1">
      <c r="B674" s="681"/>
      <c r="C674" s="682"/>
      <c r="D674" s="682"/>
    </row>
    <row r="675" spans="1:15" ht="21" customHeight="1">
      <c r="B675" s="681"/>
      <c r="C675" s="682"/>
      <c r="D675" s="682"/>
    </row>
    <row r="678" spans="1:15" ht="21" customHeight="1">
      <c r="B678" s="269" t="s">
        <v>531</v>
      </c>
      <c r="D678" s="991">
        <f>入力シート!C8</f>
        <v>0</v>
      </c>
      <c r="E678" s="991"/>
      <c r="F678" s="678">
        <f>入力シート!C10</f>
        <v>0</v>
      </c>
      <c r="H678" s="687" t="s">
        <v>502</v>
      </c>
    </row>
    <row r="680" spans="1:15" ht="21" customHeight="1">
      <c r="D680" s="663"/>
      <c r="E680" s="663"/>
      <c r="F680" s="662"/>
      <c r="G680" s="663"/>
      <c r="I680" s="977"/>
      <c r="J680" s="977"/>
      <c r="K680" s="978"/>
      <c r="L680" s="978"/>
    </row>
    <row r="681" spans="1:15" ht="21" customHeight="1">
      <c r="D681" s="663"/>
      <c r="E681" s="663"/>
      <c r="F681" s="662"/>
      <c r="G681" s="663"/>
      <c r="I681" s="679"/>
      <c r="J681" s="679"/>
      <c r="K681" s="680"/>
      <c r="L681" s="680"/>
    </row>
    <row r="682" spans="1:15" ht="21" customHeight="1">
      <c r="D682" s="663"/>
      <c r="E682" s="663"/>
      <c r="F682" s="662"/>
      <c r="G682" s="663"/>
      <c r="I682" s="679"/>
      <c r="J682" s="679"/>
      <c r="K682" s="680"/>
      <c r="L682" s="680"/>
    </row>
    <row r="683" spans="1:15" ht="21" customHeight="1">
      <c r="D683" s="663"/>
      <c r="E683" s="663"/>
      <c r="F683" s="662"/>
      <c r="G683" s="663"/>
      <c r="I683" s="679"/>
      <c r="J683" s="679"/>
      <c r="K683" s="680"/>
      <c r="L683" s="680"/>
    </row>
    <row r="684" spans="1:15" ht="21" customHeight="1">
      <c r="A684" s="495"/>
    </row>
    <row r="685" spans="1:15" ht="21" customHeight="1">
      <c r="O685" s="683" t="s">
        <v>448</v>
      </c>
    </row>
    <row r="689" spans="1:14" ht="21" customHeight="1">
      <c r="A689" s="971" t="s">
        <v>552</v>
      </c>
      <c r="B689" s="971"/>
      <c r="C689" s="971"/>
      <c r="D689" s="971"/>
      <c r="E689" s="971"/>
      <c r="F689" s="971"/>
      <c r="G689" s="971"/>
      <c r="H689" s="971"/>
      <c r="I689" s="971"/>
      <c r="J689" s="971"/>
      <c r="K689" s="971"/>
      <c r="L689" s="971"/>
      <c r="M689" s="971"/>
      <c r="N689" s="971"/>
    </row>
    <row r="694" spans="1:14" ht="21" customHeight="1">
      <c r="A694" s="269" t="s">
        <v>1527</v>
      </c>
    </row>
    <row r="695" spans="1:14" ht="21" customHeight="1">
      <c r="A695" s="269" t="s">
        <v>709</v>
      </c>
      <c r="H695" s="137"/>
      <c r="J695" s="137"/>
      <c r="K695" s="137"/>
    </row>
    <row r="696" spans="1:14" ht="21" customHeight="1">
      <c r="H696" s="137"/>
      <c r="I696" s="137"/>
      <c r="J696" s="137"/>
      <c r="K696" s="137"/>
    </row>
    <row r="697" spans="1:14" ht="21" customHeight="1">
      <c r="H697" s="137"/>
      <c r="J697" s="137"/>
    </row>
    <row r="700" spans="1:14" ht="21" customHeight="1">
      <c r="B700" s="986" t="str">
        <f>開票立会人入力シート!F21</f>
        <v>令和-118年1月0日</v>
      </c>
      <c r="C700" s="987"/>
      <c r="D700" s="987"/>
    </row>
    <row r="701" spans="1:14" ht="21" customHeight="1">
      <c r="B701" s="681"/>
      <c r="C701" s="682"/>
      <c r="D701" s="682"/>
    </row>
    <row r="702" spans="1:14" ht="21" customHeight="1">
      <c r="B702" s="681"/>
      <c r="C702" s="682"/>
      <c r="D702" s="682"/>
    </row>
    <row r="703" spans="1:14" ht="21" customHeight="1">
      <c r="B703" s="681"/>
      <c r="C703" s="682"/>
      <c r="D703" s="682"/>
    </row>
    <row r="704" spans="1:14" ht="21" customHeight="1">
      <c r="B704" s="681"/>
      <c r="C704" s="682"/>
      <c r="D704" s="682"/>
    </row>
    <row r="705" spans="2:12" ht="21" customHeight="1">
      <c r="B705" s="681"/>
      <c r="C705" s="682"/>
      <c r="D705" s="682"/>
      <c r="F705" s="269" t="s">
        <v>520</v>
      </c>
      <c r="H705" s="269">
        <f>開票立会人入力シート!K21</f>
        <v>0</v>
      </c>
    </row>
    <row r="706" spans="2:12" ht="21" customHeight="1">
      <c r="B706" s="681"/>
      <c r="C706" s="682"/>
      <c r="D706" s="682"/>
    </row>
    <row r="707" spans="2:12" ht="21" customHeight="1">
      <c r="B707" s="681"/>
      <c r="C707" s="682"/>
      <c r="D707" s="682"/>
    </row>
    <row r="708" spans="2:12" ht="21" customHeight="1">
      <c r="B708" s="681"/>
      <c r="C708" s="682"/>
      <c r="D708" s="682"/>
    </row>
    <row r="709" spans="2:12" ht="21" customHeight="1">
      <c r="B709" s="681"/>
      <c r="C709" s="682"/>
      <c r="D709" s="682"/>
    </row>
    <row r="710" spans="2:12" ht="21" customHeight="1">
      <c r="B710" s="681"/>
      <c r="C710" s="682"/>
      <c r="D710" s="682"/>
      <c r="F710" s="269" t="s">
        <v>521</v>
      </c>
      <c r="H710" s="137">
        <f>開票立会人入力シート!G21</f>
        <v>0</v>
      </c>
      <c r="I710" s="679"/>
      <c r="J710" s="678">
        <f>開票立会人入力シート!I21</f>
        <v>0</v>
      </c>
      <c r="K710" s="678"/>
      <c r="L710" s="679"/>
    </row>
    <row r="711" spans="2:12" ht="21" customHeight="1">
      <c r="B711" s="681"/>
      <c r="C711" s="682"/>
      <c r="D711" s="682"/>
    </row>
    <row r="712" spans="2:12" ht="21" customHeight="1">
      <c r="B712" s="681"/>
      <c r="C712" s="682"/>
      <c r="D712" s="682"/>
    </row>
    <row r="713" spans="2:12" ht="21" customHeight="1">
      <c r="B713" s="681"/>
      <c r="C713" s="682"/>
      <c r="D713" s="682"/>
    </row>
    <row r="716" spans="2:12" ht="21" customHeight="1">
      <c r="B716" s="269" t="s">
        <v>531</v>
      </c>
      <c r="D716" s="991">
        <f>入力シート!C8</f>
        <v>0</v>
      </c>
      <c r="E716" s="991"/>
      <c r="F716" s="678">
        <f>入力シート!C10</f>
        <v>0</v>
      </c>
      <c r="H716" s="687" t="s">
        <v>502</v>
      </c>
    </row>
    <row r="718" spans="2:12" ht="21" customHeight="1">
      <c r="D718" s="663"/>
      <c r="E718" s="663"/>
      <c r="F718" s="662"/>
      <c r="G718" s="663"/>
      <c r="I718" s="977"/>
      <c r="J718" s="977"/>
      <c r="K718" s="978"/>
      <c r="L718" s="978"/>
    </row>
    <row r="719" spans="2:12" ht="21" customHeight="1">
      <c r="D719" s="663"/>
      <c r="E719" s="663"/>
      <c r="F719" s="662"/>
      <c r="G719" s="663"/>
      <c r="I719" s="679"/>
      <c r="J719" s="679"/>
      <c r="K719" s="680"/>
      <c r="L719" s="680"/>
    </row>
    <row r="720" spans="2:12" ht="21" customHeight="1">
      <c r="D720" s="663"/>
      <c r="E720" s="663"/>
      <c r="F720" s="662"/>
      <c r="G720" s="663"/>
      <c r="I720" s="679"/>
      <c r="J720" s="679"/>
      <c r="K720" s="680"/>
      <c r="L720" s="680"/>
    </row>
    <row r="721" spans="1:15" ht="21" customHeight="1">
      <c r="D721" s="663"/>
      <c r="E721" s="663"/>
      <c r="F721" s="662"/>
      <c r="G721" s="663"/>
      <c r="I721" s="679"/>
      <c r="J721" s="679"/>
      <c r="K721" s="680"/>
      <c r="L721" s="680"/>
    </row>
    <row r="722" spans="1:15" ht="21" customHeight="1">
      <c r="A722" s="495"/>
    </row>
    <row r="723" spans="1:15" ht="21" customHeight="1">
      <c r="O723" s="683" t="s">
        <v>448</v>
      </c>
    </row>
    <row r="727" spans="1:15" ht="21" customHeight="1">
      <c r="A727" s="971" t="s">
        <v>552</v>
      </c>
      <c r="B727" s="971"/>
      <c r="C727" s="971"/>
      <c r="D727" s="971"/>
      <c r="E727" s="971"/>
      <c r="F727" s="971"/>
      <c r="G727" s="971"/>
      <c r="H727" s="971"/>
      <c r="I727" s="971"/>
      <c r="J727" s="971"/>
      <c r="K727" s="971"/>
      <c r="L727" s="971"/>
      <c r="M727" s="971"/>
      <c r="N727" s="971"/>
    </row>
    <row r="732" spans="1:15" ht="21" customHeight="1">
      <c r="A732" s="269" t="s">
        <v>1527</v>
      </c>
    </row>
    <row r="733" spans="1:15" ht="21" customHeight="1">
      <c r="A733" s="269" t="s">
        <v>709</v>
      </c>
      <c r="H733" s="137"/>
      <c r="J733" s="137"/>
      <c r="K733" s="137"/>
    </row>
    <row r="734" spans="1:15" ht="21" customHeight="1">
      <c r="H734" s="137"/>
      <c r="I734" s="137"/>
      <c r="J734" s="137"/>
      <c r="K734" s="137"/>
    </row>
    <row r="735" spans="1:15" ht="21" customHeight="1">
      <c r="H735" s="137"/>
      <c r="J735" s="137"/>
    </row>
    <row r="738" spans="2:12" ht="21" customHeight="1">
      <c r="B738" s="986" t="str">
        <f>開票立会人入力シート!F22</f>
        <v>令和-118年1月0日</v>
      </c>
      <c r="C738" s="987"/>
      <c r="D738" s="987"/>
    </row>
    <row r="739" spans="2:12" ht="21" customHeight="1">
      <c r="B739" s="681"/>
      <c r="C739" s="682"/>
      <c r="D739" s="682"/>
    </row>
    <row r="740" spans="2:12" ht="21" customHeight="1">
      <c r="B740" s="681"/>
      <c r="C740" s="682"/>
      <c r="D740" s="682"/>
    </row>
    <row r="741" spans="2:12" ht="21" customHeight="1">
      <c r="B741" s="681"/>
      <c r="C741" s="682"/>
      <c r="D741" s="682"/>
    </row>
    <row r="742" spans="2:12" ht="21" customHeight="1">
      <c r="B742" s="681"/>
      <c r="C742" s="682"/>
      <c r="D742" s="682"/>
    </row>
    <row r="743" spans="2:12" ht="21" customHeight="1">
      <c r="B743" s="681"/>
      <c r="C743" s="682"/>
      <c r="D743" s="682"/>
      <c r="F743" s="269" t="s">
        <v>520</v>
      </c>
      <c r="H743" s="269">
        <f>開票立会人入力シート!K22</f>
        <v>0</v>
      </c>
    </row>
    <row r="744" spans="2:12" ht="21" customHeight="1">
      <c r="B744" s="681"/>
      <c r="C744" s="682"/>
      <c r="D744" s="682"/>
    </row>
    <row r="745" spans="2:12" ht="21" customHeight="1">
      <c r="B745" s="681"/>
      <c r="C745" s="682"/>
      <c r="D745" s="682"/>
    </row>
    <row r="746" spans="2:12" ht="21" customHeight="1">
      <c r="B746" s="681"/>
      <c r="C746" s="682"/>
      <c r="D746" s="682"/>
    </row>
    <row r="747" spans="2:12" ht="21" customHeight="1">
      <c r="B747" s="681"/>
      <c r="C747" s="682"/>
      <c r="D747" s="682"/>
    </row>
    <row r="748" spans="2:12" ht="21" customHeight="1">
      <c r="B748" s="681"/>
      <c r="C748" s="682"/>
      <c r="D748" s="682"/>
      <c r="F748" s="269" t="s">
        <v>521</v>
      </c>
      <c r="H748" s="137">
        <f>開票立会人入力シート!G22</f>
        <v>0</v>
      </c>
      <c r="I748" s="679"/>
      <c r="J748" s="678">
        <f>開票立会人入力シート!I22</f>
        <v>0</v>
      </c>
      <c r="K748" s="678"/>
      <c r="L748" s="679"/>
    </row>
    <row r="749" spans="2:12" ht="21" customHeight="1">
      <c r="B749" s="681"/>
      <c r="C749" s="682"/>
      <c r="D749" s="682"/>
    </row>
    <row r="750" spans="2:12" ht="21" customHeight="1">
      <c r="B750" s="681"/>
      <c r="C750" s="682"/>
      <c r="D750" s="682"/>
    </row>
    <row r="751" spans="2:12" ht="21" customHeight="1">
      <c r="B751" s="681"/>
      <c r="C751" s="682"/>
      <c r="D751" s="682"/>
    </row>
    <row r="754" spans="1:15" ht="21" customHeight="1">
      <c r="B754" s="269" t="s">
        <v>531</v>
      </c>
      <c r="D754" s="991">
        <f>入力シート!C8</f>
        <v>0</v>
      </c>
      <c r="E754" s="991"/>
      <c r="F754" s="678">
        <f>入力シート!C10</f>
        <v>0</v>
      </c>
      <c r="H754" s="687" t="s">
        <v>502</v>
      </c>
    </row>
    <row r="756" spans="1:15" ht="21" customHeight="1">
      <c r="D756" s="663"/>
      <c r="E756" s="663"/>
      <c r="F756" s="662"/>
      <c r="G756" s="663"/>
      <c r="I756" s="977"/>
      <c r="J756" s="977"/>
      <c r="K756" s="978"/>
      <c r="L756" s="978"/>
    </row>
    <row r="757" spans="1:15" ht="21" customHeight="1">
      <c r="D757" s="663"/>
      <c r="E757" s="663"/>
      <c r="F757" s="662"/>
      <c r="G757" s="663"/>
      <c r="I757" s="679"/>
      <c r="J757" s="679"/>
      <c r="K757" s="680"/>
      <c r="L757" s="680"/>
    </row>
    <row r="758" spans="1:15" ht="21" customHeight="1">
      <c r="D758" s="663"/>
      <c r="E758" s="663"/>
      <c r="F758" s="662"/>
      <c r="G758" s="663"/>
      <c r="I758" s="679"/>
      <c r="J758" s="679"/>
      <c r="K758" s="680"/>
      <c r="L758" s="680"/>
    </row>
    <row r="759" spans="1:15" ht="21" customHeight="1">
      <c r="D759" s="663"/>
      <c r="E759" s="663"/>
      <c r="F759" s="662"/>
      <c r="G759" s="663"/>
      <c r="I759" s="679"/>
      <c r="J759" s="679"/>
      <c r="K759" s="680"/>
      <c r="L759" s="680"/>
    </row>
    <row r="760" spans="1:15" ht="21" customHeight="1">
      <c r="A760" s="495"/>
    </row>
    <row r="761" spans="1:15" ht="21" customHeight="1">
      <c r="O761" s="683" t="s">
        <v>448</v>
      </c>
    </row>
    <row r="765" spans="1:15" ht="21" customHeight="1">
      <c r="A765" s="971" t="s">
        <v>552</v>
      </c>
      <c r="B765" s="971"/>
      <c r="C765" s="971"/>
      <c r="D765" s="971"/>
      <c r="E765" s="971"/>
      <c r="F765" s="971"/>
      <c r="G765" s="971"/>
      <c r="H765" s="971"/>
      <c r="I765" s="971"/>
      <c r="J765" s="971"/>
      <c r="K765" s="971"/>
      <c r="L765" s="971"/>
      <c r="M765" s="971"/>
      <c r="N765" s="971"/>
    </row>
    <row r="770" spans="1:11" ht="21" customHeight="1">
      <c r="A770" s="269" t="s">
        <v>1527</v>
      </c>
    </row>
    <row r="771" spans="1:11" ht="21" customHeight="1">
      <c r="A771" s="269" t="s">
        <v>709</v>
      </c>
      <c r="H771" s="137"/>
      <c r="J771" s="137"/>
      <c r="K771" s="137"/>
    </row>
    <row r="772" spans="1:11" ht="21" customHeight="1">
      <c r="H772" s="137"/>
      <c r="I772" s="137"/>
      <c r="J772" s="137"/>
      <c r="K772" s="137"/>
    </row>
    <row r="773" spans="1:11" ht="21" customHeight="1">
      <c r="H773" s="137"/>
      <c r="J773" s="137"/>
    </row>
    <row r="776" spans="1:11" ht="21" customHeight="1">
      <c r="B776" s="986" t="str">
        <f>開票立会人入力シート!F23</f>
        <v>令和-118年1月0日</v>
      </c>
      <c r="C776" s="987"/>
      <c r="D776" s="987"/>
    </row>
    <row r="777" spans="1:11" ht="21" customHeight="1">
      <c r="B777" s="681"/>
      <c r="C777" s="682"/>
      <c r="D777" s="682"/>
    </row>
    <row r="778" spans="1:11" ht="21" customHeight="1">
      <c r="B778" s="681"/>
      <c r="C778" s="682"/>
      <c r="D778" s="682"/>
    </row>
    <row r="779" spans="1:11" ht="21" customHeight="1">
      <c r="B779" s="681"/>
      <c r="C779" s="682"/>
      <c r="D779" s="682"/>
    </row>
    <row r="780" spans="1:11" ht="21" customHeight="1">
      <c r="B780" s="681"/>
      <c r="C780" s="682"/>
      <c r="D780" s="682"/>
    </row>
    <row r="781" spans="1:11" ht="21" customHeight="1">
      <c r="B781" s="681"/>
      <c r="C781" s="682"/>
      <c r="D781" s="682"/>
      <c r="F781" s="269" t="s">
        <v>520</v>
      </c>
      <c r="H781" s="269">
        <f>開票立会人入力シート!K23</f>
        <v>0</v>
      </c>
    </row>
    <row r="782" spans="1:11" ht="21" customHeight="1">
      <c r="B782" s="681"/>
      <c r="C782" s="682"/>
      <c r="D782" s="682"/>
    </row>
    <row r="783" spans="1:11" ht="21" customHeight="1">
      <c r="B783" s="681"/>
      <c r="C783" s="682"/>
      <c r="D783" s="682"/>
    </row>
    <row r="784" spans="1:11" ht="21" customHeight="1">
      <c r="B784" s="681"/>
      <c r="C784" s="682"/>
      <c r="D784" s="682"/>
    </row>
    <row r="785" spans="1:15" ht="21" customHeight="1">
      <c r="B785" s="681"/>
      <c r="C785" s="682"/>
      <c r="D785" s="682"/>
    </row>
    <row r="786" spans="1:15" ht="21" customHeight="1">
      <c r="B786" s="681"/>
      <c r="C786" s="682"/>
      <c r="D786" s="682"/>
      <c r="F786" s="269" t="s">
        <v>521</v>
      </c>
      <c r="H786" s="137">
        <f>開票立会人入力シート!G23</f>
        <v>0</v>
      </c>
      <c r="I786" s="679"/>
      <c r="J786" s="678">
        <f>開票立会人入力シート!I23</f>
        <v>0</v>
      </c>
      <c r="K786" s="678"/>
      <c r="L786" s="679"/>
    </row>
    <row r="787" spans="1:15" ht="21" customHeight="1">
      <c r="B787" s="681"/>
      <c r="C787" s="682"/>
      <c r="D787" s="682"/>
    </row>
    <row r="788" spans="1:15" ht="21" customHeight="1">
      <c r="B788" s="681"/>
      <c r="C788" s="682"/>
      <c r="D788" s="682"/>
    </row>
    <row r="789" spans="1:15" ht="21" customHeight="1">
      <c r="B789" s="681"/>
      <c r="C789" s="682"/>
      <c r="D789" s="682"/>
    </row>
    <row r="792" spans="1:15" ht="21" customHeight="1">
      <c r="B792" s="269" t="s">
        <v>531</v>
      </c>
      <c r="D792" s="991">
        <f>入力シート!C8</f>
        <v>0</v>
      </c>
      <c r="E792" s="991"/>
      <c r="F792" s="678">
        <f>入力シート!C10</f>
        <v>0</v>
      </c>
      <c r="H792" s="687" t="s">
        <v>502</v>
      </c>
    </row>
    <row r="794" spans="1:15" ht="21" customHeight="1">
      <c r="D794" s="663"/>
      <c r="E794" s="663"/>
      <c r="F794" s="662"/>
      <c r="G794" s="663"/>
      <c r="I794" s="977"/>
      <c r="J794" s="977"/>
      <c r="K794" s="978"/>
      <c r="L794" s="978"/>
    </row>
    <row r="795" spans="1:15" ht="21" customHeight="1">
      <c r="D795" s="663"/>
      <c r="E795" s="663"/>
      <c r="F795" s="662"/>
      <c r="G795" s="663"/>
      <c r="I795" s="679"/>
      <c r="J795" s="679"/>
      <c r="K795" s="680"/>
      <c r="L795" s="680"/>
    </row>
    <row r="796" spans="1:15" ht="21" customHeight="1">
      <c r="D796" s="663"/>
      <c r="E796" s="663"/>
      <c r="F796" s="662"/>
      <c r="G796" s="663"/>
      <c r="I796" s="679"/>
      <c r="J796" s="679"/>
      <c r="K796" s="680"/>
      <c r="L796" s="680"/>
    </row>
    <row r="797" spans="1:15" ht="21" customHeight="1">
      <c r="D797" s="663"/>
      <c r="E797" s="663"/>
      <c r="F797" s="662"/>
      <c r="G797" s="663"/>
      <c r="I797" s="679"/>
      <c r="J797" s="679"/>
      <c r="K797" s="680"/>
      <c r="L797" s="680"/>
    </row>
    <row r="798" spans="1:15" ht="21" customHeight="1">
      <c r="A798" s="495"/>
    </row>
    <row r="799" spans="1:15" ht="21" customHeight="1">
      <c r="O799" s="683" t="s">
        <v>448</v>
      </c>
    </row>
    <row r="803" spans="1:14" ht="21" customHeight="1">
      <c r="A803" s="971" t="s">
        <v>552</v>
      </c>
      <c r="B803" s="971"/>
      <c r="C803" s="971"/>
      <c r="D803" s="971"/>
      <c r="E803" s="971"/>
      <c r="F803" s="971"/>
      <c r="G803" s="971"/>
      <c r="H803" s="971"/>
      <c r="I803" s="971"/>
      <c r="J803" s="971"/>
      <c r="K803" s="971"/>
      <c r="L803" s="971"/>
      <c r="M803" s="971"/>
      <c r="N803" s="971"/>
    </row>
    <row r="808" spans="1:14" ht="21" customHeight="1">
      <c r="A808" s="269" t="s">
        <v>1527</v>
      </c>
    </row>
    <row r="809" spans="1:14" ht="21" customHeight="1">
      <c r="A809" s="269" t="s">
        <v>709</v>
      </c>
      <c r="H809" s="137"/>
      <c r="J809" s="137"/>
      <c r="K809" s="137"/>
    </row>
    <row r="810" spans="1:14" ht="21" customHeight="1">
      <c r="H810" s="137"/>
      <c r="I810" s="137"/>
      <c r="J810" s="137"/>
      <c r="K810" s="137"/>
    </row>
    <row r="811" spans="1:14" ht="21" customHeight="1">
      <c r="H811" s="137"/>
      <c r="J811" s="137"/>
    </row>
    <row r="814" spans="1:14" ht="21" customHeight="1">
      <c r="B814" s="986" t="str">
        <f>開票立会人入力シート!F24</f>
        <v>令和-118年1月0日</v>
      </c>
      <c r="C814" s="987"/>
      <c r="D814" s="987"/>
    </row>
    <row r="815" spans="1:14" ht="21" customHeight="1">
      <c r="B815" s="681"/>
      <c r="C815" s="682"/>
      <c r="D815" s="682"/>
    </row>
    <row r="816" spans="1:14" ht="21" customHeight="1">
      <c r="B816" s="681"/>
      <c r="C816" s="682"/>
      <c r="D816" s="682"/>
    </row>
    <row r="817" spans="2:12" ht="21" customHeight="1">
      <c r="B817" s="681"/>
      <c r="C817" s="682"/>
      <c r="D817" s="682"/>
    </row>
    <row r="818" spans="2:12" ht="21" customHeight="1">
      <c r="B818" s="681"/>
      <c r="C818" s="682"/>
      <c r="D818" s="682"/>
    </row>
    <row r="819" spans="2:12" ht="21" customHeight="1">
      <c r="B819" s="681"/>
      <c r="C819" s="682"/>
      <c r="D819" s="682"/>
      <c r="F819" s="269" t="s">
        <v>520</v>
      </c>
      <c r="H819" s="269">
        <f>開票立会人入力シート!K24</f>
        <v>0</v>
      </c>
    </row>
    <row r="820" spans="2:12" ht="21" customHeight="1">
      <c r="B820" s="681"/>
      <c r="C820" s="682"/>
      <c r="D820" s="682"/>
    </row>
    <row r="821" spans="2:12" ht="21" customHeight="1">
      <c r="B821" s="681"/>
      <c r="C821" s="682"/>
      <c r="D821" s="682"/>
    </row>
    <row r="822" spans="2:12" ht="21" customHeight="1">
      <c r="B822" s="681"/>
      <c r="C822" s="682"/>
      <c r="D822" s="682"/>
    </row>
    <row r="823" spans="2:12" ht="21" customHeight="1">
      <c r="B823" s="681"/>
      <c r="C823" s="682"/>
      <c r="D823" s="682"/>
    </row>
    <row r="824" spans="2:12" ht="21" customHeight="1">
      <c r="B824" s="681"/>
      <c r="C824" s="682"/>
      <c r="D824" s="682"/>
      <c r="F824" s="269" t="s">
        <v>521</v>
      </c>
      <c r="H824" s="137">
        <f>開票立会人入力シート!G24</f>
        <v>0</v>
      </c>
      <c r="I824" s="679"/>
      <c r="J824" s="678">
        <f>開票立会人入力シート!I24</f>
        <v>0</v>
      </c>
      <c r="K824" s="678"/>
      <c r="L824" s="679"/>
    </row>
    <row r="825" spans="2:12" ht="21" customHeight="1">
      <c r="B825" s="681"/>
      <c r="C825" s="682"/>
      <c r="D825" s="682"/>
    </row>
    <row r="826" spans="2:12" ht="21" customHeight="1">
      <c r="B826" s="681"/>
      <c r="C826" s="682"/>
      <c r="D826" s="682"/>
    </row>
    <row r="827" spans="2:12" ht="21" customHeight="1">
      <c r="B827" s="681"/>
      <c r="C827" s="682"/>
      <c r="D827" s="682"/>
    </row>
    <row r="830" spans="2:12" ht="21" customHeight="1">
      <c r="B830" s="269" t="s">
        <v>531</v>
      </c>
      <c r="D830" s="991">
        <f>入力シート!C8</f>
        <v>0</v>
      </c>
      <c r="E830" s="991"/>
      <c r="F830" s="678">
        <f>入力シート!C10</f>
        <v>0</v>
      </c>
      <c r="H830" s="687" t="s">
        <v>502</v>
      </c>
    </row>
    <row r="832" spans="2:12" ht="21" customHeight="1">
      <c r="D832" s="663"/>
      <c r="E832" s="663"/>
      <c r="F832" s="662"/>
      <c r="G832" s="663"/>
      <c r="I832" s="977"/>
      <c r="J832" s="977"/>
      <c r="K832" s="978"/>
      <c r="L832" s="978"/>
    </row>
    <row r="833" spans="1:15" ht="21" customHeight="1">
      <c r="D833" s="663"/>
      <c r="E833" s="663"/>
      <c r="F833" s="662"/>
      <c r="G833" s="663"/>
      <c r="I833" s="679"/>
      <c r="J833" s="679"/>
      <c r="K833" s="680"/>
      <c r="L833" s="680"/>
    </row>
    <row r="834" spans="1:15" ht="21" customHeight="1">
      <c r="D834" s="663"/>
      <c r="E834" s="663"/>
      <c r="F834" s="662"/>
      <c r="G834" s="663"/>
      <c r="I834" s="679"/>
      <c r="J834" s="679"/>
      <c r="K834" s="680"/>
      <c r="L834" s="680"/>
    </row>
    <row r="835" spans="1:15" ht="21" customHeight="1">
      <c r="D835" s="663"/>
      <c r="E835" s="663"/>
      <c r="F835" s="662"/>
      <c r="G835" s="663"/>
      <c r="I835" s="679"/>
      <c r="J835" s="679"/>
      <c r="K835" s="680"/>
      <c r="L835" s="680"/>
    </row>
    <row r="836" spans="1:15" ht="21" customHeight="1">
      <c r="A836" s="495"/>
    </row>
    <row r="837" spans="1:15" ht="21" customHeight="1">
      <c r="O837" s="683" t="s">
        <v>448</v>
      </c>
    </row>
    <row r="841" spans="1:15" ht="21" customHeight="1">
      <c r="A841" s="971" t="s">
        <v>552</v>
      </c>
      <c r="B841" s="971"/>
      <c r="C841" s="971"/>
      <c r="D841" s="971"/>
      <c r="E841" s="971"/>
      <c r="F841" s="971"/>
      <c r="G841" s="971"/>
      <c r="H841" s="971"/>
      <c r="I841" s="971"/>
      <c r="J841" s="971"/>
      <c r="K841" s="971"/>
      <c r="L841" s="971"/>
      <c r="M841" s="971"/>
      <c r="N841" s="971"/>
    </row>
    <row r="846" spans="1:15" ht="21" customHeight="1">
      <c r="A846" s="269" t="s">
        <v>1527</v>
      </c>
    </row>
    <row r="847" spans="1:15" ht="21" customHeight="1">
      <c r="A847" s="269" t="s">
        <v>709</v>
      </c>
      <c r="H847" s="137"/>
      <c r="J847" s="137"/>
      <c r="K847" s="137"/>
    </row>
    <row r="848" spans="1:15" ht="21" customHeight="1">
      <c r="H848" s="137"/>
      <c r="I848" s="137"/>
      <c r="J848" s="137"/>
      <c r="K848" s="137"/>
    </row>
    <row r="849" spans="2:12" ht="21" customHeight="1">
      <c r="H849" s="137"/>
      <c r="J849" s="137"/>
    </row>
    <row r="852" spans="2:12" ht="21" customHeight="1">
      <c r="B852" s="986" t="str">
        <f>開票立会人入力シート!F25</f>
        <v>令和-118年1月0日</v>
      </c>
      <c r="C852" s="987"/>
      <c r="D852" s="987"/>
    </row>
    <row r="853" spans="2:12" ht="21" customHeight="1">
      <c r="B853" s="681"/>
      <c r="C853" s="682"/>
      <c r="D853" s="682"/>
    </row>
    <row r="854" spans="2:12" ht="21" customHeight="1">
      <c r="B854" s="681"/>
      <c r="C854" s="682"/>
      <c r="D854" s="682"/>
    </row>
    <row r="855" spans="2:12" ht="21" customHeight="1">
      <c r="B855" s="681"/>
      <c r="C855" s="682"/>
      <c r="D855" s="682"/>
    </row>
    <row r="856" spans="2:12" ht="21" customHeight="1">
      <c r="B856" s="681"/>
      <c r="C856" s="682"/>
      <c r="D856" s="682"/>
    </row>
    <row r="857" spans="2:12" ht="21" customHeight="1">
      <c r="B857" s="681"/>
      <c r="C857" s="682"/>
      <c r="D857" s="682"/>
      <c r="F857" s="269" t="s">
        <v>520</v>
      </c>
      <c r="H857" s="269">
        <f>開票立会人入力シート!K25</f>
        <v>0</v>
      </c>
    </row>
    <row r="858" spans="2:12" ht="21" customHeight="1">
      <c r="B858" s="681"/>
      <c r="C858" s="682"/>
      <c r="D858" s="682"/>
    </row>
    <row r="859" spans="2:12" ht="21" customHeight="1">
      <c r="B859" s="681"/>
      <c r="C859" s="682"/>
      <c r="D859" s="682"/>
    </row>
    <row r="860" spans="2:12" ht="21" customHeight="1">
      <c r="B860" s="681"/>
      <c r="C860" s="682"/>
      <c r="D860" s="682"/>
    </row>
    <row r="861" spans="2:12" ht="21" customHeight="1">
      <c r="B861" s="681"/>
      <c r="C861" s="682"/>
      <c r="D861" s="682"/>
    </row>
    <row r="862" spans="2:12" ht="21" customHeight="1">
      <c r="B862" s="681"/>
      <c r="C862" s="682"/>
      <c r="D862" s="682"/>
      <c r="F862" s="269" t="s">
        <v>521</v>
      </c>
      <c r="H862" s="137">
        <f>開票立会人入力シート!G25</f>
        <v>0</v>
      </c>
      <c r="I862" s="679"/>
      <c r="J862" s="678">
        <f>開票立会人入力シート!I25</f>
        <v>0</v>
      </c>
      <c r="K862" s="678"/>
      <c r="L862" s="679"/>
    </row>
    <row r="863" spans="2:12" ht="21" customHeight="1">
      <c r="B863" s="681"/>
      <c r="C863" s="682"/>
      <c r="D863" s="682"/>
    </row>
    <row r="864" spans="2:12" ht="21" customHeight="1">
      <c r="B864" s="681"/>
      <c r="C864" s="682"/>
      <c r="D864" s="682"/>
    </row>
    <row r="865" spans="1:15" ht="21" customHeight="1">
      <c r="B865" s="681"/>
      <c r="C865" s="682"/>
      <c r="D865" s="682"/>
    </row>
    <row r="868" spans="1:15" ht="21" customHeight="1">
      <c r="B868" s="269" t="s">
        <v>531</v>
      </c>
      <c r="D868" s="991">
        <f>入力シート!C8</f>
        <v>0</v>
      </c>
      <c r="E868" s="991"/>
      <c r="F868" s="678">
        <f>入力シート!C10</f>
        <v>0</v>
      </c>
      <c r="H868" s="687" t="s">
        <v>502</v>
      </c>
    </row>
    <row r="870" spans="1:15" ht="21" customHeight="1">
      <c r="D870" s="663"/>
      <c r="E870" s="663"/>
      <c r="F870" s="662"/>
      <c r="G870" s="663"/>
      <c r="I870" s="977"/>
      <c r="J870" s="977"/>
      <c r="K870" s="978"/>
      <c r="L870" s="978"/>
    </row>
    <row r="871" spans="1:15" ht="21" customHeight="1">
      <c r="D871" s="663"/>
      <c r="E871" s="663"/>
      <c r="F871" s="662"/>
      <c r="G871" s="663"/>
      <c r="I871" s="679"/>
      <c r="J871" s="679"/>
      <c r="K871" s="680"/>
      <c r="L871" s="680"/>
    </row>
    <row r="872" spans="1:15" ht="21" customHeight="1">
      <c r="D872" s="663"/>
      <c r="E872" s="663"/>
      <c r="F872" s="662"/>
      <c r="G872" s="663"/>
      <c r="I872" s="679"/>
      <c r="J872" s="679"/>
      <c r="K872" s="680"/>
      <c r="L872" s="680"/>
    </row>
    <row r="873" spans="1:15" ht="21" customHeight="1">
      <c r="D873" s="663"/>
      <c r="E873" s="663"/>
      <c r="F873" s="662"/>
      <c r="G873" s="663"/>
      <c r="I873" s="679"/>
      <c r="J873" s="679"/>
      <c r="K873" s="680"/>
      <c r="L873" s="680"/>
    </row>
    <row r="874" spans="1:15" ht="21" customHeight="1">
      <c r="A874" s="495"/>
    </row>
    <row r="875" spans="1:15" ht="21" customHeight="1">
      <c r="O875" s="683" t="s">
        <v>448</v>
      </c>
    </row>
    <row r="879" spans="1:15" ht="21" customHeight="1">
      <c r="A879" s="971" t="s">
        <v>552</v>
      </c>
      <c r="B879" s="971"/>
      <c r="C879" s="971"/>
      <c r="D879" s="971"/>
      <c r="E879" s="971"/>
      <c r="F879" s="971"/>
      <c r="G879" s="971"/>
      <c r="H879" s="971"/>
      <c r="I879" s="971"/>
      <c r="J879" s="971"/>
      <c r="K879" s="971"/>
      <c r="L879" s="971"/>
      <c r="M879" s="971"/>
      <c r="N879" s="971"/>
    </row>
    <row r="884" spans="1:11" ht="21" customHeight="1">
      <c r="A884" s="269" t="s">
        <v>1527</v>
      </c>
    </row>
    <row r="885" spans="1:11" ht="21" customHeight="1">
      <c r="A885" s="269" t="s">
        <v>709</v>
      </c>
      <c r="H885" s="137"/>
      <c r="J885" s="137"/>
      <c r="K885" s="137"/>
    </row>
    <row r="886" spans="1:11" ht="21" customHeight="1">
      <c r="H886" s="137"/>
      <c r="I886" s="137"/>
      <c r="J886" s="137"/>
      <c r="K886" s="137"/>
    </row>
    <row r="887" spans="1:11" ht="21" customHeight="1">
      <c r="H887" s="137"/>
      <c r="J887" s="137"/>
    </row>
    <row r="890" spans="1:11" ht="21" customHeight="1">
      <c r="B890" s="986" t="str">
        <f>開票立会人入力シート!F26</f>
        <v>令和-118年1月0日</v>
      </c>
      <c r="C890" s="987"/>
      <c r="D890" s="987"/>
    </row>
    <row r="891" spans="1:11" ht="21" customHeight="1">
      <c r="B891" s="681"/>
      <c r="C891" s="682"/>
      <c r="D891" s="682"/>
    </row>
    <row r="892" spans="1:11" ht="21" customHeight="1">
      <c r="B892" s="681"/>
      <c r="C892" s="682"/>
      <c r="D892" s="682"/>
    </row>
    <row r="893" spans="1:11" ht="21" customHeight="1">
      <c r="B893" s="681"/>
      <c r="C893" s="682"/>
      <c r="D893" s="682"/>
    </row>
    <row r="894" spans="1:11" ht="21" customHeight="1">
      <c r="B894" s="681"/>
      <c r="C894" s="682"/>
      <c r="D894" s="682"/>
    </row>
    <row r="895" spans="1:11" ht="21" customHeight="1">
      <c r="B895" s="681"/>
      <c r="C895" s="682"/>
      <c r="D895" s="682"/>
      <c r="F895" s="269" t="s">
        <v>520</v>
      </c>
      <c r="H895" s="269">
        <f>開票立会人入力シート!K26</f>
        <v>0</v>
      </c>
    </row>
    <row r="896" spans="1:11" ht="21" customHeight="1">
      <c r="B896" s="681"/>
      <c r="C896" s="682"/>
      <c r="D896" s="682"/>
    </row>
    <row r="897" spans="1:12" ht="21" customHeight="1">
      <c r="B897" s="681"/>
      <c r="C897" s="682"/>
      <c r="D897" s="682"/>
    </row>
    <row r="898" spans="1:12" ht="21" customHeight="1">
      <c r="B898" s="681"/>
      <c r="C898" s="682"/>
      <c r="D898" s="682"/>
    </row>
    <row r="899" spans="1:12" ht="21" customHeight="1">
      <c r="B899" s="681"/>
      <c r="C899" s="682"/>
      <c r="D899" s="682"/>
    </row>
    <row r="900" spans="1:12" ht="21" customHeight="1">
      <c r="B900" s="681"/>
      <c r="C900" s="682"/>
      <c r="D900" s="682"/>
      <c r="F900" s="269" t="s">
        <v>521</v>
      </c>
      <c r="H900" s="137">
        <f>開票立会人入力シート!G26</f>
        <v>0</v>
      </c>
      <c r="I900" s="679"/>
      <c r="J900" s="678">
        <f>開票立会人入力シート!I26</f>
        <v>0</v>
      </c>
      <c r="K900" s="678"/>
      <c r="L900" s="679"/>
    </row>
    <row r="901" spans="1:12" ht="21" customHeight="1">
      <c r="B901" s="681"/>
      <c r="C901" s="682"/>
      <c r="D901" s="682"/>
    </row>
    <row r="902" spans="1:12" ht="21" customHeight="1">
      <c r="B902" s="681"/>
      <c r="C902" s="682"/>
      <c r="D902" s="682"/>
    </row>
    <row r="903" spans="1:12" ht="21" customHeight="1">
      <c r="B903" s="681"/>
      <c r="C903" s="682"/>
      <c r="D903" s="682"/>
    </row>
    <row r="906" spans="1:12" ht="21" customHeight="1">
      <c r="B906" s="269" t="s">
        <v>531</v>
      </c>
      <c r="D906" s="991">
        <f>入力シート!C8</f>
        <v>0</v>
      </c>
      <c r="E906" s="991"/>
      <c r="F906" s="678">
        <f>入力シート!C10</f>
        <v>0</v>
      </c>
      <c r="H906" s="687" t="s">
        <v>502</v>
      </c>
    </row>
    <row r="908" spans="1:12" ht="21" customHeight="1">
      <c r="D908" s="663"/>
      <c r="E908" s="663"/>
      <c r="F908" s="662"/>
      <c r="G908" s="663"/>
      <c r="I908" s="977"/>
      <c r="J908" s="977"/>
      <c r="K908" s="978"/>
      <c r="L908" s="978"/>
    </row>
    <row r="909" spans="1:12" ht="21" customHeight="1">
      <c r="D909" s="663"/>
      <c r="E909" s="663"/>
      <c r="F909" s="662"/>
      <c r="G909" s="663"/>
      <c r="I909" s="679"/>
      <c r="J909" s="679"/>
      <c r="K909" s="680"/>
      <c r="L909" s="680"/>
    </row>
    <row r="910" spans="1:12" ht="21" customHeight="1">
      <c r="D910" s="663"/>
      <c r="E910" s="663"/>
      <c r="F910" s="662"/>
      <c r="G910" s="663"/>
      <c r="I910" s="679"/>
      <c r="J910" s="679"/>
      <c r="K910" s="680"/>
      <c r="L910" s="680"/>
    </row>
    <row r="911" spans="1:12" ht="21" customHeight="1">
      <c r="D911" s="663"/>
      <c r="E911" s="663"/>
      <c r="F911" s="662"/>
      <c r="G911" s="663"/>
      <c r="I911" s="679"/>
      <c r="J911" s="679"/>
      <c r="K911" s="680"/>
      <c r="L911" s="680"/>
    </row>
    <row r="912" spans="1:12" ht="21" customHeight="1">
      <c r="A912" s="495"/>
    </row>
    <row r="913" spans="1:15" ht="21" customHeight="1">
      <c r="O913" s="683" t="s">
        <v>448</v>
      </c>
    </row>
    <row r="917" spans="1:15" ht="21" customHeight="1">
      <c r="A917" s="971" t="s">
        <v>552</v>
      </c>
      <c r="B917" s="971"/>
      <c r="C917" s="971"/>
      <c r="D917" s="971"/>
      <c r="E917" s="971"/>
      <c r="F917" s="971"/>
      <c r="G917" s="971"/>
      <c r="H917" s="971"/>
      <c r="I917" s="971"/>
      <c r="J917" s="971"/>
      <c r="K917" s="971"/>
      <c r="L917" s="971"/>
      <c r="M917" s="971"/>
      <c r="N917" s="971"/>
    </row>
    <row r="922" spans="1:15" ht="21" customHeight="1">
      <c r="A922" s="269" t="s">
        <v>1527</v>
      </c>
    </row>
    <row r="923" spans="1:15" ht="21" customHeight="1">
      <c r="A923" s="269" t="s">
        <v>709</v>
      </c>
      <c r="H923" s="137"/>
      <c r="J923" s="137"/>
      <c r="K923" s="137"/>
    </row>
    <row r="924" spans="1:15" ht="21" customHeight="1">
      <c r="H924" s="137"/>
      <c r="I924" s="137"/>
      <c r="J924" s="137"/>
      <c r="K924" s="137"/>
    </row>
    <row r="925" spans="1:15" ht="21" customHeight="1">
      <c r="H925" s="137"/>
      <c r="J925" s="137"/>
    </row>
    <row r="928" spans="1:15" ht="21" customHeight="1">
      <c r="B928" s="986" t="str">
        <f>開票立会人入力シート!F27</f>
        <v>令和-118年1月0日</v>
      </c>
      <c r="C928" s="987"/>
      <c r="D928" s="987"/>
    </row>
    <row r="929" spans="2:12" ht="21" customHeight="1">
      <c r="B929" s="681"/>
      <c r="C929" s="682"/>
      <c r="D929" s="682"/>
    </row>
    <row r="930" spans="2:12" ht="21" customHeight="1">
      <c r="B930" s="681"/>
      <c r="C930" s="682"/>
      <c r="D930" s="682"/>
    </row>
    <row r="931" spans="2:12" ht="21" customHeight="1">
      <c r="B931" s="681"/>
      <c r="C931" s="682"/>
      <c r="D931" s="682"/>
    </row>
    <row r="932" spans="2:12" ht="21" customHeight="1">
      <c r="B932" s="681"/>
      <c r="C932" s="682"/>
      <c r="D932" s="682"/>
    </row>
    <row r="933" spans="2:12" ht="21" customHeight="1">
      <c r="B933" s="681"/>
      <c r="C933" s="682"/>
      <c r="D933" s="682"/>
      <c r="F933" s="269" t="s">
        <v>520</v>
      </c>
      <c r="H933" s="269">
        <f>開票立会人入力シート!K27</f>
        <v>0</v>
      </c>
    </row>
    <row r="934" spans="2:12" ht="21" customHeight="1">
      <c r="B934" s="681"/>
      <c r="C934" s="682"/>
      <c r="D934" s="682"/>
    </row>
    <row r="935" spans="2:12" ht="21" customHeight="1">
      <c r="B935" s="681"/>
      <c r="C935" s="682"/>
      <c r="D935" s="682"/>
    </row>
    <row r="936" spans="2:12" ht="21" customHeight="1">
      <c r="B936" s="681"/>
      <c r="C936" s="682"/>
      <c r="D936" s="682"/>
    </row>
    <row r="937" spans="2:12" ht="21" customHeight="1">
      <c r="B937" s="681"/>
      <c r="C937" s="682"/>
      <c r="D937" s="682"/>
    </row>
    <row r="938" spans="2:12" ht="21" customHeight="1">
      <c r="B938" s="681"/>
      <c r="C938" s="682"/>
      <c r="D938" s="682"/>
      <c r="F938" s="269" t="s">
        <v>521</v>
      </c>
      <c r="H938" s="137">
        <f>開票立会人入力シート!G27</f>
        <v>0</v>
      </c>
      <c r="I938" s="679"/>
      <c r="J938" s="678">
        <f>開票立会人入力シート!I27</f>
        <v>0</v>
      </c>
      <c r="K938" s="678"/>
      <c r="L938" s="679"/>
    </row>
    <row r="939" spans="2:12" ht="21" customHeight="1">
      <c r="B939" s="681"/>
      <c r="C939" s="682"/>
      <c r="D939" s="682"/>
    </row>
    <row r="940" spans="2:12" ht="21" customHeight="1">
      <c r="B940" s="681"/>
      <c r="C940" s="682"/>
      <c r="D940" s="682"/>
    </row>
    <row r="941" spans="2:12" ht="21" customHeight="1">
      <c r="B941" s="681"/>
      <c r="C941" s="682"/>
      <c r="D941" s="682"/>
    </row>
    <row r="944" spans="2:12" ht="21" customHeight="1">
      <c r="B944" s="269" t="s">
        <v>531</v>
      </c>
      <c r="D944" s="991">
        <f>入力シート!C8</f>
        <v>0</v>
      </c>
      <c r="E944" s="991"/>
      <c r="F944" s="678">
        <f>入力シート!C10</f>
        <v>0</v>
      </c>
      <c r="H944" s="687" t="s">
        <v>502</v>
      </c>
    </row>
    <row r="946" spans="1:15" ht="21" customHeight="1">
      <c r="D946" s="663"/>
      <c r="E946" s="663"/>
      <c r="F946" s="662"/>
      <c r="G946" s="663"/>
      <c r="I946" s="977"/>
      <c r="J946" s="977"/>
      <c r="K946" s="978"/>
      <c r="L946" s="978"/>
    </row>
    <row r="947" spans="1:15" ht="21" customHeight="1">
      <c r="D947" s="663"/>
      <c r="E947" s="663"/>
      <c r="F947" s="662"/>
      <c r="G947" s="663"/>
      <c r="I947" s="679"/>
      <c r="J947" s="679"/>
      <c r="K947" s="680"/>
      <c r="L947" s="680"/>
    </row>
    <row r="948" spans="1:15" ht="21" customHeight="1">
      <c r="D948" s="663"/>
      <c r="E948" s="663"/>
      <c r="F948" s="662"/>
      <c r="G948" s="663"/>
      <c r="I948" s="679"/>
      <c r="J948" s="679"/>
      <c r="K948" s="680"/>
      <c r="L948" s="680"/>
    </row>
    <row r="949" spans="1:15" ht="21" customHeight="1">
      <c r="D949" s="663"/>
      <c r="E949" s="663"/>
      <c r="F949" s="662"/>
      <c r="G949" s="663"/>
      <c r="I949" s="679"/>
      <c r="J949" s="679"/>
      <c r="K949" s="680"/>
      <c r="L949" s="680"/>
    </row>
    <row r="950" spans="1:15" ht="21" customHeight="1">
      <c r="A950" s="495"/>
    </row>
    <row r="951" spans="1:15" ht="21" customHeight="1">
      <c r="O951" s="683" t="s">
        <v>448</v>
      </c>
    </row>
    <row r="955" spans="1:15" ht="21" customHeight="1">
      <c r="A955" s="971" t="s">
        <v>552</v>
      </c>
      <c r="B955" s="971"/>
      <c r="C955" s="971"/>
      <c r="D955" s="971"/>
      <c r="E955" s="971"/>
      <c r="F955" s="971"/>
      <c r="G955" s="971"/>
      <c r="H955" s="971"/>
      <c r="I955" s="971"/>
      <c r="J955" s="971"/>
      <c r="K955" s="971"/>
      <c r="L955" s="971"/>
      <c r="M955" s="971"/>
      <c r="N955" s="971"/>
    </row>
    <row r="960" spans="1:15" ht="21" customHeight="1">
      <c r="A960" s="269" t="s">
        <v>1527</v>
      </c>
    </row>
    <row r="961" spans="1:12" ht="21" customHeight="1">
      <c r="A961" s="269" t="s">
        <v>709</v>
      </c>
      <c r="H961" s="137"/>
      <c r="J961" s="137"/>
      <c r="K961" s="137"/>
    </row>
    <row r="962" spans="1:12" ht="21" customHeight="1">
      <c r="H962" s="137"/>
      <c r="I962" s="137"/>
      <c r="J962" s="137"/>
      <c r="K962" s="137"/>
    </row>
    <row r="963" spans="1:12" ht="21" customHeight="1">
      <c r="H963" s="137"/>
      <c r="J963" s="137"/>
    </row>
    <row r="966" spans="1:12" ht="21" customHeight="1">
      <c r="B966" s="986" t="str">
        <f>開票立会人入力シート!F28</f>
        <v>令和-118年1月0日</v>
      </c>
      <c r="C966" s="987"/>
      <c r="D966" s="987"/>
    </row>
    <row r="967" spans="1:12" ht="21" customHeight="1">
      <c r="B967" s="681"/>
      <c r="C967" s="682"/>
      <c r="D967" s="682"/>
    </row>
    <row r="968" spans="1:12" ht="21" customHeight="1">
      <c r="B968" s="681"/>
      <c r="C968" s="682"/>
      <c r="D968" s="682"/>
    </row>
    <row r="969" spans="1:12" ht="21" customHeight="1">
      <c r="B969" s="681"/>
      <c r="C969" s="682"/>
      <c r="D969" s="682"/>
    </row>
    <row r="970" spans="1:12" ht="21" customHeight="1">
      <c r="B970" s="681"/>
      <c r="C970" s="682"/>
      <c r="D970" s="682"/>
    </row>
    <row r="971" spans="1:12" ht="21" customHeight="1">
      <c r="B971" s="681"/>
      <c r="C971" s="682"/>
      <c r="D971" s="682"/>
      <c r="F971" s="269" t="s">
        <v>520</v>
      </c>
      <c r="H971" s="269">
        <f>開票立会人入力シート!K28</f>
        <v>0</v>
      </c>
    </row>
    <row r="972" spans="1:12" ht="21" customHeight="1">
      <c r="B972" s="681"/>
      <c r="C972" s="682"/>
      <c r="D972" s="682"/>
    </row>
    <row r="973" spans="1:12" ht="21" customHeight="1">
      <c r="B973" s="681"/>
      <c r="C973" s="682"/>
      <c r="D973" s="682"/>
    </row>
    <row r="974" spans="1:12" ht="21" customHeight="1">
      <c r="B974" s="681"/>
      <c r="C974" s="682"/>
      <c r="D974" s="682"/>
    </row>
    <row r="975" spans="1:12" ht="21" customHeight="1">
      <c r="B975" s="681"/>
      <c r="C975" s="682"/>
      <c r="D975" s="682"/>
    </row>
    <row r="976" spans="1:12" ht="21" customHeight="1">
      <c r="B976" s="681"/>
      <c r="C976" s="682"/>
      <c r="D976" s="682"/>
      <c r="F976" s="269" t="s">
        <v>521</v>
      </c>
      <c r="H976" s="137">
        <f>開票立会人入力シート!G28</f>
        <v>0</v>
      </c>
      <c r="I976" s="679"/>
      <c r="J976" s="678">
        <f>開票立会人入力シート!I28</f>
        <v>0</v>
      </c>
      <c r="K976" s="678"/>
      <c r="L976" s="679"/>
    </row>
    <row r="977" spans="1:15" ht="21" customHeight="1">
      <c r="B977" s="681"/>
      <c r="C977" s="682"/>
      <c r="D977" s="682"/>
    </row>
    <row r="978" spans="1:15" ht="21" customHeight="1">
      <c r="B978" s="681"/>
      <c r="C978" s="682"/>
      <c r="D978" s="682"/>
    </row>
    <row r="979" spans="1:15" ht="21" customHeight="1">
      <c r="B979" s="681"/>
      <c r="C979" s="682"/>
      <c r="D979" s="682"/>
    </row>
    <row r="982" spans="1:15" ht="21" customHeight="1">
      <c r="B982" s="269" t="s">
        <v>531</v>
      </c>
      <c r="D982" s="991">
        <f>入力シート!C8</f>
        <v>0</v>
      </c>
      <c r="E982" s="991"/>
      <c r="F982" s="678">
        <f>入力シート!C10</f>
        <v>0</v>
      </c>
      <c r="H982" s="687" t="s">
        <v>502</v>
      </c>
    </row>
    <row r="984" spans="1:15" ht="21" customHeight="1">
      <c r="D984" s="663"/>
      <c r="E984" s="663"/>
      <c r="F984" s="662"/>
      <c r="G984" s="663"/>
      <c r="I984" s="977"/>
      <c r="J984" s="977"/>
      <c r="K984" s="978"/>
      <c r="L984" s="978"/>
    </row>
    <row r="985" spans="1:15" ht="21" customHeight="1">
      <c r="D985" s="663"/>
      <c r="E985" s="663"/>
      <c r="F985" s="662"/>
      <c r="G985" s="663"/>
      <c r="I985" s="679"/>
      <c r="J985" s="679"/>
      <c r="K985" s="680"/>
      <c r="L985" s="680"/>
    </row>
    <row r="986" spans="1:15" ht="21" customHeight="1">
      <c r="D986" s="663"/>
      <c r="E986" s="663"/>
      <c r="F986" s="662"/>
      <c r="G986" s="663"/>
      <c r="I986" s="679"/>
      <c r="J986" s="679"/>
      <c r="K986" s="680"/>
      <c r="L986" s="680"/>
    </row>
    <row r="987" spans="1:15" ht="21" customHeight="1">
      <c r="D987" s="663"/>
      <c r="E987" s="663"/>
      <c r="F987" s="662"/>
      <c r="G987" s="663"/>
      <c r="I987" s="679"/>
      <c r="J987" s="679"/>
      <c r="K987" s="680"/>
      <c r="L987" s="680"/>
    </row>
    <row r="988" spans="1:15" ht="21" customHeight="1">
      <c r="A988" s="495"/>
    </row>
    <row r="989" spans="1:15" ht="21" customHeight="1">
      <c r="O989" s="683" t="s">
        <v>448</v>
      </c>
    </row>
    <row r="993" spans="1:14" ht="21" customHeight="1">
      <c r="A993" s="971" t="s">
        <v>552</v>
      </c>
      <c r="B993" s="971"/>
      <c r="C993" s="971"/>
      <c r="D993" s="971"/>
      <c r="E993" s="971"/>
      <c r="F993" s="971"/>
      <c r="G993" s="971"/>
      <c r="H993" s="971"/>
      <c r="I993" s="971"/>
      <c r="J993" s="971"/>
      <c r="K993" s="971"/>
      <c r="L993" s="971"/>
      <c r="M993" s="971"/>
      <c r="N993" s="971"/>
    </row>
    <row r="998" spans="1:14" ht="21" customHeight="1">
      <c r="A998" s="269" t="s">
        <v>1527</v>
      </c>
    </row>
    <row r="999" spans="1:14" ht="21" customHeight="1">
      <c r="A999" s="269" t="s">
        <v>709</v>
      </c>
      <c r="H999" s="137"/>
      <c r="J999" s="137"/>
      <c r="K999" s="137"/>
    </row>
    <row r="1000" spans="1:14" ht="21" customHeight="1">
      <c r="H1000" s="137"/>
      <c r="I1000" s="137"/>
      <c r="J1000" s="137"/>
      <c r="K1000" s="137"/>
    </row>
    <row r="1001" spans="1:14" ht="21" customHeight="1">
      <c r="H1001" s="137"/>
      <c r="J1001" s="137"/>
    </row>
    <row r="1004" spans="1:14" ht="21" customHeight="1">
      <c r="B1004" s="986" t="str">
        <f>開票立会人入力シート!F29</f>
        <v>令和-118年1月0日</v>
      </c>
      <c r="C1004" s="987"/>
      <c r="D1004" s="987"/>
    </row>
    <row r="1005" spans="1:14" ht="21" customHeight="1">
      <c r="B1005" s="681"/>
      <c r="C1005" s="682"/>
      <c r="D1005" s="682"/>
    </row>
    <row r="1006" spans="1:14" ht="21" customHeight="1">
      <c r="B1006" s="681"/>
      <c r="C1006" s="682"/>
      <c r="D1006" s="682"/>
    </row>
    <row r="1007" spans="1:14" ht="21" customHeight="1">
      <c r="B1007" s="681"/>
      <c r="C1007" s="682"/>
      <c r="D1007" s="682"/>
    </row>
    <row r="1008" spans="1:14" ht="21" customHeight="1">
      <c r="B1008" s="681"/>
      <c r="C1008" s="682"/>
      <c r="D1008" s="682"/>
    </row>
    <row r="1009" spans="2:12" ht="21" customHeight="1">
      <c r="B1009" s="681"/>
      <c r="C1009" s="682"/>
      <c r="D1009" s="682"/>
      <c r="F1009" s="269" t="s">
        <v>520</v>
      </c>
      <c r="H1009" s="269">
        <f>開票立会人入力シート!K29</f>
        <v>0</v>
      </c>
    </row>
    <row r="1010" spans="2:12" ht="21" customHeight="1">
      <c r="B1010" s="681"/>
      <c r="C1010" s="682"/>
      <c r="D1010" s="682"/>
    </row>
    <row r="1011" spans="2:12" ht="21" customHeight="1">
      <c r="B1011" s="681"/>
      <c r="C1011" s="682"/>
      <c r="D1011" s="682"/>
    </row>
    <row r="1012" spans="2:12" ht="21" customHeight="1">
      <c r="B1012" s="681"/>
      <c r="C1012" s="682"/>
      <c r="D1012" s="682"/>
    </row>
    <row r="1013" spans="2:12" ht="21" customHeight="1">
      <c r="B1013" s="681"/>
      <c r="C1013" s="682"/>
      <c r="D1013" s="682"/>
    </row>
    <row r="1014" spans="2:12" ht="21" customHeight="1">
      <c r="B1014" s="681"/>
      <c r="C1014" s="682"/>
      <c r="D1014" s="682"/>
      <c r="F1014" s="269" t="s">
        <v>521</v>
      </c>
      <c r="H1014" s="137">
        <f>開票立会人入力シート!G29</f>
        <v>0</v>
      </c>
      <c r="I1014" s="679"/>
      <c r="J1014" s="678">
        <f>開票立会人入力シート!I29</f>
        <v>0</v>
      </c>
      <c r="K1014" s="678"/>
      <c r="L1014" s="679"/>
    </row>
    <row r="1015" spans="2:12" ht="21" customHeight="1">
      <c r="B1015" s="681"/>
      <c r="C1015" s="682"/>
      <c r="D1015" s="682"/>
    </row>
    <row r="1016" spans="2:12" ht="21" customHeight="1">
      <c r="B1016" s="681"/>
      <c r="C1016" s="682"/>
      <c r="D1016" s="682"/>
    </row>
    <row r="1017" spans="2:12" ht="21" customHeight="1">
      <c r="B1017" s="681"/>
      <c r="C1017" s="682"/>
      <c r="D1017" s="682"/>
    </row>
    <row r="1020" spans="2:12" ht="21" customHeight="1">
      <c r="B1020" s="269" t="s">
        <v>531</v>
      </c>
      <c r="D1020" s="991">
        <f>入力シート!C8</f>
        <v>0</v>
      </c>
      <c r="E1020" s="991"/>
      <c r="F1020" s="678">
        <f>入力シート!C10</f>
        <v>0</v>
      </c>
      <c r="H1020" s="687" t="s">
        <v>502</v>
      </c>
    </row>
    <row r="1022" spans="2:12" ht="21" customHeight="1">
      <c r="D1022" s="663"/>
      <c r="E1022" s="663"/>
      <c r="F1022" s="662"/>
      <c r="G1022" s="663"/>
      <c r="I1022" s="977"/>
      <c r="J1022" s="977"/>
      <c r="K1022" s="978"/>
      <c r="L1022" s="978"/>
    </row>
    <row r="1023" spans="2:12" ht="21" customHeight="1">
      <c r="D1023" s="663"/>
      <c r="E1023" s="663"/>
      <c r="F1023" s="662"/>
      <c r="G1023" s="663"/>
      <c r="I1023" s="679"/>
      <c r="J1023" s="679"/>
      <c r="K1023" s="680"/>
      <c r="L1023" s="680"/>
    </row>
    <row r="1024" spans="2:12" ht="21" customHeight="1">
      <c r="D1024" s="663"/>
      <c r="E1024" s="663"/>
      <c r="F1024" s="662"/>
      <c r="G1024" s="663"/>
      <c r="I1024" s="679"/>
      <c r="J1024" s="679"/>
      <c r="K1024" s="680"/>
      <c r="L1024" s="680"/>
    </row>
    <row r="1025" spans="1:15" ht="21" customHeight="1">
      <c r="D1025" s="663"/>
      <c r="E1025" s="663"/>
      <c r="F1025" s="662"/>
      <c r="G1025" s="663"/>
      <c r="I1025" s="679"/>
      <c r="J1025" s="679"/>
      <c r="K1025" s="680"/>
      <c r="L1025" s="680"/>
    </row>
    <row r="1026" spans="1:15" ht="21" customHeight="1">
      <c r="A1026" s="495"/>
    </row>
    <row r="1027" spans="1:15" ht="21" customHeight="1">
      <c r="O1027" s="683" t="s">
        <v>448</v>
      </c>
    </row>
    <row r="1031" spans="1:15" ht="21" customHeight="1">
      <c r="A1031" s="971" t="s">
        <v>552</v>
      </c>
      <c r="B1031" s="971"/>
      <c r="C1031" s="971"/>
      <c r="D1031" s="971"/>
      <c r="E1031" s="971"/>
      <c r="F1031" s="971"/>
      <c r="G1031" s="971"/>
      <c r="H1031" s="971"/>
      <c r="I1031" s="971"/>
      <c r="J1031" s="971"/>
      <c r="K1031" s="971"/>
      <c r="L1031" s="971"/>
      <c r="M1031" s="971"/>
      <c r="N1031" s="971"/>
    </row>
    <row r="1036" spans="1:15" ht="21" customHeight="1">
      <c r="A1036" s="269" t="s">
        <v>1527</v>
      </c>
    </row>
    <row r="1037" spans="1:15" ht="21" customHeight="1">
      <c r="A1037" s="269" t="s">
        <v>709</v>
      </c>
      <c r="H1037" s="137"/>
      <c r="J1037" s="137"/>
      <c r="K1037" s="137"/>
    </row>
    <row r="1038" spans="1:15" ht="21" customHeight="1">
      <c r="H1038" s="137"/>
      <c r="I1038" s="137"/>
      <c r="J1038" s="137"/>
      <c r="K1038" s="137"/>
    </row>
    <row r="1039" spans="1:15" ht="21" customHeight="1">
      <c r="H1039" s="137"/>
      <c r="J1039" s="137"/>
    </row>
    <row r="1042" spans="2:12" ht="21" customHeight="1">
      <c r="B1042" s="986" t="str">
        <f>開票立会人入力シート!F30</f>
        <v>令和-118年1月0日</v>
      </c>
      <c r="C1042" s="987"/>
      <c r="D1042" s="987"/>
    </row>
    <row r="1043" spans="2:12" ht="21" customHeight="1">
      <c r="B1043" s="681"/>
      <c r="C1043" s="682"/>
      <c r="D1043" s="682"/>
    </row>
    <row r="1044" spans="2:12" ht="21" customHeight="1">
      <c r="B1044" s="681"/>
      <c r="C1044" s="682"/>
      <c r="D1044" s="682"/>
    </row>
    <row r="1045" spans="2:12" ht="21" customHeight="1">
      <c r="B1045" s="681"/>
      <c r="C1045" s="682"/>
      <c r="D1045" s="682"/>
    </row>
    <row r="1046" spans="2:12" ht="21" customHeight="1">
      <c r="B1046" s="681"/>
      <c r="C1046" s="682"/>
      <c r="D1046" s="682"/>
    </row>
    <row r="1047" spans="2:12" ht="21" customHeight="1">
      <c r="B1047" s="681"/>
      <c r="C1047" s="682"/>
      <c r="D1047" s="682"/>
      <c r="F1047" s="269" t="s">
        <v>520</v>
      </c>
      <c r="H1047" s="269">
        <f>開票立会人入力シート!K30</f>
        <v>0</v>
      </c>
    </row>
    <row r="1048" spans="2:12" ht="21" customHeight="1">
      <c r="B1048" s="681"/>
      <c r="C1048" s="682"/>
      <c r="D1048" s="682"/>
    </row>
    <row r="1049" spans="2:12" ht="21" customHeight="1">
      <c r="B1049" s="681"/>
      <c r="C1049" s="682"/>
      <c r="D1049" s="682"/>
    </row>
    <row r="1050" spans="2:12" ht="21" customHeight="1">
      <c r="B1050" s="681"/>
      <c r="C1050" s="682"/>
      <c r="D1050" s="682"/>
    </row>
    <row r="1051" spans="2:12" ht="21" customHeight="1">
      <c r="B1051" s="681"/>
      <c r="C1051" s="682"/>
      <c r="D1051" s="682"/>
    </row>
    <row r="1052" spans="2:12" ht="21" customHeight="1">
      <c r="B1052" s="681"/>
      <c r="C1052" s="682"/>
      <c r="D1052" s="682"/>
      <c r="F1052" s="269" t="s">
        <v>521</v>
      </c>
      <c r="H1052" s="137">
        <f>開票立会人入力シート!G30</f>
        <v>0</v>
      </c>
      <c r="I1052" s="679"/>
      <c r="J1052" s="678">
        <f>開票立会人入力シート!I30</f>
        <v>0</v>
      </c>
      <c r="K1052" s="678"/>
      <c r="L1052" s="679"/>
    </row>
    <row r="1053" spans="2:12" ht="21" customHeight="1">
      <c r="B1053" s="681"/>
      <c r="C1053" s="682"/>
      <c r="D1053" s="682"/>
    </row>
    <row r="1054" spans="2:12" ht="21" customHeight="1">
      <c r="B1054" s="681"/>
      <c r="C1054" s="682"/>
      <c r="D1054" s="682"/>
    </row>
    <row r="1055" spans="2:12" ht="21" customHeight="1">
      <c r="B1055" s="681"/>
      <c r="C1055" s="682"/>
      <c r="D1055" s="682"/>
    </row>
    <row r="1058" spans="1:15" ht="21" customHeight="1">
      <c r="B1058" s="269" t="s">
        <v>531</v>
      </c>
      <c r="D1058" s="991">
        <f>入力シート!C8</f>
        <v>0</v>
      </c>
      <c r="E1058" s="991"/>
      <c r="F1058" s="678">
        <f>入力シート!C10</f>
        <v>0</v>
      </c>
      <c r="H1058" s="687" t="s">
        <v>502</v>
      </c>
    </row>
    <row r="1060" spans="1:15" ht="21" customHeight="1">
      <c r="D1060" s="663"/>
      <c r="E1060" s="663"/>
      <c r="F1060" s="662"/>
      <c r="G1060" s="663"/>
      <c r="I1060" s="977"/>
      <c r="J1060" s="977"/>
      <c r="K1060" s="978"/>
      <c r="L1060" s="978"/>
    </row>
    <row r="1061" spans="1:15" ht="21" customHeight="1">
      <c r="D1061" s="663"/>
      <c r="E1061" s="663"/>
      <c r="F1061" s="662"/>
      <c r="G1061" s="663"/>
      <c r="I1061" s="679"/>
      <c r="J1061" s="679"/>
      <c r="K1061" s="680"/>
      <c r="L1061" s="680"/>
    </row>
    <row r="1062" spans="1:15" ht="21" customHeight="1">
      <c r="D1062" s="663"/>
      <c r="E1062" s="663"/>
      <c r="F1062" s="662"/>
      <c r="G1062" s="663"/>
      <c r="I1062" s="679"/>
      <c r="J1062" s="679"/>
      <c r="K1062" s="680"/>
      <c r="L1062" s="680"/>
    </row>
    <row r="1063" spans="1:15" ht="21" customHeight="1">
      <c r="D1063" s="663"/>
      <c r="E1063" s="663"/>
      <c r="F1063" s="662"/>
      <c r="G1063" s="663"/>
      <c r="I1063" s="679"/>
      <c r="J1063" s="679"/>
      <c r="K1063" s="680"/>
      <c r="L1063" s="680"/>
    </row>
    <row r="1064" spans="1:15" ht="21" customHeight="1">
      <c r="A1064" s="495"/>
    </row>
    <row r="1065" spans="1:15" ht="21" customHeight="1">
      <c r="O1065" s="683" t="s">
        <v>448</v>
      </c>
    </row>
    <row r="1069" spans="1:15" ht="21" customHeight="1">
      <c r="A1069" s="971" t="s">
        <v>552</v>
      </c>
      <c r="B1069" s="971"/>
      <c r="C1069" s="971"/>
      <c r="D1069" s="971"/>
      <c r="E1069" s="971"/>
      <c r="F1069" s="971"/>
      <c r="G1069" s="971"/>
      <c r="H1069" s="971"/>
      <c r="I1069" s="971"/>
      <c r="J1069" s="971"/>
      <c r="K1069" s="971"/>
      <c r="L1069" s="971"/>
      <c r="M1069" s="971"/>
      <c r="N1069" s="971"/>
    </row>
    <row r="1074" spans="1:11" ht="21" customHeight="1">
      <c r="A1074" s="269" t="s">
        <v>1527</v>
      </c>
    </row>
    <row r="1075" spans="1:11" ht="21" customHeight="1">
      <c r="A1075" s="269" t="s">
        <v>709</v>
      </c>
      <c r="H1075" s="137"/>
      <c r="J1075" s="137"/>
      <c r="K1075" s="137"/>
    </row>
    <row r="1076" spans="1:11" ht="21" customHeight="1">
      <c r="H1076" s="137"/>
      <c r="I1076" s="137"/>
      <c r="J1076" s="137"/>
      <c r="K1076" s="137"/>
    </row>
    <row r="1077" spans="1:11" ht="21" customHeight="1">
      <c r="H1077" s="137"/>
      <c r="J1077" s="137"/>
    </row>
    <row r="1080" spans="1:11" ht="21" customHeight="1">
      <c r="B1080" s="986" t="str">
        <f>開票立会人入力シート!F31</f>
        <v>令和-118年1月0日</v>
      </c>
      <c r="C1080" s="987"/>
      <c r="D1080" s="987"/>
    </row>
    <row r="1081" spans="1:11" ht="21" customHeight="1">
      <c r="B1081" s="681"/>
      <c r="C1081" s="682"/>
      <c r="D1081" s="682"/>
    </row>
    <row r="1082" spans="1:11" ht="21" customHeight="1">
      <c r="B1082" s="681"/>
      <c r="C1082" s="682"/>
      <c r="D1082" s="682"/>
    </row>
    <row r="1083" spans="1:11" ht="21" customHeight="1">
      <c r="B1083" s="681"/>
      <c r="C1083" s="682"/>
      <c r="D1083" s="682"/>
    </row>
    <row r="1084" spans="1:11" ht="21" customHeight="1">
      <c r="B1084" s="681"/>
      <c r="C1084" s="682"/>
      <c r="D1084" s="682"/>
    </row>
    <row r="1085" spans="1:11" ht="21" customHeight="1">
      <c r="B1085" s="681"/>
      <c r="C1085" s="682"/>
      <c r="D1085" s="682"/>
      <c r="F1085" s="269" t="s">
        <v>520</v>
      </c>
      <c r="H1085" s="269">
        <f>開票立会人入力シート!K31</f>
        <v>0</v>
      </c>
    </row>
    <row r="1086" spans="1:11" ht="21" customHeight="1">
      <c r="B1086" s="681"/>
      <c r="C1086" s="682"/>
      <c r="D1086" s="682"/>
    </row>
    <row r="1087" spans="1:11" ht="21" customHeight="1">
      <c r="B1087" s="681"/>
      <c r="C1087" s="682"/>
      <c r="D1087" s="682"/>
    </row>
    <row r="1088" spans="1:11" ht="21" customHeight="1">
      <c r="B1088" s="681"/>
      <c r="C1088" s="682"/>
      <c r="D1088" s="682"/>
    </row>
    <row r="1089" spans="1:15" ht="21" customHeight="1">
      <c r="B1089" s="681"/>
      <c r="C1089" s="682"/>
      <c r="D1089" s="682"/>
    </row>
    <row r="1090" spans="1:15" ht="21" customHeight="1">
      <c r="B1090" s="681"/>
      <c r="C1090" s="682"/>
      <c r="D1090" s="682"/>
      <c r="F1090" s="269" t="s">
        <v>521</v>
      </c>
      <c r="H1090" s="137">
        <f>開票立会人入力シート!G31</f>
        <v>0</v>
      </c>
      <c r="I1090" s="679"/>
      <c r="J1090" s="678">
        <f>開票立会人入力シート!I31</f>
        <v>0</v>
      </c>
      <c r="K1090" s="678"/>
      <c r="L1090" s="679"/>
    </row>
    <row r="1091" spans="1:15" ht="21" customHeight="1">
      <c r="B1091" s="681"/>
      <c r="C1091" s="682"/>
      <c r="D1091" s="682"/>
    </row>
    <row r="1092" spans="1:15" ht="21" customHeight="1">
      <c r="B1092" s="681"/>
      <c r="C1092" s="682"/>
      <c r="D1092" s="682"/>
    </row>
    <row r="1093" spans="1:15" ht="21" customHeight="1">
      <c r="B1093" s="681"/>
      <c r="C1093" s="682"/>
      <c r="D1093" s="682"/>
    </row>
    <row r="1096" spans="1:15" ht="21" customHeight="1">
      <c r="B1096" s="269" t="s">
        <v>531</v>
      </c>
      <c r="D1096" s="991">
        <f>入力シート!C8</f>
        <v>0</v>
      </c>
      <c r="E1096" s="991"/>
      <c r="F1096" s="678">
        <f>入力シート!C10</f>
        <v>0</v>
      </c>
      <c r="H1096" s="687" t="s">
        <v>502</v>
      </c>
    </row>
    <row r="1098" spans="1:15" ht="21" customHeight="1">
      <c r="D1098" s="663"/>
      <c r="E1098" s="663"/>
      <c r="F1098" s="662"/>
      <c r="G1098" s="663"/>
      <c r="I1098" s="977"/>
      <c r="J1098" s="977"/>
      <c r="K1098" s="978"/>
      <c r="L1098" s="978"/>
    </row>
    <row r="1099" spans="1:15" ht="21" customHeight="1">
      <c r="D1099" s="663"/>
      <c r="E1099" s="663"/>
      <c r="F1099" s="662"/>
      <c r="G1099" s="663"/>
      <c r="I1099" s="679"/>
      <c r="J1099" s="679"/>
      <c r="K1099" s="680"/>
      <c r="L1099" s="680"/>
    </row>
    <row r="1100" spans="1:15" ht="21" customHeight="1">
      <c r="D1100" s="663"/>
      <c r="E1100" s="663"/>
      <c r="F1100" s="662"/>
      <c r="G1100" s="663"/>
      <c r="I1100" s="679"/>
      <c r="J1100" s="679"/>
      <c r="K1100" s="680"/>
      <c r="L1100" s="680"/>
    </row>
    <row r="1101" spans="1:15" ht="21" customHeight="1">
      <c r="D1101" s="663"/>
      <c r="E1101" s="663"/>
      <c r="F1101" s="662"/>
      <c r="G1101" s="663"/>
      <c r="I1101" s="679"/>
      <c r="J1101" s="679"/>
      <c r="K1101" s="680"/>
      <c r="L1101" s="680"/>
    </row>
    <row r="1102" spans="1:15" ht="21" customHeight="1">
      <c r="A1102" s="495"/>
    </row>
    <row r="1103" spans="1:15" ht="21" customHeight="1">
      <c r="O1103" s="683" t="s">
        <v>448</v>
      </c>
    </row>
    <row r="1107" spans="1:14" ht="21" customHeight="1">
      <c r="A1107" s="971" t="s">
        <v>552</v>
      </c>
      <c r="B1107" s="971"/>
      <c r="C1107" s="971"/>
      <c r="D1107" s="971"/>
      <c r="E1107" s="971"/>
      <c r="F1107" s="971"/>
      <c r="G1107" s="971"/>
      <c r="H1107" s="971"/>
      <c r="I1107" s="971"/>
      <c r="J1107" s="971"/>
      <c r="K1107" s="971"/>
      <c r="L1107" s="971"/>
      <c r="M1107" s="971"/>
      <c r="N1107" s="971"/>
    </row>
    <row r="1112" spans="1:14" ht="21" customHeight="1">
      <c r="A1112" s="269" t="s">
        <v>1527</v>
      </c>
    </row>
    <row r="1113" spans="1:14" ht="21" customHeight="1">
      <c r="A1113" s="269" t="s">
        <v>709</v>
      </c>
      <c r="H1113" s="137"/>
      <c r="J1113" s="137"/>
      <c r="K1113" s="137"/>
    </row>
    <row r="1114" spans="1:14" ht="21" customHeight="1">
      <c r="H1114" s="137"/>
      <c r="I1114" s="137"/>
      <c r="J1114" s="137"/>
      <c r="K1114" s="137"/>
    </row>
    <row r="1115" spans="1:14" ht="21" customHeight="1">
      <c r="H1115" s="137"/>
      <c r="J1115" s="137"/>
    </row>
    <row r="1118" spans="1:14" ht="21" customHeight="1">
      <c r="B1118" s="986" t="str">
        <f>開票立会人入力シート!F32</f>
        <v>令和-118年1月0日</v>
      </c>
      <c r="C1118" s="987"/>
      <c r="D1118" s="987"/>
    </row>
    <row r="1119" spans="1:14" ht="21" customHeight="1">
      <c r="B1119" s="681"/>
      <c r="C1119" s="682"/>
      <c r="D1119" s="682"/>
    </row>
    <row r="1120" spans="1:14" ht="21" customHeight="1">
      <c r="B1120" s="681"/>
      <c r="C1120" s="682"/>
      <c r="D1120" s="682"/>
    </row>
    <row r="1121" spans="2:12" ht="21" customHeight="1">
      <c r="B1121" s="681"/>
      <c r="C1121" s="682"/>
      <c r="D1121" s="682"/>
    </row>
    <row r="1122" spans="2:12" ht="21" customHeight="1">
      <c r="B1122" s="681"/>
      <c r="C1122" s="682"/>
      <c r="D1122" s="682"/>
    </row>
    <row r="1123" spans="2:12" ht="21" customHeight="1">
      <c r="B1123" s="681"/>
      <c r="C1123" s="682"/>
      <c r="D1123" s="682"/>
      <c r="F1123" s="269" t="s">
        <v>520</v>
      </c>
      <c r="H1123" s="269">
        <f>開票立会人入力シート!K32</f>
        <v>0</v>
      </c>
    </row>
    <row r="1124" spans="2:12" ht="21" customHeight="1">
      <c r="B1124" s="681"/>
      <c r="C1124" s="682"/>
      <c r="D1124" s="682"/>
    </row>
    <row r="1125" spans="2:12" ht="21" customHeight="1">
      <c r="B1125" s="681"/>
      <c r="C1125" s="682"/>
      <c r="D1125" s="682"/>
    </row>
    <row r="1126" spans="2:12" ht="21" customHeight="1">
      <c r="B1126" s="681"/>
      <c r="C1126" s="682"/>
      <c r="D1126" s="682"/>
    </row>
    <row r="1127" spans="2:12" ht="21" customHeight="1">
      <c r="B1127" s="681"/>
      <c r="C1127" s="682"/>
      <c r="D1127" s="682"/>
    </row>
    <row r="1128" spans="2:12" ht="21" customHeight="1">
      <c r="B1128" s="681"/>
      <c r="C1128" s="682"/>
      <c r="D1128" s="682"/>
      <c r="F1128" s="269" t="s">
        <v>521</v>
      </c>
      <c r="H1128" s="137">
        <f>開票立会人入力シート!G32</f>
        <v>0</v>
      </c>
      <c r="I1128" s="679"/>
      <c r="J1128" s="678">
        <f>開票立会人入力シート!I32</f>
        <v>0</v>
      </c>
      <c r="K1128" s="678"/>
      <c r="L1128" s="679"/>
    </row>
    <row r="1129" spans="2:12" ht="21" customHeight="1">
      <c r="B1129" s="681"/>
      <c r="C1129" s="682"/>
      <c r="D1129" s="682"/>
    </row>
    <row r="1130" spans="2:12" ht="21" customHeight="1">
      <c r="B1130" s="681"/>
      <c r="C1130" s="682"/>
      <c r="D1130" s="682"/>
    </row>
    <row r="1131" spans="2:12" ht="21" customHeight="1">
      <c r="B1131" s="681"/>
      <c r="C1131" s="682"/>
      <c r="D1131" s="682"/>
    </row>
    <row r="1134" spans="2:12" ht="21" customHeight="1">
      <c r="B1134" s="269" t="s">
        <v>531</v>
      </c>
      <c r="D1134" s="991">
        <f>入力シート!C8</f>
        <v>0</v>
      </c>
      <c r="E1134" s="991"/>
      <c r="F1134" s="678">
        <f>入力シート!C10</f>
        <v>0</v>
      </c>
      <c r="H1134" s="687" t="s">
        <v>502</v>
      </c>
    </row>
    <row r="1136" spans="2:12" ht="21" customHeight="1">
      <c r="D1136" s="663"/>
      <c r="E1136" s="663"/>
      <c r="F1136" s="662"/>
      <c r="G1136" s="663"/>
      <c r="I1136" s="977"/>
      <c r="J1136" s="977"/>
      <c r="K1136" s="978"/>
      <c r="L1136" s="978"/>
    </row>
    <row r="1137" spans="1:15" ht="21" customHeight="1">
      <c r="D1137" s="663"/>
      <c r="E1137" s="663"/>
      <c r="F1137" s="662"/>
      <c r="G1137" s="663"/>
      <c r="I1137" s="679"/>
      <c r="J1137" s="679"/>
      <c r="K1137" s="680"/>
      <c r="L1137" s="680"/>
    </row>
    <row r="1138" spans="1:15" ht="21" customHeight="1">
      <c r="D1138" s="663"/>
      <c r="E1138" s="663"/>
      <c r="F1138" s="662"/>
      <c r="G1138" s="663"/>
      <c r="I1138" s="679"/>
      <c r="J1138" s="679"/>
      <c r="K1138" s="680"/>
      <c r="L1138" s="680"/>
    </row>
    <row r="1139" spans="1:15" ht="21" customHeight="1">
      <c r="D1139" s="663"/>
      <c r="E1139" s="663"/>
      <c r="F1139" s="662"/>
      <c r="G1139" s="663"/>
      <c r="I1139" s="679"/>
      <c r="J1139" s="679"/>
      <c r="K1139" s="680"/>
      <c r="L1139" s="680"/>
    </row>
    <row r="1140" spans="1:15" ht="21" customHeight="1">
      <c r="A1140" s="495"/>
    </row>
    <row r="1141" spans="1:15" ht="21" customHeight="1">
      <c r="O1141" s="683" t="s">
        <v>448</v>
      </c>
    </row>
    <row r="1145" spans="1:15" ht="21" customHeight="1">
      <c r="A1145" s="971" t="s">
        <v>552</v>
      </c>
      <c r="B1145" s="971"/>
      <c r="C1145" s="971"/>
      <c r="D1145" s="971"/>
      <c r="E1145" s="971"/>
      <c r="F1145" s="971"/>
      <c r="G1145" s="971"/>
      <c r="H1145" s="971"/>
      <c r="I1145" s="971"/>
      <c r="J1145" s="971"/>
      <c r="K1145" s="971"/>
      <c r="L1145" s="971"/>
      <c r="M1145" s="971"/>
      <c r="N1145" s="971"/>
    </row>
    <row r="1150" spans="1:15" ht="21" customHeight="1">
      <c r="A1150" s="269" t="s">
        <v>1527</v>
      </c>
    </row>
    <row r="1151" spans="1:15" ht="21" customHeight="1">
      <c r="A1151" s="269" t="s">
        <v>709</v>
      </c>
      <c r="H1151" s="137"/>
      <c r="J1151" s="137"/>
      <c r="K1151" s="137"/>
    </row>
    <row r="1152" spans="1:15" ht="21" customHeight="1">
      <c r="H1152" s="137"/>
      <c r="I1152" s="137"/>
      <c r="J1152" s="137"/>
      <c r="K1152" s="137"/>
    </row>
    <row r="1153" spans="2:12" ht="21" customHeight="1">
      <c r="H1153" s="137"/>
      <c r="J1153" s="137"/>
    </row>
    <row r="1156" spans="2:12" ht="21" customHeight="1">
      <c r="B1156" s="986" t="str">
        <f>開票立会人入力シート!F33</f>
        <v>令和-118年1月0日</v>
      </c>
      <c r="C1156" s="987"/>
      <c r="D1156" s="987"/>
    </row>
    <row r="1157" spans="2:12" ht="21" customHeight="1">
      <c r="B1157" s="681"/>
      <c r="C1157" s="682"/>
      <c r="D1157" s="682"/>
    </row>
    <row r="1158" spans="2:12" ht="21" customHeight="1">
      <c r="B1158" s="681"/>
      <c r="C1158" s="682"/>
      <c r="D1158" s="682"/>
    </row>
    <row r="1159" spans="2:12" ht="21" customHeight="1">
      <c r="B1159" s="681"/>
      <c r="C1159" s="682"/>
      <c r="D1159" s="682"/>
    </row>
    <row r="1160" spans="2:12" ht="21" customHeight="1">
      <c r="B1160" s="681"/>
      <c r="C1160" s="682"/>
      <c r="D1160" s="682"/>
    </row>
    <row r="1161" spans="2:12" ht="21" customHeight="1">
      <c r="B1161" s="681"/>
      <c r="C1161" s="682"/>
      <c r="D1161" s="682"/>
      <c r="F1161" s="269" t="s">
        <v>520</v>
      </c>
      <c r="H1161" s="269">
        <f>開票立会人入力シート!K33</f>
        <v>0</v>
      </c>
    </row>
    <row r="1162" spans="2:12" ht="21" customHeight="1">
      <c r="B1162" s="681"/>
      <c r="C1162" s="682"/>
      <c r="D1162" s="682"/>
    </row>
    <row r="1163" spans="2:12" ht="21" customHeight="1">
      <c r="B1163" s="681"/>
      <c r="C1163" s="682"/>
      <c r="D1163" s="682"/>
    </row>
    <row r="1164" spans="2:12" ht="21" customHeight="1">
      <c r="B1164" s="681"/>
      <c r="C1164" s="682"/>
      <c r="D1164" s="682"/>
    </row>
    <row r="1165" spans="2:12" ht="21" customHeight="1">
      <c r="B1165" s="681"/>
      <c r="C1165" s="682"/>
      <c r="D1165" s="682"/>
    </row>
    <row r="1166" spans="2:12" ht="21" customHeight="1">
      <c r="B1166" s="681"/>
      <c r="C1166" s="682"/>
      <c r="D1166" s="682"/>
      <c r="F1166" s="269" t="s">
        <v>521</v>
      </c>
      <c r="H1166" s="137">
        <f>開票立会人入力シート!G33</f>
        <v>0</v>
      </c>
      <c r="I1166" s="679"/>
      <c r="J1166" s="678">
        <f>開票立会人入力シート!I33</f>
        <v>0</v>
      </c>
      <c r="K1166" s="678"/>
      <c r="L1166" s="679"/>
    </row>
    <row r="1167" spans="2:12" ht="21" customHeight="1">
      <c r="B1167" s="681"/>
      <c r="C1167" s="682"/>
      <c r="D1167" s="682"/>
    </row>
    <row r="1168" spans="2:12" ht="21" customHeight="1">
      <c r="B1168" s="681"/>
      <c r="C1168" s="682"/>
      <c r="D1168" s="682"/>
    </row>
    <row r="1169" spans="1:15" ht="21" customHeight="1">
      <c r="B1169" s="681"/>
      <c r="C1169" s="682"/>
      <c r="D1169" s="682"/>
    </row>
    <row r="1172" spans="1:15" ht="21" customHeight="1">
      <c r="B1172" s="269" t="s">
        <v>531</v>
      </c>
      <c r="D1172" s="991">
        <f>入力シート!C8</f>
        <v>0</v>
      </c>
      <c r="E1172" s="991"/>
      <c r="F1172" s="678">
        <f>入力シート!C10</f>
        <v>0</v>
      </c>
      <c r="H1172" s="687" t="s">
        <v>502</v>
      </c>
    </row>
    <row r="1174" spans="1:15" ht="21" customHeight="1">
      <c r="D1174" s="663"/>
      <c r="E1174" s="663"/>
      <c r="F1174" s="662"/>
      <c r="G1174" s="663"/>
      <c r="I1174" s="977"/>
      <c r="J1174" s="977"/>
      <c r="K1174" s="978"/>
      <c r="L1174" s="978"/>
    </row>
    <row r="1175" spans="1:15" ht="21" customHeight="1">
      <c r="D1175" s="663"/>
      <c r="E1175" s="663"/>
      <c r="F1175" s="662"/>
      <c r="G1175" s="663"/>
      <c r="I1175" s="679"/>
      <c r="J1175" s="679"/>
      <c r="K1175" s="680"/>
      <c r="L1175" s="680"/>
    </row>
    <row r="1176" spans="1:15" ht="21" customHeight="1">
      <c r="D1176" s="663"/>
      <c r="E1176" s="663"/>
      <c r="F1176" s="662"/>
      <c r="G1176" s="663"/>
      <c r="I1176" s="679"/>
      <c r="J1176" s="679"/>
      <c r="K1176" s="680"/>
      <c r="L1176" s="680"/>
    </row>
    <row r="1177" spans="1:15" ht="21" customHeight="1">
      <c r="D1177" s="663"/>
      <c r="E1177" s="663"/>
      <c r="F1177" s="662"/>
      <c r="G1177" s="663"/>
      <c r="I1177" s="679"/>
      <c r="J1177" s="679"/>
      <c r="K1177" s="680"/>
      <c r="L1177" s="680"/>
    </row>
    <row r="1178" spans="1:15" ht="21" customHeight="1">
      <c r="A1178" s="495"/>
    </row>
    <row r="1179" spans="1:15" ht="21" customHeight="1">
      <c r="O1179" s="683" t="s">
        <v>448</v>
      </c>
    </row>
    <row r="1183" spans="1:15" ht="21" customHeight="1">
      <c r="A1183" s="971" t="s">
        <v>552</v>
      </c>
      <c r="B1183" s="971"/>
      <c r="C1183" s="971"/>
      <c r="D1183" s="971"/>
      <c r="E1183" s="971"/>
      <c r="F1183" s="971"/>
      <c r="G1183" s="971"/>
      <c r="H1183" s="971"/>
      <c r="I1183" s="971"/>
      <c r="J1183" s="971"/>
      <c r="K1183" s="971"/>
      <c r="L1183" s="971"/>
      <c r="M1183" s="971"/>
      <c r="N1183" s="971"/>
    </row>
    <row r="1188" spans="1:11" ht="21" customHeight="1">
      <c r="A1188" s="269" t="s">
        <v>1527</v>
      </c>
    </row>
    <row r="1189" spans="1:11" ht="21" customHeight="1">
      <c r="A1189" s="269" t="s">
        <v>709</v>
      </c>
      <c r="H1189" s="137"/>
      <c r="J1189" s="137"/>
      <c r="K1189" s="137"/>
    </row>
    <row r="1190" spans="1:11" ht="21" customHeight="1">
      <c r="H1190" s="137"/>
      <c r="I1190" s="137"/>
      <c r="J1190" s="137"/>
      <c r="K1190" s="137"/>
    </row>
    <row r="1191" spans="1:11" ht="21" customHeight="1">
      <c r="H1191" s="137"/>
      <c r="J1191" s="137"/>
    </row>
    <row r="1194" spans="1:11" ht="21" customHeight="1">
      <c r="B1194" s="986" t="str">
        <f>開票立会人入力シート!F34</f>
        <v>令和-118年1月0日</v>
      </c>
      <c r="C1194" s="987"/>
      <c r="D1194" s="987"/>
    </row>
    <row r="1195" spans="1:11" ht="21" customHeight="1">
      <c r="B1195" s="681"/>
      <c r="C1195" s="682"/>
      <c r="D1195" s="682"/>
    </row>
    <row r="1196" spans="1:11" ht="21" customHeight="1">
      <c r="B1196" s="681"/>
      <c r="C1196" s="682"/>
      <c r="D1196" s="682"/>
    </row>
    <row r="1197" spans="1:11" ht="21" customHeight="1">
      <c r="B1197" s="681"/>
      <c r="C1197" s="682"/>
      <c r="D1197" s="682"/>
    </row>
    <row r="1198" spans="1:11" ht="21" customHeight="1">
      <c r="B1198" s="681"/>
      <c r="C1198" s="682"/>
      <c r="D1198" s="682"/>
    </row>
    <row r="1199" spans="1:11" ht="21" customHeight="1">
      <c r="B1199" s="681"/>
      <c r="C1199" s="682"/>
      <c r="D1199" s="682"/>
      <c r="F1199" s="269" t="s">
        <v>520</v>
      </c>
      <c r="H1199" s="269">
        <f>開票立会人入力シート!K34</f>
        <v>0</v>
      </c>
    </row>
    <row r="1200" spans="1:11" ht="21" customHeight="1">
      <c r="B1200" s="681"/>
      <c r="C1200" s="682"/>
      <c r="D1200" s="682"/>
    </row>
    <row r="1201" spans="1:12" ht="21" customHeight="1">
      <c r="B1201" s="681"/>
      <c r="C1201" s="682"/>
      <c r="D1201" s="682"/>
    </row>
    <row r="1202" spans="1:12" ht="21" customHeight="1">
      <c r="B1202" s="681"/>
      <c r="C1202" s="682"/>
      <c r="D1202" s="682"/>
    </row>
    <row r="1203" spans="1:12" ht="21" customHeight="1">
      <c r="B1203" s="681"/>
      <c r="C1203" s="682"/>
      <c r="D1203" s="682"/>
    </row>
    <row r="1204" spans="1:12" ht="21" customHeight="1">
      <c r="B1204" s="681"/>
      <c r="C1204" s="682"/>
      <c r="D1204" s="682"/>
      <c r="F1204" s="269" t="s">
        <v>521</v>
      </c>
      <c r="H1204" s="137">
        <f>開票立会人入力シート!G34</f>
        <v>0</v>
      </c>
      <c r="I1204" s="679"/>
      <c r="J1204" s="678">
        <f>開票立会人入力シート!I34</f>
        <v>0</v>
      </c>
      <c r="K1204" s="678"/>
      <c r="L1204" s="679"/>
    </row>
    <row r="1205" spans="1:12" ht="21" customHeight="1">
      <c r="B1205" s="681"/>
      <c r="C1205" s="682"/>
      <c r="D1205" s="682"/>
    </row>
    <row r="1206" spans="1:12" ht="21" customHeight="1">
      <c r="B1206" s="681"/>
      <c r="C1206" s="682"/>
      <c r="D1206" s="682"/>
    </row>
    <row r="1207" spans="1:12" ht="21" customHeight="1">
      <c r="B1207" s="681"/>
      <c r="C1207" s="682"/>
      <c r="D1207" s="682"/>
    </row>
    <row r="1210" spans="1:12" ht="21" customHeight="1">
      <c r="B1210" s="269" t="s">
        <v>531</v>
      </c>
      <c r="D1210" s="991">
        <f>入力シート!C8</f>
        <v>0</v>
      </c>
      <c r="E1210" s="991"/>
      <c r="F1210" s="678">
        <f>入力シート!C10</f>
        <v>0</v>
      </c>
      <c r="H1210" s="687" t="s">
        <v>502</v>
      </c>
    </row>
    <row r="1212" spans="1:12" ht="21" customHeight="1">
      <c r="D1212" s="663"/>
      <c r="E1212" s="663"/>
      <c r="F1212" s="662"/>
      <c r="G1212" s="663"/>
      <c r="I1212" s="977"/>
      <c r="J1212" s="977"/>
      <c r="K1212" s="978"/>
      <c r="L1212" s="978"/>
    </row>
    <row r="1213" spans="1:12" ht="21" customHeight="1">
      <c r="D1213" s="663"/>
      <c r="E1213" s="663"/>
      <c r="F1213" s="662"/>
      <c r="G1213" s="663"/>
      <c r="I1213" s="679"/>
      <c r="J1213" s="679"/>
      <c r="K1213" s="680"/>
      <c r="L1213" s="680"/>
    </row>
    <row r="1214" spans="1:12" ht="21" customHeight="1">
      <c r="D1214" s="663"/>
      <c r="E1214" s="663"/>
      <c r="F1214" s="662"/>
      <c r="G1214" s="663"/>
      <c r="I1214" s="679"/>
      <c r="J1214" s="679"/>
      <c r="K1214" s="680"/>
      <c r="L1214" s="680"/>
    </row>
    <row r="1215" spans="1:12" ht="21" customHeight="1">
      <c r="D1215" s="663"/>
      <c r="E1215" s="663"/>
      <c r="F1215" s="662"/>
      <c r="G1215" s="663"/>
      <c r="I1215" s="679"/>
      <c r="J1215" s="679"/>
      <c r="K1215" s="680"/>
      <c r="L1215" s="680"/>
    </row>
    <row r="1216" spans="1:12" ht="21" customHeight="1">
      <c r="A1216" s="495"/>
    </row>
    <row r="1217" spans="1:15" ht="21" customHeight="1">
      <c r="O1217" s="683" t="s">
        <v>448</v>
      </c>
    </row>
    <row r="1221" spans="1:15" ht="21" customHeight="1">
      <c r="A1221" s="971" t="s">
        <v>552</v>
      </c>
      <c r="B1221" s="971"/>
      <c r="C1221" s="971"/>
      <c r="D1221" s="971"/>
      <c r="E1221" s="971"/>
      <c r="F1221" s="971"/>
      <c r="G1221" s="971"/>
      <c r="H1221" s="971"/>
      <c r="I1221" s="971"/>
      <c r="J1221" s="971"/>
      <c r="K1221" s="971"/>
      <c r="L1221" s="971"/>
      <c r="M1221" s="971"/>
      <c r="N1221" s="971"/>
    </row>
    <row r="1226" spans="1:15" ht="21" customHeight="1">
      <c r="A1226" s="269" t="s">
        <v>1527</v>
      </c>
    </row>
    <row r="1227" spans="1:15" ht="21" customHeight="1">
      <c r="A1227" s="269" t="s">
        <v>709</v>
      </c>
      <c r="H1227" s="137"/>
      <c r="J1227" s="137"/>
      <c r="K1227" s="137"/>
    </row>
    <row r="1228" spans="1:15" ht="21" customHeight="1">
      <c r="H1228" s="137"/>
      <c r="I1228" s="137"/>
      <c r="J1228" s="137"/>
      <c r="K1228" s="137"/>
    </row>
    <row r="1229" spans="1:15" ht="21" customHeight="1">
      <c r="H1229" s="137"/>
      <c r="J1229" s="137"/>
    </row>
    <row r="1232" spans="1:15" ht="21" customHeight="1">
      <c r="B1232" s="986" t="str">
        <f>開票立会人入力シート!F35</f>
        <v>令和-118年1月0日</v>
      </c>
      <c r="C1232" s="987"/>
      <c r="D1232" s="987"/>
    </row>
    <row r="1233" spans="2:12" ht="21" customHeight="1">
      <c r="B1233" s="681"/>
      <c r="C1233" s="682"/>
      <c r="D1233" s="682"/>
    </row>
    <row r="1234" spans="2:12" ht="21" customHeight="1">
      <c r="B1234" s="681"/>
      <c r="C1234" s="682"/>
      <c r="D1234" s="682"/>
    </row>
    <row r="1235" spans="2:12" ht="21" customHeight="1">
      <c r="B1235" s="681"/>
      <c r="C1235" s="682"/>
      <c r="D1235" s="682"/>
    </row>
    <row r="1236" spans="2:12" ht="21" customHeight="1">
      <c r="B1236" s="681"/>
      <c r="C1236" s="682"/>
      <c r="D1236" s="682"/>
    </row>
    <row r="1237" spans="2:12" ht="21" customHeight="1">
      <c r="B1237" s="681"/>
      <c r="C1237" s="682"/>
      <c r="D1237" s="682"/>
      <c r="F1237" s="269" t="s">
        <v>520</v>
      </c>
      <c r="H1237" s="269">
        <f>開票立会人入力シート!K35</f>
        <v>0</v>
      </c>
    </row>
    <row r="1238" spans="2:12" ht="21" customHeight="1">
      <c r="B1238" s="681"/>
      <c r="C1238" s="682"/>
      <c r="D1238" s="682"/>
    </row>
    <row r="1239" spans="2:12" ht="21" customHeight="1">
      <c r="B1239" s="681"/>
      <c r="C1239" s="682"/>
      <c r="D1239" s="682"/>
    </row>
    <row r="1240" spans="2:12" ht="21" customHeight="1">
      <c r="B1240" s="681"/>
      <c r="C1240" s="682"/>
      <c r="D1240" s="682"/>
    </row>
    <row r="1241" spans="2:12" ht="21" customHeight="1">
      <c r="B1241" s="681"/>
      <c r="C1241" s="682"/>
      <c r="D1241" s="682"/>
    </row>
    <row r="1242" spans="2:12" ht="21" customHeight="1">
      <c r="B1242" s="681"/>
      <c r="C1242" s="682"/>
      <c r="D1242" s="682"/>
      <c r="F1242" s="269" t="s">
        <v>521</v>
      </c>
      <c r="H1242" s="137">
        <f>開票立会人入力シート!G35</f>
        <v>0</v>
      </c>
      <c r="I1242" s="679"/>
      <c r="J1242" s="678">
        <f>開票立会人入力シート!I35</f>
        <v>0</v>
      </c>
      <c r="K1242" s="678"/>
      <c r="L1242" s="679"/>
    </row>
    <row r="1243" spans="2:12" ht="21" customHeight="1">
      <c r="B1243" s="681"/>
      <c r="C1243" s="682"/>
      <c r="D1243" s="682"/>
    </row>
    <row r="1244" spans="2:12" ht="21" customHeight="1">
      <c r="B1244" s="681"/>
      <c r="C1244" s="682"/>
      <c r="D1244" s="682"/>
    </row>
    <row r="1245" spans="2:12" ht="21" customHeight="1">
      <c r="B1245" s="681"/>
      <c r="C1245" s="682"/>
      <c r="D1245" s="682"/>
    </row>
    <row r="1248" spans="2:12" ht="21" customHeight="1">
      <c r="B1248" s="269" t="s">
        <v>531</v>
      </c>
      <c r="D1248" s="991">
        <f>入力シート!C8</f>
        <v>0</v>
      </c>
      <c r="E1248" s="991"/>
      <c r="F1248" s="678">
        <f>入力シート!C10</f>
        <v>0</v>
      </c>
      <c r="H1248" s="687" t="s">
        <v>502</v>
      </c>
    </row>
    <row r="1250" spans="1:15" ht="21" customHeight="1">
      <c r="D1250" s="663"/>
      <c r="E1250" s="663"/>
      <c r="F1250" s="662"/>
      <c r="G1250" s="663"/>
      <c r="I1250" s="977"/>
      <c r="J1250" s="977"/>
      <c r="K1250" s="978"/>
      <c r="L1250" s="978"/>
    </row>
    <row r="1251" spans="1:15" ht="21" customHeight="1">
      <c r="D1251" s="663"/>
      <c r="E1251" s="663"/>
      <c r="F1251" s="662"/>
      <c r="G1251" s="663"/>
      <c r="I1251" s="679"/>
      <c r="J1251" s="679"/>
      <c r="K1251" s="680"/>
      <c r="L1251" s="680"/>
    </row>
    <row r="1252" spans="1:15" ht="21" customHeight="1">
      <c r="D1252" s="663"/>
      <c r="E1252" s="663"/>
      <c r="F1252" s="662"/>
      <c r="G1252" s="663"/>
      <c r="I1252" s="679"/>
      <c r="J1252" s="679"/>
      <c r="K1252" s="680"/>
      <c r="L1252" s="680"/>
    </row>
    <row r="1253" spans="1:15" ht="21" customHeight="1">
      <c r="D1253" s="663"/>
      <c r="E1253" s="663"/>
      <c r="F1253" s="662"/>
      <c r="G1253" s="663"/>
      <c r="I1253" s="679"/>
      <c r="J1253" s="679"/>
      <c r="K1253" s="680"/>
      <c r="L1253" s="680"/>
    </row>
    <row r="1254" spans="1:15" ht="21" customHeight="1">
      <c r="A1254" s="495"/>
    </row>
    <row r="1255" spans="1:15" ht="21" customHeight="1">
      <c r="O1255" s="683" t="s">
        <v>448</v>
      </c>
    </row>
    <row r="1259" spans="1:15" ht="21" customHeight="1">
      <c r="A1259" s="971" t="s">
        <v>552</v>
      </c>
      <c r="B1259" s="971"/>
      <c r="C1259" s="971"/>
      <c r="D1259" s="971"/>
      <c r="E1259" s="971"/>
      <c r="F1259" s="971"/>
      <c r="G1259" s="971"/>
      <c r="H1259" s="971"/>
      <c r="I1259" s="971"/>
      <c r="J1259" s="971"/>
      <c r="K1259" s="971"/>
      <c r="L1259" s="971"/>
      <c r="M1259" s="971"/>
      <c r="N1259" s="971"/>
    </row>
    <row r="1264" spans="1:15" ht="21" customHeight="1">
      <c r="A1264" s="269" t="s">
        <v>1527</v>
      </c>
    </row>
    <row r="1265" spans="1:12" ht="21" customHeight="1">
      <c r="A1265" s="269" t="s">
        <v>709</v>
      </c>
      <c r="H1265" s="137"/>
      <c r="J1265" s="137"/>
      <c r="K1265" s="137"/>
    </row>
    <row r="1266" spans="1:12" ht="21" customHeight="1">
      <c r="H1266" s="137"/>
      <c r="I1266" s="137"/>
      <c r="J1266" s="137"/>
      <c r="K1266" s="137"/>
    </row>
    <row r="1267" spans="1:12" ht="21" customHeight="1">
      <c r="H1267" s="137"/>
      <c r="J1267" s="137"/>
    </row>
    <row r="1270" spans="1:12" ht="21" customHeight="1">
      <c r="B1270" s="986" t="str">
        <f>開票立会人入力シート!F36</f>
        <v>令和-118年1月0日</v>
      </c>
      <c r="C1270" s="987"/>
      <c r="D1270" s="987"/>
    </row>
    <row r="1271" spans="1:12" ht="21" customHeight="1">
      <c r="B1271" s="681"/>
      <c r="C1271" s="682"/>
      <c r="D1271" s="682"/>
    </row>
    <row r="1272" spans="1:12" ht="21" customHeight="1">
      <c r="B1272" s="681"/>
      <c r="C1272" s="682"/>
      <c r="D1272" s="682"/>
    </row>
    <row r="1273" spans="1:12" ht="21" customHeight="1">
      <c r="B1273" s="681"/>
      <c r="C1273" s="682"/>
      <c r="D1273" s="682"/>
    </row>
    <row r="1274" spans="1:12" ht="21" customHeight="1">
      <c r="B1274" s="681"/>
      <c r="C1274" s="682"/>
      <c r="D1274" s="682"/>
    </row>
    <row r="1275" spans="1:12" ht="21" customHeight="1">
      <c r="B1275" s="681"/>
      <c r="C1275" s="682"/>
      <c r="D1275" s="682"/>
      <c r="F1275" s="269" t="s">
        <v>520</v>
      </c>
      <c r="H1275" s="269">
        <f>開票立会人入力シート!K36</f>
        <v>0</v>
      </c>
    </row>
    <row r="1276" spans="1:12" ht="21" customHeight="1">
      <c r="B1276" s="681"/>
      <c r="C1276" s="682"/>
      <c r="D1276" s="682"/>
    </row>
    <row r="1277" spans="1:12" ht="21" customHeight="1">
      <c r="B1277" s="681"/>
      <c r="C1277" s="682"/>
      <c r="D1277" s="682"/>
    </row>
    <row r="1278" spans="1:12" ht="21" customHeight="1">
      <c r="B1278" s="681"/>
      <c r="C1278" s="682"/>
      <c r="D1278" s="682"/>
    </row>
    <row r="1279" spans="1:12" ht="21" customHeight="1">
      <c r="B1279" s="681"/>
      <c r="C1279" s="682"/>
      <c r="D1279" s="682"/>
    </row>
    <row r="1280" spans="1:12" ht="21" customHeight="1">
      <c r="B1280" s="681"/>
      <c r="C1280" s="682"/>
      <c r="D1280" s="682"/>
      <c r="F1280" s="269" t="s">
        <v>521</v>
      </c>
      <c r="H1280" s="137">
        <f>開票立会人入力シート!G36</f>
        <v>0</v>
      </c>
      <c r="I1280" s="679"/>
      <c r="J1280" s="678">
        <f>開票立会人入力シート!I36</f>
        <v>0</v>
      </c>
      <c r="K1280" s="678"/>
      <c r="L1280" s="679"/>
    </row>
    <row r="1281" spans="1:15" ht="21" customHeight="1">
      <c r="B1281" s="681"/>
      <c r="C1281" s="682"/>
      <c r="D1281" s="682"/>
    </row>
    <row r="1282" spans="1:15" ht="21" customHeight="1">
      <c r="B1282" s="681"/>
      <c r="C1282" s="682"/>
      <c r="D1282" s="682"/>
    </row>
    <row r="1283" spans="1:15" ht="21" customHeight="1">
      <c r="B1283" s="681"/>
      <c r="C1283" s="682"/>
      <c r="D1283" s="682"/>
    </row>
    <row r="1286" spans="1:15" ht="21" customHeight="1">
      <c r="B1286" s="269" t="s">
        <v>531</v>
      </c>
      <c r="D1286" s="991">
        <f>入力シート!C8</f>
        <v>0</v>
      </c>
      <c r="E1286" s="991"/>
      <c r="F1286" s="678">
        <f>入力シート!C10</f>
        <v>0</v>
      </c>
      <c r="H1286" s="687" t="s">
        <v>502</v>
      </c>
    </row>
    <row r="1288" spans="1:15" ht="21" customHeight="1">
      <c r="D1288" s="663"/>
      <c r="E1288" s="663"/>
      <c r="F1288" s="662"/>
      <c r="G1288" s="663"/>
      <c r="I1288" s="977"/>
      <c r="J1288" s="977"/>
      <c r="K1288" s="978"/>
      <c r="L1288" s="978"/>
    </row>
    <row r="1289" spans="1:15" ht="21" customHeight="1">
      <c r="D1289" s="663"/>
      <c r="E1289" s="663"/>
      <c r="F1289" s="662"/>
      <c r="G1289" s="663"/>
      <c r="I1289" s="679"/>
      <c r="J1289" s="679"/>
      <c r="K1289" s="680"/>
      <c r="L1289" s="680"/>
    </row>
    <row r="1290" spans="1:15" ht="21" customHeight="1">
      <c r="D1290" s="663"/>
      <c r="E1290" s="663"/>
      <c r="F1290" s="662"/>
      <c r="G1290" s="663"/>
      <c r="I1290" s="679"/>
      <c r="J1290" s="679"/>
      <c r="K1290" s="680"/>
      <c r="L1290" s="680"/>
    </row>
    <row r="1291" spans="1:15" ht="21" customHeight="1">
      <c r="D1291" s="663"/>
      <c r="E1291" s="663"/>
      <c r="F1291" s="662"/>
      <c r="G1291" s="663"/>
      <c r="I1291" s="679"/>
      <c r="J1291" s="679"/>
      <c r="K1291" s="680"/>
      <c r="L1291" s="680"/>
    </row>
    <row r="1292" spans="1:15" ht="21" customHeight="1">
      <c r="A1292" s="495"/>
    </row>
    <row r="1293" spans="1:15" ht="21" customHeight="1">
      <c r="O1293" s="683" t="s">
        <v>448</v>
      </c>
    </row>
    <row r="1297" spans="1:14" ht="21" customHeight="1">
      <c r="A1297" s="971" t="s">
        <v>552</v>
      </c>
      <c r="B1297" s="971"/>
      <c r="C1297" s="971"/>
      <c r="D1297" s="971"/>
      <c r="E1297" s="971"/>
      <c r="F1297" s="971"/>
      <c r="G1297" s="971"/>
      <c r="H1297" s="971"/>
      <c r="I1297" s="971"/>
      <c r="J1297" s="971"/>
      <c r="K1297" s="971"/>
      <c r="L1297" s="971"/>
      <c r="M1297" s="971"/>
      <c r="N1297" s="971"/>
    </row>
    <row r="1302" spans="1:14" ht="21" customHeight="1">
      <c r="A1302" s="269" t="s">
        <v>1527</v>
      </c>
    </row>
    <row r="1303" spans="1:14" ht="21" customHeight="1">
      <c r="A1303" s="269" t="s">
        <v>709</v>
      </c>
      <c r="H1303" s="137"/>
      <c r="J1303" s="137"/>
      <c r="K1303" s="137"/>
    </row>
    <row r="1304" spans="1:14" ht="21" customHeight="1">
      <c r="H1304" s="137"/>
      <c r="I1304" s="137"/>
      <c r="J1304" s="137"/>
      <c r="K1304" s="137"/>
    </row>
    <row r="1305" spans="1:14" ht="21" customHeight="1">
      <c r="H1305" s="137"/>
      <c r="J1305" s="137"/>
    </row>
    <row r="1308" spans="1:14" ht="21" customHeight="1">
      <c r="B1308" s="986" t="str">
        <f>開票立会人入力シート!F37</f>
        <v>令和-118年1月0日</v>
      </c>
      <c r="C1308" s="987"/>
      <c r="D1308" s="987"/>
    </row>
    <row r="1309" spans="1:14" ht="21" customHeight="1">
      <c r="B1309" s="681"/>
      <c r="C1309" s="682"/>
      <c r="D1309" s="682"/>
    </row>
    <row r="1310" spans="1:14" ht="21" customHeight="1">
      <c r="B1310" s="681"/>
      <c r="C1310" s="682"/>
      <c r="D1310" s="682"/>
    </row>
    <row r="1311" spans="1:14" ht="21" customHeight="1">
      <c r="B1311" s="681"/>
      <c r="C1311" s="682"/>
      <c r="D1311" s="682"/>
    </row>
    <row r="1312" spans="1:14" ht="21" customHeight="1">
      <c r="B1312" s="681"/>
      <c r="C1312" s="682"/>
      <c r="D1312" s="682"/>
    </row>
    <row r="1313" spans="2:12" ht="21" customHeight="1">
      <c r="B1313" s="681"/>
      <c r="C1313" s="682"/>
      <c r="D1313" s="682"/>
      <c r="F1313" s="269" t="s">
        <v>520</v>
      </c>
      <c r="H1313" s="269">
        <f>開票立会人入力シート!K37</f>
        <v>0</v>
      </c>
    </row>
    <row r="1314" spans="2:12" ht="21" customHeight="1">
      <c r="B1314" s="681"/>
      <c r="C1314" s="682"/>
      <c r="D1314" s="682"/>
    </row>
    <row r="1315" spans="2:12" ht="21" customHeight="1">
      <c r="B1315" s="681"/>
      <c r="C1315" s="682"/>
      <c r="D1315" s="682"/>
    </row>
    <row r="1316" spans="2:12" ht="21" customHeight="1">
      <c r="B1316" s="681"/>
      <c r="C1316" s="682"/>
      <c r="D1316" s="682"/>
    </row>
    <row r="1317" spans="2:12" ht="21" customHeight="1">
      <c r="B1317" s="681"/>
      <c r="C1317" s="682"/>
      <c r="D1317" s="682"/>
    </row>
    <row r="1318" spans="2:12" ht="21" customHeight="1">
      <c r="B1318" s="681"/>
      <c r="C1318" s="682"/>
      <c r="D1318" s="682"/>
      <c r="F1318" s="269" t="s">
        <v>521</v>
      </c>
      <c r="H1318" s="137">
        <f>開票立会人入力シート!G37</f>
        <v>0</v>
      </c>
      <c r="I1318" s="679"/>
      <c r="J1318" s="678">
        <f>開票立会人入力シート!I37</f>
        <v>0</v>
      </c>
      <c r="K1318" s="678"/>
      <c r="L1318" s="679"/>
    </row>
    <row r="1319" spans="2:12" ht="21" customHeight="1">
      <c r="B1319" s="681"/>
      <c r="C1319" s="682"/>
      <c r="D1319" s="682"/>
    </row>
    <row r="1320" spans="2:12" ht="21" customHeight="1">
      <c r="B1320" s="681"/>
      <c r="C1320" s="682"/>
      <c r="D1320" s="682"/>
    </row>
    <row r="1321" spans="2:12" ht="21" customHeight="1">
      <c r="B1321" s="681"/>
      <c r="C1321" s="682"/>
      <c r="D1321" s="682"/>
    </row>
    <row r="1324" spans="2:12" ht="21" customHeight="1">
      <c r="B1324" s="269" t="s">
        <v>531</v>
      </c>
      <c r="D1324" s="991">
        <f>入力シート!C8</f>
        <v>0</v>
      </c>
      <c r="E1324" s="991"/>
      <c r="F1324" s="678">
        <f>入力シート!C10</f>
        <v>0</v>
      </c>
      <c r="H1324" s="687" t="s">
        <v>502</v>
      </c>
    </row>
    <row r="1326" spans="2:12" ht="21" customHeight="1">
      <c r="D1326" s="663"/>
      <c r="E1326" s="663"/>
      <c r="F1326" s="662"/>
      <c r="G1326" s="663"/>
      <c r="I1326" s="977"/>
      <c r="J1326" s="977"/>
      <c r="K1326" s="978"/>
      <c r="L1326" s="978"/>
    </row>
    <row r="1327" spans="2:12" ht="21" customHeight="1">
      <c r="D1327" s="663"/>
      <c r="E1327" s="663"/>
      <c r="F1327" s="662"/>
      <c r="G1327" s="663"/>
      <c r="I1327" s="679"/>
      <c r="J1327" s="679"/>
      <c r="K1327" s="680"/>
      <c r="L1327" s="680"/>
    </row>
    <row r="1328" spans="2:12" ht="21" customHeight="1">
      <c r="D1328" s="663"/>
      <c r="E1328" s="663"/>
      <c r="F1328" s="662"/>
      <c r="G1328" s="663"/>
      <c r="I1328" s="679"/>
      <c r="J1328" s="679"/>
      <c r="K1328" s="680"/>
      <c r="L1328" s="680"/>
    </row>
    <row r="1329" spans="1:15" ht="21" customHeight="1">
      <c r="D1329" s="663"/>
      <c r="E1329" s="663"/>
      <c r="F1329" s="662"/>
      <c r="G1329" s="663"/>
      <c r="I1329" s="679"/>
      <c r="J1329" s="679"/>
      <c r="K1329" s="680"/>
      <c r="L1329" s="680"/>
    </row>
    <row r="1330" spans="1:15" ht="21" customHeight="1">
      <c r="A1330" s="495"/>
    </row>
    <row r="1331" spans="1:15" ht="21" customHeight="1">
      <c r="O1331" s="683" t="s">
        <v>448</v>
      </c>
    </row>
    <row r="1335" spans="1:15" ht="21" customHeight="1">
      <c r="A1335" s="971" t="s">
        <v>552</v>
      </c>
      <c r="B1335" s="971"/>
      <c r="C1335" s="971"/>
      <c r="D1335" s="971"/>
      <c r="E1335" s="971"/>
      <c r="F1335" s="971"/>
      <c r="G1335" s="971"/>
      <c r="H1335" s="971"/>
      <c r="I1335" s="971"/>
      <c r="J1335" s="971"/>
      <c r="K1335" s="971"/>
      <c r="L1335" s="971"/>
      <c r="M1335" s="971"/>
      <c r="N1335" s="971"/>
    </row>
    <row r="1340" spans="1:15" ht="21" customHeight="1">
      <c r="A1340" s="269" t="s">
        <v>1527</v>
      </c>
    </row>
    <row r="1341" spans="1:15" ht="21" customHeight="1">
      <c r="A1341" s="269" t="s">
        <v>709</v>
      </c>
      <c r="H1341" s="137"/>
      <c r="J1341" s="137"/>
      <c r="K1341" s="137"/>
    </row>
    <row r="1342" spans="1:15" ht="21" customHeight="1">
      <c r="H1342" s="137"/>
      <c r="I1342" s="137"/>
      <c r="J1342" s="137"/>
      <c r="K1342" s="137"/>
    </row>
    <row r="1343" spans="1:15" ht="21" customHeight="1">
      <c r="H1343" s="137"/>
      <c r="J1343" s="137"/>
    </row>
    <row r="1346" spans="2:12" ht="21" customHeight="1">
      <c r="B1346" s="986" t="str">
        <f>開票立会人入力シート!F38</f>
        <v>令和-118年1月0日</v>
      </c>
      <c r="C1346" s="987"/>
      <c r="D1346" s="987"/>
    </row>
    <row r="1347" spans="2:12" ht="21" customHeight="1">
      <c r="B1347" s="681"/>
      <c r="C1347" s="682"/>
      <c r="D1347" s="682"/>
    </row>
    <row r="1348" spans="2:12" ht="21" customHeight="1">
      <c r="B1348" s="681"/>
      <c r="C1348" s="682"/>
      <c r="D1348" s="682"/>
    </row>
    <row r="1349" spans="2:12" ht="21" customHeight="1">
      <c r="B1349" s="681"/>
      <c r="C1349" s="682"/>
      <c r="D1349" s="682"/>
    </row>
    <row r="1350" spans="2:12" ht="21" customHeight="1">
      <c r="B1350" s="681"/>
      <c r="C1350" s="682"/>
      <c r="D1350" s="682"/>
    </row>
    <row r="1351" spans="2:12" ht="21" customHeight="1">
      <c r="B1351" s="681"/>
      <c r="C1351" s="682"/>
      <c r="D1351" s="682"/>
      <c r="F1351" s="269" t="s">
        <v>520</v>
      </c>
      <c r="H1351" s="269">
        <f>開票立会人入力シート!K38</f>
        <v>0</v>
      </c>
    </row>
    <row r="1352" spans="2:12" ht="21" customHeight="1">
      <c r="B1352" s="681"/>
      <c r="C1352" s="682"/>
      <c r="D1352" s="682"/>
    </row>
    <row r="1353" spans="2:12" ht="21" customHeight="1">
      <c r="B1353" s="681"/>
      <c r="C1353" s="682"/>
      <c r="D1353" s="682"/>
    </row>
    <row r="1354" spans="2:12" ht="21" customHeight="1">
      <c r="B1354" s="681"/>
      <c r="C1354" s="682"/>
      <c r="D1354" s="682"/>
    </row>
    <row r="1355" spans="2:12" ht="21" customHeight="1">
      <c r="B1355" s="681"/>
      <c r="C1355" s="682"/>
      <c r="D1355" s="682"/>
    </row>
    <row r="1356" spans="2:12" ht="21" customHeight="1">
      <c r="B1356" s="681"/>
      <c r="C1356" s="682"/>
      <c r="D1356" s="682"/>
      <c r="F1356" s="269" t="s">
        <v>521</v>
      </c>
      <c r="H1356" s="137">
        <f>開票立会人入力シート!G38</f>
        <v>0</v>
      </c>
      <c r="I1356" s="679"/>
      <c r="J1356" s="678">
        <f>開票立会人入力シート!I38</f>
        <v>0</v>
      </c>
      <c r="K1356" s="678"/>
      <c r="L1356" s="679"/>
    </row>
    <row r="1357" spans="2:12" ht="21" customHeight="1">
      <c r="B1357" s="681"/>
      <c r="C1357" s="682"/>
      <c r="D1357" s="682"/>
    </row>
    <row r="1358" spans="2:12" ht="21" customHeight="1">
      <c r="B1358" s="681"/>
      <c r="C1358" s="682"/>
      <c r="D1358" s="682"/>
    </row>
    <row r="1359" spans="2:12" ht="21" customHeight="1">
      <c r="B1359" s="681"/>
      <c r="C1359" s="682"/>
      <c r="D1359" s="682"/>
    </row>
    <row r="1362" spans="1:15" ht="21" customHeight="1">
      <c r="B1362" s="269" t="s">
        <v>531</v>
      </c>
      <c r="D1362" s="991">
        <f>入力シート!C8</f>
        <v>0</v>
      </c>
      <c r="E1362" s="991"/>
      <c r="F1362" s="678">
        <f>入力シート!C10</f>
        <v>0</v>
      </c>
      <c r="H1362" s="687" t="s">
        <v>502</v>
      </c>
    </row>
    <row r="1364" spans="1:15" ht="21" customHeight="1">
      <c r="D1364" s="663"/>
      <c r="E1364" s="663"/>
      <c r="F1364" s="662"/>
      <c r="G1364" s="663"/>
      <c r="I1364" s="977"/>
      <c r="J1364" s="977"/>
      <c r="K1364" s="978"/>
      <c r="L1364" s="978"/>
    </row>
    <row r="1365" spans="1:15" ht="21" customHeight="1">
      <c r="D1365" s="663"/>
      <c r="E1365" s="663"/>
      <c r="F1365" s="662"/>
      <c r="G1365" s="663"/>
      <c r="I1365" s="679"/>
      <c r="J1365" s="679"/>
      <c r="K1365" s="680"/>
      <c r="L1365" s="680"/>
    </row>
    <row r="1366" spans="1:15" ht="21" customHeight="1">
      <c r="D1366" s="663"/>
      <c r="E1366" s="663"/>
      <c r="F1366" s="662"/>
      <c r="G1366" s="663"/>
      <c r="I1366" s="679"/>
      <c r="J1366" s="679"/>
      <c r="K1366" s="680"/>
      <c r="L1366" s="680"/>
    </row>
    <row r="1367" spans="1:15" ht="21" customHeight="1">
      <c r="D1367" s="663"/>
      <c r="E1367" s="663"/>
      <c r="F1367" s="662"/>
      <c r="G1367" s="663"/>
      <c r="I1367" s="679"/>
      <c r="J1367" s="679"/>
      <c r="K1367" s="680"/>
      <c r="L1367" s="680"/>
    </row>
    <row r="1368" spans="1:15" ht="21" customHeight="1">
      <c r="A1368" s="495"/>
    </row>
    <row r="1369" spans="1:15" ht="21" customHeight="1">
      <c r="O1369" s="683" t="s">
        <v>448</v>
      </c>
    </row>
    <row r="1373" spans="1:15" ht="21" customHeight="1">
      <c r="A1373" s="971" t="s">
        <v>552</v>
      </c>
      <c r="B1373" s="971"/>
      <c r="C1373" s="971"/>
      <c r="D1373" s="971"/>
      <c r="E1373" s="971"/>
      <c r="F1373" s="971"/>
      <c r="G1373" s="971"/>
      <c r="H1373" s="971"/>
      <c r="I1373" s="971"/>
      <c r="J1373" s="971"/>
      <c r="K1373" s="971"/>
      <c r="L1373" s="971"/>
      <c r="M1373" s="971"/>
      <c r="N1373" s="971"/>
    </row>
    <row r="1378" spans="1:11" ht="21" customHeight="1">
      <c r="A1378" s="269" t="s">
        <v>1527</v>
      </c>
    </row>
    <row r="1379" spans="1:11" ht="21" customHeight="1">
      <c r="A1379" s="269" t="s">
        <v>709</v>
      </c>
      <c r="H1379" s="137"/>
      <c r="J1379" s="137"/>
      <c r="K1379" s="137"/>
    </row>
    <row r="1380" spans="1:11" ht="21" customHeight="1">
      <c r="H1380" s="137"/>
      <c r="I1380" s="137"/>
      <c r="J1380" s="137"/>
      <c r="K1380" s="137"/>
    </row>
    <row r="1381" spans="1:11" ht="21" customHeight="1">
      <c r="H1381" s="137"/>
      <c r="J1381" s="137"/>
    </row>
    <row r="1384" spans="1:11" ht="21" customHeight="1">
      <c r="B1384" s="986" t="str">
        <f>開票立会人入力シート!F39</f>
        <v>令和-118年1月0日</v>
      </c>
      <c r="C1384" s="987"/>
      <c r="D1384" s="987"/>
    </row>
    <row r="1385" spans="1:11" ht="21" customHeight="1">
      <c r="B1385" s="681"/>
      <c r="C1385" s="682"/>
      <c r="D1385" s="682"/>
    </row>
    <row r="1386" spans="1:11" ht="21" customHeight="1">
      <c r="B1386" s="681"/>
      <c r="C1386" s="682"/>
      <c r="D1386" s="682"/>
    </row>
    <row r="1387" spans="1:11" ht="21" customHeight="1">
      <c r="B1387" s="681"/>
      <c r="C1387" s="682"/>
      <c r="D1387" s="682"/>
    </row>
    <row r="1388" spans="1:11" ht="21" customHeight="1">
      <c r="B1388" s="681"/>
      <c r="C1388" s="682"/>
      <c r="D1388" s="682"/>
    </row>
    <row r="1389" spans="1:11" ht="21" customHeight="1">
      <c r="B1389" s="681"/>
      <c r="C1389" s="682"/>
      <c r="D1389" s="682"/>
      <c r="F1389" s="269" t="s">
        <v>520</v>
      </c>
      <c r="H1389" s="269">
        <f>開票立会人入力シート!K39</f>
        <v>0</v>
      </c>
    </row>
    <row r="1390" spans="1:11" ht="21" customHeight="1">
      <c r="B1390" s="681"/>
      <c r="C1390" s="682"/>
      <c r="D1390" s="682"/>
    </row>
    <row r="1391" spans="1:11" ht="21" customHeight="1">
      <c r="B1391" s="681"/>
      <c r="C1391" s="682"/>
      <c r="D1391" s="682"/>
    </row>
    <row r="1392" spans="1:11" ht="21" customHeight="1">
      <c r="B1392" s="681"/>
      <c r="C1392" s="682"/>
      <c r="D1392" s="682"/>
    </row>
    <row r="1393" spans="1:15" ht="21" customHeight="1">
      <c r="B1393" s="681"/>
      <c r="C1393" s="682"/>
      <c r="D1393" s="682"/>
    </row>
    <row r="1394" spans="1:15" ht="21" customHeight="1">
      <c r="B1394" s="681"/>
      <c r="C1394" s="682"/>
      <c r="D1394" s="682"/>
      <c r="F1394" s="269" t="s">
        <v>521</v>
      </c>
      <c r="H1394" s="137">
        <f>開票立会人入力シート!G39</f>
        <v>0</v>
      </c>
      <c r="I1394" s="679"/>
      <c r="J1394" s="678">
        <f>開票立会人入力シート!I39</f>
        <v>0</v>
      </c>
      <c r="K1394" s="678"/>
      <c r="L1394" s="679"/>
    </row>
    <row r="1395" spans="1:15" ht="21" customHeight="1">
      <c r="B1395" s="681"/>
      <c r="C1395" s="682"/>
      <c r="D1395" s="682"/>
    </row>
    <row r="1396" spans="1:15" ht="21" customHeight="1">
      <c r="B1396" s="681"/>
      <c r="C1396" s="682"/>
      <c r="D1396" s="682"/>
    </row>
    <row r="1397" spans="1:15" ht="21" customHeight="1">
      <c r="B1397" s="681"/>
      <c r="C1397" s="682"/>
      <c r="D1397" s="682"/>
    </row>
    <row r="1400" spans="1:15" ht="21" customHeight="1">
      <c r="B1400" s="269" t="s">
        <v>531</v>
      </c>
      <c r="D1400" s="991">
        <f>入力シート!C8</f>
        <v>0</v>
      </c>
      <c r="E1400" s="991"/>
      <c r="F1400" s="678">
        <f>入力シート!C10</f>
        <v>0</v>
      </c>
      <c r="H1400" s="687" t="s">
        <v>502</v>
      </c>
    </row>
    <row r="1402" spans="1:15" ht="21" customHeight="1">
      <c r="D1402" s="663"/>
      <c r="E1402" s="663"/>
      <c r="F1402" s="662"/>
      <c r="G1402" s="663"/>
      <c r="I1402" s="977"/>
      <c r="J1402" s="977"/>
      <c r="K1402" s="978"/>
      <c r="L1402" s="978"/>
    </row>
    <row r="1403" spans="1:15" ht="21" customHeight="1">
      <c r="D1403" s="663"/>
      <c r="E1403" s="663"/>
      <c r="F1403" s="662"/>
      <c r="G1403" s="663"/>
      <c r="I1403" s="679"/>
      <c r="J1403" s="679"/>
      <c r="K1403" s="680"/>
      <c r="L1403" s="680"/>
    </row>
    <row r="1404" spans="1:15" ht="21" customHeight="1">
      <c r="D1404" s="663"/>
      <c r="E1404" s="663"/>
      <c r="F1404" s="662"/>
      <c r="G1404" s="663"/>
      <c r="I1404" s="679"/>
      <c r="J1404" s="679"/>
      <c r="K1404" s="680"/>
      <c r="L1404" s="680"/>
    </row>
    <row r="1405" spans="1:15" ht="21" customHeight="1">
      <c r="D1405" s="663"/>
      <c r="E1405" s="663"/>
      <c r="F1405" s="662"/>
      <c r="G1405" s="663"/>
      <c r="I1405" s="679"/>
      <c r="J1405" s="679"/>
      <c r="K1405" s="680"/>
      <c r="L1405" s="680"/>
    </row>
    <row r="1406" spans="1:15" ht="21" customHeight="1">
      <c r="A1406" s="495"/>
    </row>
    <row r="1407" spans="1:15" ht="21" customHeight="1">
      <c r="O1407" s="683" t="s">
        <v>448</v>
      </c>
    </row>
    <row r="1411" spans="1:14" ht="21" customHeight="1">
      <c r="A1411" s="971" t="s">
        <v>552</v>
      </c>
      <c r="B1411" s="971"/>
      <c r="C1411" s="971"/>
      <c r="D1411" s="971"/>
      <c r="E1411" s="971"/>
      <c r="F1411" s="971"/>
      <c r="G1411" s="971"/>
      <c r="H1411" s="971"/>
      <c r="I1411" s="971"/>
      <c r="J1411" s="971"/>
      <c r="K1411" s="971"/>
      <c r="L1411" s="971"/>
      <c r="M1411" s="971"/>
      <c r="N1411" s="971"/>
    </row>
    <row r="1416" spans="1:14" ht="21" customHeight="1">
      <c r="A1416" s="269" t="s">
        <v>1527</v>
      </c>
    </row>
    <row r="1417" spans="1:14" ht="21" customHeight="1">
      <c r="A1417" s="269" t="s">
        <v>709</v>
      </c>
      <c r="H1417" s="137"/>
      <c r="J1417" s="137"/>
      <c r="K1417" s="137"/>
    </row>
    <row r="1418" spans="1:14" ht="21" customHeight="1">
      <c r="H1418" s="137"/>
      <c r="I1418" s="137"/>
      <c r="J1418" s="137"/>
      <c r="K1418" s="137"/>
    </row>
    <row r="1419" spans="1:14" ht="21" customHeight="1">
      <c r="H1419" s="137"/>
      <c r="J1419" s="137"/>
    </row>
    <row r="1422" spans="1:14" ht="21" customHeight="1">
      <c r="B1422" s="986" t="str">
        <f>開票立会人入力シート!F40</f>
        <v>令和-118年1月0日</v>
      </c>
      <c r="C1422" s="987"/>
      <c r="D1422" s="987"/>
    </row>
    <row r="1423" spans="1:14" ht="21" customHeight="1">
      <c r="B1423" s="681"/>
      <c r="C1423" s="682"/>
      <c r="D1423" s="682"/>
    </row>
    <row r="1424" spans="1:14" ht="21" customHeight="1">
      <c r="B1424" s="681"/>
      <c r="C1424" s="682"/>
      <c r="D1424" s="682"/>
    </row>
    <row r="1425" spans="2:12" ht="21" customHeight="1">
      <c r="B1425" s="681"/>
      <c r="C1425" s="682"/>
      <c r="D1425" s="682"/>
    </row>
    <row r="1426" spans="2:12" ht="21" customHeight="1">
      <c r="B1426" s="681"/>
      <c r="C1426" s="682"/>
      <c r="D1426" s="682"/>
    </row>
    <row r="1427" spans="2:12" ht="21" customHeight="1">
      <c r="B1427" s="681"/>
      <c r="C1427" s="682"/>
      <c r="D1427" s="682"/>
      <c r="F1427" s="269" t="s">
        <v>520</v>
      </c>
      <c r="H1427" s="269">
        <f>開票立会人入力シート!K40</f>
        <v>0</v>
      </c>
    </row>
    <row r="1428" spans="2:12" ht="21" customHeight="1">
      <c r="B1428" s="681"/>
      <c r="C1428" s="682"/>
      <c r="D1428" s="682"/>
    </row>
    <row r="1429" spans="2:12" ht="21" customHeight="1">
      <c r="B1429" s="681"/>
      <c r="C1429" s="682"/>
      <c r="D1429" s="682"/>
    </row>
    <row r="1430" spans="2:12" ht="21" customHeight="1">
      <c r="B1430" s="681"/>
      <c r="C1430" s="682"/>
      <c r="D1430" s="682"/>
    </row>
    <row r="1431" spans="2:12" ht="21" customHeight="1">
      <c r="B1431" s="681"/>
      <c r="C1431" s="682"/>
      <c r="D1431" s="682"/>
    </row>
    <row r="1432" spans="2:12" ht="21" customHeight="1">
      <c r="B1432" s="681"/>
      <c r="C1432" s="682"/>
      <c r="D1432" s="682"/>
      <c r="F1432" s="269" t="s">
        <v>521</v>
      </c>
      <c r="H1432" s="137">
        <f>開票立会人入力シート!G40</f>
        <v>0</v>
      </c>
      <c r="I1432" s="679"/>
      <c r="J1432" s="678">
        <f>開票立会人入力シート!I40</f>
        <v>0</v>
      </c>
      <c r="K1432" s="678"/>
      <c r="L1432" s="679"/>
    </row>
    <row r="1433" spans="2:12" ht="21" customHeight="1">
      <c r="B1433" s="681"/>
      <c r="C1433" s="682"/>
      <c r="D1433" s="682"/>
    </row>
    <row r="1434" spans="2:12" ht="21" customHeight="1">
      <c r="B1434" s="681"/>
      <c r="C1434" s="682"/>
      <c r="D1434" s="682"/>
    </row>
    <row r="1435" spans="2:12" ht="21" customHeight="1">
      <c r="B1435" s="681"/>
      <c r="C1435" s="682"/>
      <c r="D1435" s="682"/>
    </row>
    <row r="1438" spans="2:12" ht="21" customHeight="1">
      <c r="B1438" s="269" t="s">
        <v>531</v>
      </c>
      <c r="D1438" s="991">
        <f>入力シート!C8</f>
        <v>0</v>
      </c>
      <c r="E1438" s="991"/>
      <c r="F1438" s="678">
        <f>入力シート!C10</f>
        <v>0</v>
      </c>
      <c r="H1438" s="687" t="s">
        <v>502</v>
      </c>
    </row>
    <row r="1440" spans="2:12" ht="21" customHeight="1">
      <c r="D1440" s="663"/>
      <c r="E1440" s="663"/>
      <c r="F1440" s="662"/>
      <c r="G1440" s="663"/>
      <c r="I1440" s="977"/>
      <c r="J1440" s="977"/>
      <c r="K1440" s="978"/>
      <c r="L1440" s="978"/>
    </row>
    <row r="1441" spans="1:15" ht="21" customHeight="1">
      <c r="D1441" s="663"/>
      <c r="E1441" s="663"/>
      <c r="F1441" s="662"/>
      <c r="G1441" s="663"/>
      <c r="I1441" s="679"/>
      <c r="J1441" s="679"/>
      <c r="K1441" s="680"/>
      <c r="L1441" s="680"/>
    </row>
    <row r="1442" spans="1:15" ht="21" customHeight="1">
      <c r="D1442" s="663"/>
      <c r="E1442" s="663"/>
      <c r="F1442" s="662"/>
      <c r="G1442" s="663"/>
      <c r="I1442" s="679"/>
      <c r="J1442" s="679"/>
      <c r="K1442" s="680"/>
      <c r="L1442" s="680"/>
    </row>
    <row r="1443" spans="1:15" ht="21" customHeight="1">
      <c r="D1443" s="663"/>
      <c r="E1443" s="663"/>
      <c r="F1443" s="662"/>
      <c r="G1443" s="663"/>
      <c r="I1443" s="679"/>
      <c r="J1443" s="679"/>
      <c r="K1443" s="680"/>
      <c r="L1443" s="680"/>
    </row>
    <row r="1444" spans="1:15" ht="21" customHeight="1">
      <c r="A1444" s="495"/>
    </row>
    <row r="1445" spans="1:15" ht="21" customHeight="1">
      <c r="O1445" s="683" t="s">
        <v>448</v>
      </c>
    </row>
    <row r="1449" spans="1:15" ht="21" customHeight="1">
      <c r="A1449" s="971" t="s">
        <v>552</v>
      </c>
      <c r="B1449" s="971"/>
      <c r="C1449" s="971"/>
      <c r="D1449" s="971"/>
      <c r="E1449" s="971"/>
      <c r="F1449" s="971"/>
      <c r="G1449" s="971"/>
      <c r="H1449" s="971"/>
      <c r="I1449" s="971"/>
      <c r="J1449" s="971"/>
      <c r="K1449" s="971"/>
      <c r="L1449" s="971"/>
      <c r="M1449" s="971"/>
      <c r="N1449" s="971"/>
    </row>
    <row r="1454" spans="1:15" ht="21" customHeight="1">
      <c r="A1454" s="269" t="s">
        <v>1527</v>
      </c>
    </row>
    <row r="1455" spans="1:15" ht="21" customHeight="1">
      <c r="A1455" s="269" t="s">
        <v>709</v>
      </c>
      <c r="H1455" s="137"/>
      <c r="J1455" s="137"/>
      <c r="K1455" s="137"/>
    </row>
    <row r="1456" spans="1:15" ht="21" customHeight="1">
      <c r="H1456" s="137"/>
      <c r="I1456" s="137"/>
      <c r="J1456" s="137"/>
      <c r="K1456" s="137"/>
    </row>
    <row r="1457" spans="2:12" ht="21" customHeight="1">
      <c r="H1457" s="137"/>
      <c r="J1457" s="137"/>
    </row>
    <row r="1460" spans="2:12" ht="21" customHeight="1">
      <c r="B1460" s="986" t="str">
        <f>開票立会人入力シート!F41</f>
        <v>令和-118年1月0日</v>
      </c>
      <c r="C1460" s="987"/>
      <c r="D1460" s="987"/>
    </row>
    <row r="1461" spans="2:12" ht="21" customHeight="1">
      <c r="B1461" s="681"/>
      <c r="C1461" s="682"/>
      <c r="D1461" s="682"/>
    </row>
    <row r="1462" spans="2:12" ht="21" customHeight="1">
      <c r="B1462" s="681"/>
      <c r="C1462" s="682"/>
      <c r="D1462" s="682"/>
    </row>
    <row r="1463" spans="2:12" ht="21" customHeight="1">
      <c r="B1463" s="681"/>
      <c r="C1463" s="682"/>
      <c r="D1463" s="682"/>
    </row>
    <row r="1464" spans="2:12" ht="21" customHeight="1">
      <c r="B1464" s="681"/>
      <c r="C1464" s="682"/>
      <c r="D1464" s="682"/>
    </row>
    <row r="1465" spans="2:12" ht="21" customHeight="1">
      <c r="B1465" s="681"/>
      <c r="C1465" s="682"/>
      <c r="D1465" s="682"/>
      <c r="F1465" s="269" t="s">
        <v>520</v>
      </c>
      <c r="H1465" s="269">
        <f>開票立会人入力シート!K41</f>
        <v>0</v>
      </c>
    </row>
    <row r="1466" spans="2:12" ht="21" customHeight="1">
      <c r="B1466" s="681"/>
      <c r="C1466" s="682"/>
      <c r="D1466" s="682"/>
    </row>
    <row r="1467" spans="2:12" ht="21" customHeight="1">
      <c r="B1467" s="681"/>
      <c r="C1467" s="682"/>
      <c r="D1467" s="682"/>
    </row>
    <row r="1468" spans="2:12" ht="21" customHeight="1">
      <c r="B1468" s="681"/>
      <c r="C1468" s="682"/>
      <c r="D1468" s="682"/>
    </row>
    <row r="1469" spans="2:12" ht="21" customHeight="1">
      <c r="B1469" s="681"/>
      <c r="C1469" s="682"/>
      <c r="D1469" s="682"/>
    </row>
    <row r="1470" spans="2:12" ht="21" customHeight="1">
      <c r="B1470" s="681"/>
      <c r="C1470" s="682"/>
      <c r="D1470" s="682"/>
      <c r="F1470" s="269" t="s">
        <v>521</v>
      </c>
      <c r="H1470" s="137">
        <f>開票立会人入力シート!G41</f>
        <v>0</v>
      </c>
      <c r="I1470" s="679"/>
      <c r="J1470" s="678">
        <f>開票立会人入力シート!I41</f>
        <v>0</v>
      </c>
      <c r="K1470" s="678"/>
      <c r="L1470" s="679"/>
    </row>
    <row r="1471" spans="2:12" ht="21" customHeight="1">
      <c r="B1471" s="681"/>
      <c r="C1471" s="682"/>
      <c r="D1471" s="682"/>
    </row>
    <row r="1472" spans="2:12" ht="21" customHeight="1">
      <c r="B1472" s="681"/>
      <c r="C1472" s="682"/>
      <c r="D1472" s="682"/>
    </row>
    <row r="1473" spans="1:15" ht="21" customHeight="1">
      <c r="B1473" s="681"/>
      <c r="C1473" s="682"/>
      <c r="D1473" s="682"/>
    </row>
    <row r="1476" spans="1:15" ht="21" customHeight="1">
      <c r="B1476" s="269" t="s">
        <v>531</v>
      </c>
      <c r="D1476" s="991">
        <f>入力シート!C8</f>
        <v>0</v>
      </c>
      <c r="E1476" s="991"/>
      <c r="F1476" s="678">
        <f>入力シート!C10</f>
        <v>0</v>
      </c>
      <c r="H1476" s="687" t="s">
        <v>502</v>
      </c>
    </row>
    <row r="1478" spans="1:15" ht="21" customHeight="1">
      <c r="D1478" s="663"/>
      <c r="E1478" s="663"/>
      <c r="F1478" s="662"/>
      <c r="G1478" s="663"/>
      <c r="I1478" s="977"/>
      <c r="J1478" s="977"/>
      <c r="K1478" s="978"/>
      <c r="L1478" s="978"/>
    </row>
    <row r="1479" spans="1:15" ht="21" customHeight="1">
      <c r="D1479" s="663"/>
      <c r="E1479" s="663"/>
      <c r="F1479" s="662"/>
      <c r="G1479" s="663"/>
      <c r="I1479" s="679"/>
      <c r="J1479" s="679"/>
      <c r="K1479" s="680"/>
      <c r="L1479" s="680"/>
    </row>
    <row r="1480" spans="1:15" ht="21" customHeight="1">
      <c r="D1480" s="663"/>
      <c r="E1480" s="663"/>
      <c r="F1480" s="662"/>
      <c r="G1480" s="663"/>
      <c r="I1480" s="679"/>
      <c r="J1480" s="679"/>
      <c r="K1480" s="680"/>
      <c r="L1480" s="680"/>
    </row>
    <row r="1481" spans="1:15" ht="21" customHeight="1">
      <c r="D1481" s="663"/>
      <c r="E1481" s="663"/>
      <c r="F1481" s="662"/>
      <c r="G1481" s="663"/>
      <c r="I1481" s="679"/>
      <c r="J1481" s="679"/>
      <c r="K1481" s="680"/>
      <c r="L1481" s="680"/>
    </row>
    <row r="1482" spans="1:15" ht="21" customHeight="1">
      <c r="A1482" s="495"/>
    </row>
    <row r="1483" spans="1:15" ht="21" customHeight="1">
      <c r="O1483" s="683" t="s">
        <v>448</v>
      </c>
    </row>
    <row r="1487" spans="1:15" ht="21" customHeight="1">
      <c r="A1487" s="971" t="s">
        <v>552</v>
      </c>
      <c r="B1487" s="971"/>
      <c r="C1487" s="971"/>
      <c r="D1487" s="971"/>
      <c r="E1487" s="971"/>
      <c r="F1487" s="971"/>
      <c r="G1487" s="971"/>
      <c r="H1487" s="971"/>
      <c r="I1487" s="971"/>
      <c r="J1487" s="971"/>
      <c r="K1487" s="971"/>
      <c r="L1487" s="971"/>
      <c r="M1487" s="971"/>
      <c r="N1487" s="971"/>
    </row>
    <row r="1492" spans="1:11" ht="21" customHeight="1">
      <c r="A1492" s="269" t="s">
        <v>1527</v>
      </c>
    </row>
    <row r="1493" spans="1:11" ht="21" customHeight="1">
      <c r="A1493" s="269" t="s">
        <v>709</v>
      </c>
      <c r="H1493" s="137"/>
      <c r="J1493" s="137"/>
      <c r="K1493" s="137"/>
    </row>
    <row r="1494" spans="1:11" ht="21" customHeight="1">
      <c r="H1494" s="137"/>
      <c r="I1494" s="137"/>
      <c r="J1494" s="137"/>
      <c r="K1494" s="137"/>
    </row>
    <row r="1495" spans="1:11" ht="21" customHeight="1">
      <c r="H1495" s="137"/>
      <c r="J1495" s="137"/>
    </row>
    <row r="1498" spans="1:11" ht="21" customHeight="1">
      <c r="B1498" s="986" t="str">
        <f>開票立会人入力シート!F42</f>
        <v>令和-118年1月0日</v>
      </c>
      <c r="C1498" s="987"/>
      <c r="D1498" s="987"/>
    </row>
    <row r="1499" spans="1:11" ht="21" customHeight="1">
      <c r="B1499" s="681"/>
      <c r="C1499" s="682"/>
      <c r="D1499" s="682"/>
    </row>
    <row r="1500" spans="1:11" ht="21" customHeight="1">
      <c r="B1500" s="681"/>
      <c r="C1500" s="682"/>
      <c r="D1500" s="682"/>
    </row>
    <row r="1501" spans="1:11" ht="21" customHeight="1">
      <c r="B1501" s="681"/>
      <c r="C1501" s="682"/>
      <c r="D1501" s="682"/>
    </row>
    <row r="1502" spans="1:11" ht="21" customHeight="1">
      <c r="B1502" s="681"/>
      <c r="C1502" s="682"/>
      <c r="D1502" s="682"/>
    </row>
    <row r="1503" spans="1:11" ht="21" customHeight="1">
      <c r="B1503" s="681"/>
      <c r="C1503" s="682"/>
      <c r="D1503" s="682"/>
      <c r="F1503" s="269" t="s">
        <v>520</v>
      </c>
      <c r="H1503" s="269">
        <f>開票立会人入力シート!K42</f>
        <v>0</v>
      </c>
    </row>
    <row r="1504" spans="1:11" ht="21" customHeight="1">
      <c r="B1504" s="681"/>
      <c r="C1504" s="682"/>
      <c r="D1504" s="682"/>
    </row>
    <row r="1505" spans="1:12" ht="21" customHeight="1">
      <c r="B1505" s="681"/>
      <c r="C1505" s="682"/>
      <c r="D1505" s="682"/>
    </row>
    <row r="1506" spans="1:12" ht="21" customHeight="1">
      <c r="B1506" s="681"/>
      <c r="C1506" s="682"/>
      <c r="D1506" s="682"/>
    </row>
    <row r="1507" spans="1:12" ht="21" customHeight="1">
      <c r="B1507" s="681"/>
      <c r="C1507" s="682"/>
      <c r="D1507" s="682"/>
    </row>
    <row r="1508" spans="1:12" ht="21" customHeight="1">
      <c r="B1508" s="681"/>
      <c r="C1508" s="682"/>
      <c r="D1508" s="682"/>
      <c r="F1508" s="269" t="s">
        <v>521</v>
      </c>
      <c r="H1508" s="137">
        <f>開票立会人入力シート!G42</f>
        <v>0</v>
      </c>
      <c r="I1508" s="679"/>
      <c r="J1508" s="678">
        <f>開票立会人入力シート!I42</f>
        <v>0</v>
      </c>
      <c r="K1508" s="678"/>
      <c r="L1508" s="679"/>
    </row>
    <row r="1509" spans="1:12" ht="21" customHeight="1">
      <c r="B1509" s="681"/>
      <c r="C1509" s="682"/>
      <c r="D1509" s="682"/>
    </row>
    <row r="1510" spans="1:12" ht="21" customHeight="1">
      <c r="B1510" s="681"/>
      <c r="C1510" s="682"/>
      <c r="D1510" s="682"/>
    </row>
    <row r="1511" spans="1:12" ht="21" customHeight="1">
      <c r="B1511" s="681"/>
      <c r="C1511" s="682"/>
      <c r="D1511" s="682"/>
    </row>
    <row r="1514" spans="1:12" ht="21" customHeight="1">
      <c r="B1514" s="269" t="s">
        <v>531</v>
      </c>
      <c r="D1514" s="991">
        <f>入力シート!C8</f>
        <v>0</v>
      </c>
      <c r="E1514" s="991"/>
      <c r="F1514" s="678">
        <f>入力シート!C10</f>
        <v>0</v>
      </c>
      <c r="H1514" s="687" t="s">
        <v>502</v>
      </c>
    </row>
    <row r="1516" spans="1:12" ht="21" customHeight="1">
      <c r="D1516" s="663"/>
      <c r="E1516" s="663"/>
      <c r="F1516" s="662"/>
      <c r="G1516" s="663"/>
      <c r="I1516" s="977"/>
      <c r="J1516" s="977"/>
      <c r="K1516" s="978"/>
      <c r="L1516" s="978"/>
    </row>
    <row r="1517" spans="1:12" ht="21" customHeight="1">
      <c r="D1517" s="663"/>
      <c r="E1517" s="663"/>
      <c r="F1517" s="662"/>
      <c r="G1517" s="663"/>
      <c r="I1517" s="679"/>
      <c r="J1517" s="679"/>
      <c r="K1517" s="680"/>
      <c r="L1517" s="680"/>
    </row>
    <row r="1518" spans="1:12" ht="21" customHeight="1">
      <c r="D1518" s="663"/>
      <c r="E1518" s="663"/>
      <c r="F1518" s="662"/>
      <c r="G1518" s="663"/>
      <c r="I1518" s="679"/>
      <c r="J1518" s="679"/>
      <c r="K1518" s="680"/>
      <c r="L1518" s="680"/>
    </row>
    <row r="1519" spans="1:12" ht="21" customHeight="1">
      <c r="D1519" s="663"/>
      <c r="E1519" s="663"/>
      <c r="F1519" s="662"/>
      <c r="G1519" s="663"/>
      <c r="I1519" s="679"/>
      <c r="J1519" s="679"/>
      <c r="K1519" s="680"/>
      <c r="L1519" s="680"/>
    </row>
    <row r="1520" spans="1:12" ht="21" customHeight="1">
      <c r="A1520" s="495"/>
    </row>
  </sheetData>
  <mergeCells count="200">
    <mergeCell ref="A1487:N1487"/>
    <mergeCell ref="B1498:D1498"/>
    <mergeCell ref="D1514:E1514"/>
    <mergeCell ref="I1516:J1516"/>
    <mergeCell ref="K1516:L1516"/>
    <mergeCell ref="A1449:N1449"/>
    <mergeCell ref="B1460:D1460"/>
    <mergeCell ref="D1476:E1476"/>
    <mergeCell ref="I1478:J1478"/>
    <mergeCell ref="K1478:L1478"/>
    <mergeCell ref="A1411:N1411"/>
    <mergeCell ref="B1422:D1422"/>
    <mergeCell ref="D1438:E1438"/>
    <mergeCell ref="I1440:J1440"/>
    <mergeCell ref="K1440:L1440"/>
    <mergeCell ref="A1373:N1373"/>
    <mergeCell ref="B1384:D1384"/>
    <mergeCell ref="D1400:E1400"/>
    <mergeCell ref="I1402:J1402"/>
    <mergeCell ref="K1402:L1402"/>
    <mergeCell ref="A1335:N1335"/>
    <mergeCell ref="B1346:D1346"/>
    <mergeCell ref="D1362:E1362"/>
    <mergeCell ref="I1364:J1364"/>
    <mergeCell ref="K1364:L1364"/>
    <mergeCell ref="A1297:N1297"/>
    <mergeCell ref="B1308:D1308"/>
    <mergeCell ref="D1324:E1324"/>
    <mergeCell ref="I1326:J1326"/>
    <mergeCell ref="K1326:L1326"/>
    <mergeCell ref="A1259:N1259"/>
    <mergeCell ref="B1270:D1270"/>
    <mergeCell ref="D1286:E1286"/>
    <mergeCell ref="I1288:J1288"/>
    <mergeCell ref="K1288:L1288"/>
    <mergeCell ref="A1221:N1221"/>
    <mergeCell ref="B1232:D1232"/>
    <mergeCell ref="D1248:E1248"/>
    <mergeCell ref="I1250:J1250"/>
    <mergeCell ref="K1250:L1250"/>
    <mergeCell ref="A1183:N1183"/>
    <mergeCell ref="B1194:D1194"/>
    <mergeCell ref="D1210:E1210"/>
    <mergeCell ref="I1212:J1212"/>
    <mergeCell ref="K1212:L1212"/>
    <mergeCell ref="A1145:N1145"/>
    <mergeCell ref="B1156:D1156"/>
    <mergeCell ref="D1172:E1172"/>
    <mergeCell ref="I1174:J1174"/>
    <mergeCell ref="K1174:L1174"/>
    <mergeCell ref="A1107:N1107"/>
    <mergeCell ref="B1118:D1118"/>
    <mergeCell ref="D1134:E1134"/>
    <mergeCell ref="I1136:J1136"/>
    <mergeCell ref="K1136:L1136"/>
    <mergeCell ref="A1069:N1069"/>
    <mergeCell ref="B1080:D1080"/>
    <mergeCell ref="D1096:E1096"/>
    <mergeCell ref="I1098:J1098"/>
    <mergeCell ref="K1098:L1098"/>
    <mergeCell ref="A1031:N1031"/>
    <mergeCell ref="B1042:D1042"/>
    <mergeCell ref="D1058:E1058"/>
    <mergeCell ref="I1060:J1060"/>
    <mergeCell ref="K1060:L1060"/>
    <mergeCell ref="A993:N993"/>
    <mergeCell ref="B1004:D1004"/>
    <mergeCell ref="D1020:E1020"/>
    <mergeCell ref="I1022:J1022"/>
    <mergeCell ref="K1022:L1022"/>
    <mergeCell ref="A955:N955"/>
    <mergeCell ref="B966:D966"/>
    <mergeCell ref="D982:E982"/>
    <mergeCell ref="I984:J984"/>
    <mergeCell ref="K984:L984"/>
    <mergeCell ref="A917:N917"/>
    <mergeCell ref="B928:D928"/>
    <mergeCell ref="D944:E944"/>
    <mergeCell ref="I946:J946"/>
    <mergeCell ref="K946:L946"/>
    <mergeCell ref="A879:N879"/>
    <mergeCell ref="B890:D890"/>
    <mergeCell ref="D906:E906"/>
    <mergeCell ref="I908:J908"/>
    <mergeCell ref="K908:L908"/>
    <mergeCell ref="A841:N841"/>
    <mergeCell ref="B852:D852"/>
    <mergeCell ref="D868:E868"/>
    <mergeCell ref="I870:J870"/>
    <mergeCell ref="K870:L870"/>
    <mergeCell ref="A803:N803"/>
    <mergeCell ref="B814:D814"/>
    <mergeCell ref="D830:E830"/>
    <mergeCell ref="I832:J832"/>
    <mergeCell ref="K832:L832"/>
    <mergeCell ref="A765:N765"/>
    <mergeCell ref="B776:D776"/>
    <mergeCell ref="D792:E792"/>
    <mergeCell ref="I794:J794"/>
    <mergeCell ref="K794:L794"/>
    <mergeCell ref="A727:N727"/>
    <mergeCell ref="B738:D738"/>
    <mergeCell ref="D754:E754"/>
    <mergeCell ref="I756:J756"/>
    <mergeCell ref="K756:L756"/>
    <mergeCell ref="A689:N689"/>
    <mergeCell ref="B700:D700"/>
    <mergeCell ref="D716:E716"/>
    <mergeCell ref="I718:J718"/>
    <mergeCell ref="K718:L718"/>
    <mergeCell ref="A651:N651"/>
    <mergeCell ref="B662:D662"/>
    <mergeCell ref="D678:E678"/>
    <mergeCell ref="I680:J680"/>
    <mergeCell ref="K680:L680"/>
    <mergeCell ref="A613:N613"/>
    <mergeCell ref="B624:D624"/>
    <mergeCell ref="D640:E640"/>
    <mergeCell ref="I642:J642"/>
    <mergeCell ref="K642:L642"/>
    <mergeCell ref="A575:N575"/>
    <mergeCell ref="B586:D586"/>
    <mergeCell ref="D602:E602"/>
    <mergeCell ref="I604:J604"/>
    <mergeCell ref="K604:L604"/>
    <mergeCell ref="A537:N537"/>
    <mergeCell ref="B548:D548"/>
    <mergeCell ref="D564:E564"/>
    <mergeCell ref="I566:J566"/>
    <mergeCell ref="K566:L566"/>
    <mergeCell ref="A499:N499"/>
    <mergeCell ref="B510:D510"/>
    <mergeCell ref="D526:E526"/>
    <mergeCell ref="I528:J528"/>
    <mergeCell ref="K528:L528"/>
    <mergeCell ref="A461:N461"/>
    <mergeCell ref="B472:D472"/>
    <mergeCell ref="D488:E488"/>
    <mergeCell ref="I490:J490"/>
    <mergeCell ref="K490:L490"/>
    <mergeCell ref="A423:N423"/>
    <mergeCell ref="B434:D434"/>
    <mergeCell ref="D450:E450"/>
    <mergeCell ref="I452:J452"/>
    <mergeCell ref="K452:L452"/>
    <mergeCell ref="A385:N385"/>
    <mergeCell ref="B396:D396"/>
    <mergeCell ref="D412:E412"/>
    <mergeCell ref="I414:J414"/>
    <mergeCell ref="K414:L414"/>
    <mergeCell ref="A347:N347"/>
    <mergeCell ref="B358:D358"/>
    <mergeCell ref="D374:E374"/>
    <mergeCell ref="I376:J376"/>
    <mergeCell ref="K376:L376"/>
    <mergeCell ref="A309:N309"/>
    <mergeCell ref="B320:D320"/>
    <mergeCell ref="D336:E336"/>
    <mergeCell ref="I338:J338"/>
    <mergeCell ref="K338:L338"/>
    <mergeCell ref="A271:N271"/>
    <mergeCell ref="B282:D282"/>
    <mergeCell ref="D298:E298"/>
    <mergeCell ref="I300:J300"/>
    <mergeCell ref="K300:L300"/>
    <mergeCell ref="A233:N233"/>
    <mergeCell ref="B244:D244"/>
    <mergeCell ref="D260:E260"/>
    <mergeCell ref="I262:J262"/>
    <mergeCell ref="K262:L262"/>
    <mergeCell ref="A195:N195"/>
    <mergeCell ref="B206:D206"/>
    <mergeCell ref="D222:E222"/>
    <mergeCell ref="I224:J224"/>
    <mergeCell ref="K224:L224"/>
    <mergeCell ref="A157:N157"/>
    <mergeCell ref="B168:D168"/>
    <mergeCell ref="D184:E184"/>
    <mergeCell ref="I186:J186"/>
    <mergeCell ref="K186:L186"/>
    <mergeCell ref="A119:N119"/>
    <mergeCell ref="B130:D130"/>
    <mergeCell ref="D146:E146"/>
    <mergeCell ref="I148:J148"/>
    <mergeCell ref="K148:L148"/>
    <mergeCell ref="A81:N81"/>
    <mergeCell ref="B92:D92"/>
    <mergeCell ref="D108:E108"/>
    <mergeCell ref="I110:J110"/>
    <mergeCell ref="K110:L110"/>
    <mergeCell ref="A43:N43"/>
    <mergeCell ref="D70:E70"/>
    <mergeCell ref="I72:J72"/>
    <mergeCell ref="K72:L72"/>
    <mergeCell ref="A5:N5"/>
    <mergeCell ref="B16:D16"/>
    <mergeCell ref="I34:J34"/>
    <mergeCell ref="K34:L34"/>
    <mergeCell ref="D32:E32"/>
    <mergeCell ref="B54:D54"/>
  </mergeCells>
  <phoneticPr fontId="3"/>
  <pageMargins left="0.98425196850393704" right="0.59055118110236227" top="0.98425196850393704" bottom="0.98425196850393704" header="0.51181102362204722" footer="0.51181102362204722"/>
  <pageSetup paperSize="9" scale="95" orientation="portrait" horizontalDpi="200" verticalDpi="200"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85"/>
  <sheetViews>
    <sheetView view="pageBreakPreview" zoomScaleNormal="100" zoomScaleSheetLayoutView="100" workbookViewId="0">
      <selection activeCell="O1" sqref="O1:P1"/>
    </sheetView>
  </sheetViews>
  <sheetFormatPr defaultColWidth="5.875" defaultRowHeight="14.25"/>
  <cols>
    <col min="1" max="13" width="5.875" style="107" customWidth="1"/>
    <col min="14" max="14" width="6.75" style="107" customWidth="1"/>
    <col min="15" max="16384" width="5.875" style="107"/>
  </cols>
  <sheetData>
    <row r="1" spans="1:16">
      <c r="N1" s="129" t="s">
        <v>565</v>
      </c>
      <c r="O1" s="260" t="s">
        <v>1666</v>
      </c>
      <c r="P1" s="260" t="s">
        <v>1671</v>
      </c>
    </row>
    <row r="3" spans="1:16">
      <c r="K3" s="142"/>
    </row>
    <row r="5" spans="1:16" ht="28.5">
      <c r="A5" s="972" t="s">
        <v>566</v>
      </c>
      <c r="B5" s="972"/>
      <c r="C5" s="972"/>
      <c r="D5" s="972"/>
      <c r="E5" s="972"/>
      <c r="F5" s="972"/>
      <c r="G5" s="972"/>
      <c r="H5" s="972"/>
      <c r="I5" s="972"/>
      <c r="J5" s="972"/>
      <c r="K5" s="972"/>
      <c r="L5" s="972"/>
      <c r="M5" s="972"/>
      <c r="N5" s="972"/>
    </row>
    <row r="6" spans="1:16">
      <c r="D6" s="985" t="s">
        <v>808</v>
      </c>
      <c r="E6" s="985"/>
      <c r="F6" s="985"/>
      <c r="G6" s="985"/>
      <c r="H6" s="985"/>
      <c r="I6" s="985"/>
      <c r="J6" s="985"/>
      <c r="K6" s="985"/>
    </row>
    <row r="7" spans="1:16">
      <c r="J7" s="134"/>
      <c r="K7" s="134"/>
      <c r="L7" s="149"/>
      <c r="M7" s="149"/>
      <c r="N7" s="302" t="s">
        <v>1528</v>
      </c>
    </row>
    <row r="9" spans="1:16">
      <c r="A9" s="992">
        <f>入力シート!C42</f>
        <v>0</v>
      </c>
      <c r="B9" s="992"/>
      <c r="C9" s="107" t="s">
        <v>568</v>
      </c>
    </row>
    <row r="12" spans="1:16" ht="14.25" customHeight="1">
      <c r="F12" s="269" t="s">
        <v>710</v>
      </c>
    </row>
    <row r="13" spans="1:16" ht="14.25" customHeight="1"/>
    <row r="14" spans="1:16" ht="14.25" customHeight="1"/>
    <row r="15" spans="1:16" ht="14.25" customHeight="1">
      <c r="E15" s="107" t="s">
        <v>570</v>
      </c>
      <c r="G15" s="260">
        <f>入力シート!C22</f>
        <v>0</v>
      </c>
      <c r="H15" s="260"/>
      <c r="I15" s="260"/>
      <c r="J15" s="260"/>
    </row>
    <row r="16" spans="1:16" ht="14.25" customHeight="1">
      <c r="G16" s="260"/>
      <c r="H16" s="260"/>
      <c r="I16" s="260"/>
      <c r="J16" s="260"/>
    </row>
    <row r="17" spans="1:14" ht="14.25" customHeight="1">
      <c r="G17" s="260"/>
      <c r="H17" s="260"/>
      <c r="I17" s="260"/>
      <c r="J17" s="260"/>
    </row>
    <row r="18" spans="1:14" ht="14.25" customHeight="1">
      <c r="E18" s="107" t="s">
        <v>571</v>
      </c>
      <c r="G18" s="260">
        <f>入力シート!C26</f>
        <v>0</v>
      </c>
      <c r="H18" s="260"/>
      <c r="I18" s="260"/>
      <c r="J18" s="260"/>
    </row>
    <row r="19" spans="1:14">
      <c r="G19" s="260"/>
      <c r="H19" s="260"/>
      <c r="I19" s="260"/>
      <c r="J19" s="260"/>
    </row>
    <row r="20" spans="1:14">
      <c r="G20" s="260"/>
      <c r="H20" s="260"/>
      <c r="I20" s="260"/>
      <c r="J20" s="260"/>
    </row>
    <row r="21" spans="1:14" ht="18.75">
      <c r="E21" s="107" t="s">
        <v>569</v>
      </c>
      <c r="G21" s="303">
        <f>入力シート!C8</f>
        <v>0</v>
      </c>
      <c r="H21" s="303"/>
      <c r="I21" s="303">
        <f>入力シート!C10</f>
        <v>0</v>
      </c>
      <c r="J21" s="697"/>
    </row>
    <row r="24" spans="1:14">
      <c r="A24" s="107" t="s">
        <v>573</v>
      </c>
    </row>
    <row r="26" spans="1:14">
      <c r="H26" s="132"/>
    </row>
    <row r="27" spans="1:14">
      <c r="A27" s="982" t="s">
        <v>574</v>
      </c>
      <c r="B27" s="982"/>
      <c r="C27" s="982"/>
      <c r="D27" s="982"/>
      <c r="E27" s="982"/>
      <c r="F27" s="982"/>
      <c r="G27" s="982"/>
      <c r="H27" s="982"/>
      <c r="I27" s="982"/>
      <c r="J27" s="982"/>
      <c r="K27" s="982"/>
      <c r="L27" s="982"/>
      <c r="M27" s="982"/>
      <c r="N27" s="982"/>
    </row>
    <row r="28" spans="1:14" ht="14.25" customHeight="1"/>
    <row r="29" spans="1:14" ht="18" customHeight="1">
      <c r="D29" s="146"/>
      <c r="E29" s="146"/>
    </row>
    <row r="30" spans="1:14" ht="36" customHeight="1">
      <c r="A30" s="1001" t="s">
        <v>575</v>
      </c>
      <c r="B30" s="1002"/>
      <c r="C30" s="1002"/>
      <c r="D30" s="1003"/>
      <c r="E30" s="1010">
        <f>入力シート!C43</f>
        <v>0</v>
      </c>
      <c r="F30" s="1011"/>
      <c r="G30" s="1011"/>
      <c r="H30" s="1011"/>
      <c r="I30" s="1011"/>
      <c r="J30" s="1011"/>
      <c r="K30" s="1011"/>
      <c r="L30" s="1011"/>
      <c r="M30" s="1011"/>
      <c r="N30" s="1012"/>
    </row>
    <row r="31" spans="1:14" ht="36" customHeight="1">
      <c r="A31" s="998" t="s">
        <v>576</v>
      </c>
      <c r="B31" s="999"/>
      <c r="C31" s="999"/>
      <c r="D31" s="1000"/>
      <c r="E31" s="1004">
        <f>入力シート!C44</f>
        <v>0</v>
      </c>
      <c r="F31" s="1005"/>
      <c r="G31" s="1005"/>
      <c r="H31" s="1005"/>
      <c r="I31" s="670" t="s">
        <v>579</v>
      </c>
      <c r="J31" s="1005">
        <f>入力シート!C45</f>
        <v>0</v>
      </c>
      <c r="K31" s="1005"/>
      <c r="L31" s="1005"/>
      <c r="M31" s="1005"/>
      <c r="N31" s="1006"/>
    </row>
    <row r="32" spans="1:14" ht="36" customHeight="1">
      <c r="A32" s="993" t="s">
        <v>577</v>
      </c>
      <c r="B32" s="994"/>
      <c r="C32" s="994"/>
      <c r="D32" s="995"/>
      <c r="E32" s="1007">
        <f>入力シート!C41</f>
        <v>0</v>
      </c>
      <c r="F32" s="1008"/>
      <c r="G32" s="1008"/>
      <c r="H32" s="1008"/>
      <c r="I32" s="1008"/>
      <c r="J32" s="1008"/>
      <c r="K32" s="1008"/>
      <c r="L32" s="1008"/>
      <c r="M32" s="1008"/>
      <c r="N32" s="1009"/>
    </row>
    <row r="33" spans="1:14" ht="36" customHeight="1">
      <c r="A33" s="993" t="s">
        <v>578</v>
      </c>
      <c r="B33" s="994"/>
      <c r="C33" s="994"/>
      <c r="D33" s="995"/>
      <c r="E33" s="996">
        <f>入力シート!C8</f>
        <v>0</v>
      </c>
      <c r="F33" s="997"/>
      <c r="G33" s="997"/>
      <c r="H33" s="997">
        <f>入力シート!C10</f>
        <v>0</v>
      </c>
      <c r="I33" s="997"/>
      <c r="J33" s="997"/>
      <c r="K33" s="752"/>
      <c r="L33" s="752"/>
      <c r="M33" s="752"/>
      <c r="N33" s="753"/>
    </row>
    <row r="35" spans="1:14">
      <c r="B35" s="145"/>
      <c r="C35" s="148"/>
      <c r="D35" s="148"/>
    </row>
    <row r="36" spans="1:14">
      <c r="B36" s="130"/>
      <c r="C36" s="138"/>
      <c r="D36" s="138"/>
    </row>
    <row r="37" spans="1:14">
      <c r="B37" s="130"/>
      <c r="C37" s="138"/>
      <c r="D37" s="138"/>
    </row>
    <row r="38" spans="1:14">
      <c r="A38" s="269" t="s">
        <v>1281</v>
      </c>
    </row>
    <row r="39" spans="1:14">
      <c r="A39" s="269" t="s">
        <v>1282</v>
      </c>
    </row>
    <row r="40" spans="1:14">
      <c r="A40" s="269" t="s">
        <v>1285</v>
      </c>
    </row>
    <row r="41" spans="1:14">
      <c r="A41" s="269" t="s">
        <v>1286</v>
      </c>
    </row>
    <row r="42" spans="1:14">
      <c r="N42" s="129" t="s">
        <v>565</v>
      </c>
    </row>
    <row r="46" spans="1:14" ht="28.5">
      <c r="A46" s="972" t="s">
        <v>566</v>
      </c>
      <c r="B46" s="972"/>
      <c r="C46" s="972"/>
      <c r="D46" s="972"/>
      <c r="E46" s="972"/>
      <c r="F46" s="972"/>
      <c r="G46" s="972"/>
      <c r="H46" s="972"/>
      <c r="I46" s="972"/>
      <c r="J46" s="972"/>
      <c r="K46" s="972"/>
      <c r="L46" s="972"/>
      <c r="M46" s="972"/>
      <c r="N46" s="972"/>
    </row>
    <row r="47" spans="1:14">
      <c r="D47" s="985" t="s">
        <v>809</v>
      </c>
      <c r="E47" s="985"/>
      <c r="F47" s="985"/>
      <c r="G47" s="985"/>
      <c r="H47" s="985"/>
      <c r="I47" s="985"/>
      <c r="J47" s="985"/>
      <c r="K47" s="985"/>
    </row>
    <row r="48" spans="1:14">
      <c r="J48" s="134"/>
      <c r="K48" s="134"/>
      <c r="L48" s="149"/>
      <c r="M48" s="149"/>
      <c r="N48" s="302" t="s">
        <v>1528</v>
      </c>
    </row>
    <row r="50" spans="1:10">
      <c r="A50" s="992" t="s">
        <v>584</v>
      </c>
      <c r="B50" s="992"/>
      <c r="C50" s="107" t="s">
        <v>568</v>
      </c>
    </row>
    <row r="53" spans="1:10">
      <c r="F53" s="269" t="s">
        <v>710</v>
      </c>
    </row>
    <row r="56" spans="1:10">
      <c r="E56" s="107" t="s">
        <v>570</v>
      </c>
      <c r="G56" s="260">
        <f>入力シート!C22</f>
        <v>0</v>
      </c>
      <c r="H56" s="260"/>
      <c r="I56" s="260"/>
      <c r="J56" s="260"/>
    </row>
    <row r="57" spans="1:10">
      <c r="G57" s="260"/>
      <c r="H57" s="260"/>
      <c r="I57" s="260"/>
      <c r="J57" s="260"/>
    </row>
    <row r="58" spans="1:10">
      <c r="G58" s="260"/>
      <c r="H58" s="260"/>
      <c r="I58" s="260"/>
      <c r="J58" s="260"/>
    </row>
    <row r="59" spans="1:10">
      <c r="E59" s="107" t="s">
        <v>571</v>
      </c>
      <c r="G59" s="260">
        <f>入力シート!C26</f>
        <v>0</v>
      </c>
      <c r="H59" s="260"/>
      <c r="I59" s="260"/>
      <c r="J59" s="260"/>
    </row>
    <row r="60" spans="1:10">
      <c r="G60" s="260"/>
      <c r="H60" s="260"/>
      <c r="I60" s="260"/>
      <c r="J60" s="260"/>
    </row>
    <row r="61" spans="1:10">
      <c r="G61" s="260"/>
      <c r="H61" s="260"/>
      <c r="I61" s="260"/>
      <c r="J61" s="260"/>
    </row>
    <row r="62" spans="1:10" ht="18.75">
      <c r="E62" s="107" t="s">
        <v>569</v>
      </c>
      <c r="G62" s="303">
        <f>入力シート!C8</f>
        <v>0</v>
      </c>
      <c r="H62" s="303"/>
      <c r="I62" s="303">
        <f>入力シート!C10</f>
        <v>0</v>
      </c>
      <c r="J62" s="697"/>
    </row>
    <row r="65" spans="1:14">
      <c r="A65" s="107" t="s">
        <v>573</v>
      </c>
    </row>
    <row r="67" spans="1:14">
      <c r="H67" s="132"/>
    </row>
    <row r="68" spans="1:14">
      <c r="A68" s="982" t="s">
        <v>574</v>
      </c>
      <c r="B68" s="982"/>
      <c r="C68" s="982"/>
      <c r="D68" s="982"/>
      <c r="E68" s="982"/>
      <c r="F68" s="982"/>
      <c r="G68" s="982"/>
      <c r="H68" s="982"/>
      <c r="I68" s="982"/>
      <c r="J68" s="982"/>
      <c r="K68" s="982"/>
      <c r="L68" s="982"/>
      <c r="M68" s="982"/>
      <c r="N68" s="982"/>
    </row>
    <row r="70" spans="1:14">
      <c r="D70" s="146"/>
      <c r="E70" s="146"/>
    </row>
    <row r="71" spans="1:14" ht="35.25" customHeight="1">
      <c r="A71" s="1001" t="s">
        <v>575</v>
      </c>
      <c r="B71" s="1002"/>
      <c r="C71" s="1002"/>
      <c r="D71" s="1003"/>
      <c r="E71" s="1010">
        <f>入力シート!C43</f>
        <v>0</v>
      </c>
      <c r="F71" s="1011"/>
      <c r="G71" s="1011"/>
      <c r="H71" s="1011"/>
      <c r="I71" s="1011"/>
      <c r="J71" s="1011"/>
      <c r="K71" s="1011"/>
      <c r="L71" s="1011"/>
      <c r="M71" s="1011"/>
      <c r="N71" s="1012"/>
    </row>
    <row r="72" spans="1:14" ht="35.25" customHeight="1">
      <c r="A72" s="998" t="s">
        <v>576</v>
      </c>
      <c r="B72" s="999"/>
      <c r="C72" s="999"/>
      <c r="D72" s="1000"/>
      <c r="E72" s="1004">
        <f>入力シート!C44</f>
        <v>0</v>
      </c>
      <c r="F72" s="1005"/>
      <c r="G72" s="1005"/>
      <c r="H72" s="1005"/>
      <c r="I72" s="670" t="s">
        <v>579</v>
      </c>
      <c r="J72" s="1005">
        <f>入力シート!C45</f>
        <v>0</v>
      </c>
      <c r="K72" s="1005"/>
      <c r="L72" s="1005"/>
      <c r="M72" s="1005"/>
      <c r="N72" s="1006"/>
    </row>
    <row r="73" spans="1:14" ht="35.25" customHeight="1">
      <c r="A73" s="993" t="s">
        <v>577</v>
      </c>
      <c r="B73" s="994"/>
      <c r="C73" s="994"/>
      <c r="D73" s="995"/>
      <c r="E73" s="1007">
        <f>入力シート!C41</f>
        <v>0</v>
      </c>
      <c r="F73" s="1008"/>
      <c r="G73" s="1008"/>
      <c r="H73" s="1008"/>
      <c r="I73" s="1008"/>
      <c r="J73" s="1008"/>
      <c r="K73" s="1008"/>
      <c r="L73" s="1008"/>
      <c r="M73" s="1008"/>
      <c r="N73" s="1009"/>
    </row>
    <row r="74" spans="1:14" ht="35.25" customHeight="1">
      <c r="A74" s="993" t="s">
        <v>578</v>
      </c>
      <c r="B74" s="994"/>
      <c r="C74" s="994"/>
      <c r="D74" s="995"/>
      <c r="E74" s="996">
        <f>入力シート!C8</f>
        <v>0</v>
      </c>
      <c r="F74" s="997"/>
      <c r="G74" s="997"/>
      <c r="H74" s="997">
        <f>入力シート!C10</f>
        <v>0</v>
      </c>
      <c r="I74" s="997"/>
      <c r="J74" s="997"/>
      <c r="K74" s="752"/>
      <c r="L74" s="752"/>
      <c r="M74" s="752"/>
      <c r="N74" s="753"/>
    </row>
    <row r="76" spans="1:14">
      <c r="B76" s="145"/>
      <c r="C76" s="148"/>
      <c r="D76" s="148"/>
    </row>
    <row r="77" spans="1:14">
      <c r="B77" s="130"/>
      <c r="C77" s="138"/>
      <c r="D77" s="138"/>
    </row>
    <row r="78" spans="1:14">
      <c r="B78" s="130"/>
      <c r="C78" s="138"/>
      <c r="D78" s="138"/>
    </row>
    <row r="79" spans="1:14">
      <c r="A79" s="269" t="s">
        <v>1281</v>
      </c>
    </row>
    <row r="80" spans="1:14">
      <c r="A80" s="269" t="s">
        <v>1282</v>
      </c>
    </row>
    <row r="81" spans="1:7">
      <c r="A81" s="269" t="s">
        <v>1285</v>
      </c>
    </row>
    <row r="82" spans="1:7">
      <c r="A82" s="269" t="s">
        <v>1286</v>
      </c>
    </row>
    <row r="83" spans="1:7">
      <c r="B83" s="130"/>
      <c r="C83" s="138"/>
      <c r="D83" s="138"/>
    </row>
    <row r="84" spans="1:7">
      <c r="B84" s="130"/>
      <c r="C84" s="138"/>
      <c r="D84" s="138"/>
      <c r="G84" s="132"/>
    </row>
    <row r="85" spans="1:7">
      <c r="B85" s="130"/>
      <c r="C85" s="138"/>
      <c r="D85" s="138"/>
    </row>
  </sheetData>
  <mergeCells count="28">
    <mergeCell ref="A50:B50"/>
    <mergeCell ref="A68:N68"/>
    <mergeCell ref="A71:D71"/>
    <mergeCell ref="E71:N71"/>
    <mergeCell ref="E30:N30"/>
    <mergeCell ref="E32:N32"/>
    <mergeCell ref="A46:N46"/>
    <mergeCell ref="D47:K47"/>
    <mergeCell ref="A74:D74"/>
    <mergeCell ref="E74:G74"/>
    <mergeCell ref="H74:J74"/>
    <mergeCell ref="A72:D72"/>
    <mergeCell ref="E72:H72"/>
    <mergeCell ref="J72:N72"/>
    <mergeCell ref="A73:D73"/>
    <mergeCell ref="E73:N73"/>
    <mergeCell ref="A5:N5"/>
    <mergeCell ref="A9:B9"/>
    <mergeCell ref="A27:N27"/>
    <mergeCell ref="A32:D32"/>
    <mergeCell ref="A33:D33"/>
    <mergeCell ref="E33:G33"/>
    <mergeCell ref="H33:J33"/>
    <mergeCell ref="A31:D31"/>
    <mergeCell ref="A30:D30"/>
    <mergeCell ref="E31:H31"/>
    <mergeCell ref="J31:N31"/>
    <mergeCell ref="D6:K6"/>
  </mergeCells>
  <phoneticPr fontId="3"/>
  <pageMargins left="0.78700000000000003" right="0.78700000000000003" top="0.98399999999999999" bottom="0.98399999999999999" header="0.51200000000000001" footer="0.51200000000000001"/>
  <pageSetup paperSize="9" orientation="portrait" horizontalDpi="200" verticalDpi="200" r:id="rId1"/>
  <headerFooter alignWithMargins="0"/>
  <rowBreaks count="1" manualBreakCount="1">
    <brk id="41" max="16383"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87"/>
  <sheetViews>
    <sheetView view="pageBreakPreview" topLeftCell="A4" zoomScaleNormal="100" zoomScaleSheetLayoutView="100" workbookViewId="0">
      <selection activeCell="O4" sqref="O4:P4"/>
    </sheetView>
  </sheetViews>
  <sheetFormatPr defaultColWidth="5.875" defaultRowHeight="14.25"/>
  <cols>
    <col min="1" max="13" width="5.875" style="107" customWidth="1"/>
    <col min="14" max="14" width="6.75" style="107" customWidth="1"/>
    <col min="15" max="16384" width="5.875" style="107"/>
  </cols>
  <sheetData>
    <row r="1" spans="1:16">
      <c r="N1" s="129" t="s">
        <v>567</v>
      </c>
    </row>
    <row r="3" spans="1:16">
      <c r="K3" s="142"/>
    </row>
    <row r="4" spans="1:16">
      <c r="O4" s="260" t="s">
        <v>1666</v>
      </c>
      <c r="P4" s="260" t="s">
        <v>1671</v>
      </c>
    </row>
    <row r="5" spans="1:16" ht="28.5">
      <c r="A5" s="972" t="s">
        <v>585</v>
      </c>
      <c r="B5" s="972"/>
      <c r="C5" s="972"/>
      <c r="D5" s="972"/>
      <c r="E5" s="972"/>
      <c r="F5" s="972"/>
      <c r="G5" s="972"/>
      <c r="H5" s="972"/>
      <c r="I5" s="972"/>
      <c r="J5" s="972"/>
      <c r="K5" s="972"/>
      <c r="L5" s="972"/>
      <c r="M5" s="972"/>
      <c r="N5" s="972"/>
    </row>
    <row r="6" spans="1:16">
      <c r="D6" s="985" t="s">
        <v>808</v>
      </c>
      <c r="E6" s="985"/>
      <c r="F6" s="985"/>
      <c r="G6" s="985"/>
      <c r="H6" s="985"/>
      <c r="I6" s="985"/>
      <c r="J6" s="985"/>
      <c r="K6" s="985"/>
    </row>
    <row r="7" spans="1:16">
      <c r="J7" s="134"/>
      <c r="K7" s="134"/>
      <c r="L7" s="149"/>
      <c r="M7" s="149"/>
      <c r="N7" s="302" t="s">
        <v>1528</v>
      </c>
    </row>
    <row r="9" spans="1:16">
      <c r="A9" s="992">
        <f>入力シート!C48</f>
        <v>0</v>
      </c>
      <c r="B9" s="992"/>
      <c r="C9" s="107" t="s">
        <v>568</v>
      </c>
    </row>
    <row r="12" spans="1:16" ht="14.25" customHeight="1">
      <c r="F12" s="269" t="s">
        <v>711</v>
      </c>
    </row>
    <row r="13" spans="1:16" ht="14.25" customHeight="1"/>
    <row r="14" spans="1:16" ht="14.25" customHeight="1"/>
    <row r="15" spans="1:16" ht="14.25" customHeight="1">
      <c r="E15" s="107" t="s">
        <v>570</v>
      </c>
      <c r="G15" s="260">
        <f>入力シート!C22</f>
        <v>0</v>
      </c>
      <c r="H15" s="260"/>
      <c r="I15" s="260"/>
      <c r="J15" s="260"/>
    </row>
    <row r="16" spans="1:16" ht="14.25" customHeight="1">
      <c r="G16" s="260"/>
      <c r="H16" s="260"/>
      <c r="I16" s="260"/>
      <c r="J16" s="260"/>
    </row>
    <row r="17" spans="1:14" ht="14.25" customHeight="1">
      <c r="G17" s="260"/>
      <c r="H17" s="260"/>
      <c r="I17" s="260"/>
      <c r="J17" s="260"/>
    </row>
    <row r="18" spans="1:14" ht="14.25" customHeight="1">
      <c r="E18" s="107" t="s">
        <v>571</v>
      </c>
      <c r="G18" s="260">
        <f>入力シート!C26</f>
        <v>0</v>
      </c>
      <c r="H18" s="260"/>
      <c r="I18" s="260"/>
      <c r="J18" s="260"/>
    </row>
    <row r="19" spans="1:14">
      <c r="G19" s="260"/>
      <c r="H19" s="260"/>
      <c r="I19" s="260"/>
      <c r="J19" s="260"/>
    </row>
    <row r="20" spans="1:14">
      <c r="G20" s="260"/>
      <c r="H20" s="260"/>
      <c r="I20" s="260"/>
      <c r="J20" s="260"/>
    </row>
    <row r="21" spans="1:14">
      <c r="E21" s="107" t="s">
        <v>569</v>
      </c>
      <c r="G21" s="303">
        <f>入力シート!C8</f>
        <v>0</v>
      </c>
      <c r="H21" s="303"/>
      <c r="I21" s="303">
        <f>入力シート!C10</f>
        <v>0</v>
      </c>
      <c r="J21" s="303"/>
    </row>
    <row r="24" spans="1:14">
      <c r="A24" s="107" t="s">
        <v>586</v>
      </c>
    </row>
    <row r="26" spans="1:14">
      <c r="H26" s="132"/>
    </row>
    <row r="27" spans="1:14">
      <c r="A27" s="982" t="s">
        <v>574</v>
      </c>
      <c r="B27" s="982"/>
      <c r="C27" s="982"/>
      <c r="D27" s="982"/>
      <c r="E27" s="982"/>
      <c r="F27" s="982"/>
      <c r="G27" s="982"/>
      <c r="H27" s="982"/>
      <c r="I27" s="982"/>
      <c r="J27" s="982"/>
      <c r="K27" s="982"/>
      <c r="L27" s="982"/>
      <c r="M27" s="982"/>
      <c r="N27" s="982"/>
    </row>
    <row r="28" spans="1:14" ht="14.25" customHeight="1"/>
    <row r="29" spans="1:14" ht="14.25" customHeight="1"/>
    <row r="30" spans="1:14" ht="36" customHeight="1">
      <c r="A30" s="1001" t="s">
        <v>589</v>
      </c>
      <c r="B30" s="1002"/>
      <c r="C30" s="1002"/>
      <c r="D30" s="1003"/>
      <c r="E30" s="1010">
        <f>入力シート!C43</f>
        <v>0</v>
      </c>
      <c r="F30" s="1011"/>
      <c r="G30" s="1011"/>
      <c r="H30" s="1011"/>
      <c r="I30" s="1011"/>
      <c r="J30" s="1011"/>
      <c r="K30" s="1011"/>
      <c r="L30" s="1011"/>
      <c r="M30" s="1011"/>
      <c r="N30" s="1012"/>
    </row>
    <row r="31" spans="1:14" ht="36" customHeight="1">
      <c r="A31" s="1001" t="s">
        <v>588</v>
      </c>
      <c r="B31" s="1002"/>
      <c r="C31" s="1002"/>
      <c r="D31" s="1003"/>
      <c r="E31" s="1010">
        <f>入力シート!C49</f>
        <v>0</v>
      </c>
      <c r="F31" s="1011"/>
      <c r="G31" s="1011"/>
      <c r="H31" s="1011"/>
      <c r="I31" s="1011"/>
      <c r="J31" s="1011"/>
      <c r="K31" s="1011"/>
      <c r="L31" s="1011"/>
      <c r="M31" s="1011"/>
      <c r="N31" s="1012"/>
    </row>
    <row r="32" spans="1:14" ht="36" customHeight="1">
      <c r="A32" s="998" t="s">
        <v>576</v>
      </c>
      <c r="B32" s="999"/>
      <c r="C32" s="999"/>
      <c r="D32" s="1000"/>
      <c r="E32" s="1004">
        <f>入力シート!C50</f>
        <v>0</v>
      </c>
      <c r="F32" s="1005"/>
      <c r="G32" s="1005"/>
      <c r="H32" s="1005"/>
      <c r="I32" s="147" t="s">
        <v>579</v>
      </c>
      <c r="J32" s="1005">
        <f>入力シート!C51</f>
        <v>0</v>
      </c>
      <c r="K32" s="1005"/>
      <c r="L32" s="1005"/>
      <c r="M32" s="1005"/>
      <c r="N32" s="1006"/>
    </row>
    <row r="33" spans="1:14" ht="36" customHeight="1">
      <c r="A33" s="993" t="s">
        <v>590</v>
      </c>
      <c r="B33" s="994"/>
      <c r="C33" s="994"/>
      <c r="D33" s="995"/>
      <c r="E33" s="1007">
        <f>入力シート!C47</f>
        <v>0</v>
      </c>
      <c r="F33" s="1008"/>
      <c r="G33" s="1008"/>
      <c r="H33" s="1008"/>
      <c r="I33" s="1008"/>
      <c r="J33" s="1008"/>
      <c r="K33" s="1008"/>
      <c r="L33" s="1008"/>
      <c r="M33" s="1008"/>
      <c r="N33" s="1009"/>
    </row>
    <row r="34" spans="1:14" ht="36" customHeight="1">
      <c r="A34" s="993" t="s">
        <v>578</v>
      </c>
      <c r="B34" s="994"/>
      <c r="C34" s="994"/>
      <c r="D34" s="995"/>
      <c r="E34" s="996">
        <f>入力シート!C8</f>
        <v>0</v>
      </c>
      <c r="F34" s="997"/>
      <c r="G34" s="997"/>
      <c r="H34" s="997">
        <f>入力シート!C10</f>
        <v>0</v>
      </c>
      <c r="I34" s="997"/>
      <c r="J34" s="997"/>
      <c r="K34" s="752"/>
      <c r="L34" s="752"/>
      <c r="M34" s="752"/>
      <c r="N34" s="753"/>
    </row>
    <row r="36" spans="1:14">
      <c r="B36" s="145"/>
      <c r="C36" s="148"/>
      <c r="D36" s="148"/>
    </row>
    <row r="37" spans="1:14">
      <c r="B37" s="130"/>
      <c r="C37" s="138"/>
      <c r="D37" s="138"/>
    </row>
    <row r="38" spans="1:14">
      <c r="B38" s="130"/>
      <c r="C38" s="138"/>
      <c r="D38" s="138"/>
    </row>
    <row r="39" spans="1:14">
      <c r="A39" s="269" t="s">
        <v>1281</v>
      </c>
    </row>
    <row r="40" spans="1:14">
      <c r="A40" s="269" t="s">
        <v>1282</v>
      </c>
    </row>
    <row r="41" spans="1:14">
      <c r="A41" s="269" t="s">
        <v>1285</v>
      </c>
    </row>
    <row r="42" spans="1:14">
      <c r="A42" s="269" t="s">
        <v>1286</v>
      </c>
    </row>
    <row r="43" spans="1:14">
      <c r="N43" s="129" t="s">
        <v>567</v>
      </c>
    </row>
    <row r="47" spans="1:14" ht="28.5">
      <c r="A47" s="972" t="s">
        <v>585</v>
      </c>
      <c r="B47" s="972"/>
      <c r="C47" s="972"/>
      <c r="D47" s="972"/>
      <c r="E47" s="972"/>
      <c r="F47" s="972"/>
      <c r="G47" s="972"/>
      <c r="H47" s="972"/>
      <c r="I47" s="972"/>
      <c r="J47" s="972"/>
      <c r="K47" s="972"/>
      <c r="L47" s="972"/>
      <c r="M47" s="972"/>
      <c r="N47" s="972"/>
    </row>
    <row r="48" spans="1:14">
      <c r="D48" s="985" t="s">
        <v>809</v>
      </c>
      <c r="E48" s="985"/>
      <c r="F48" s="985"/>
      <c r="G48" s="985"/>
      <c r="H48" s="985"/>
      <c r="I48" s="985"/>
      <c r="J48" s="985"/>
      <c r="K48" s="985"/>
    </row>
    <row r="49" spans="1:14">
      <c r="J49" s="134"/>
      <c r="K49" s="134"/>
      <c r="L49" s="149"/>
      <c r="M49" s="149"/>
      <c r="N49" s="302" t="s">
        <v>1529</v>
      </c>
    </row>
    <row r="51" spans="1:14">
      <c r="A51" s="992" t="s">
        <v>584</v>
      </c>
      <c r="B51" s="992"/>
      <c r="C51" s="107" t="s">
        <v>568</v>
      </c>
    </row>
    <row r="54" spans="1:14">
      <c r="F54" s="269" t="s">
        <v>711</v>
      </c>
    </row>
    <row r="57" spans="1:14">
      <c r="E57" s="107" t="s">
        <v>570</v>
      </c>
      <c r="G57" s="260">
        <f>入力シート!C22</f>
        <v>0</v>
      </c>
      <c r="H57" s="260"/>
      <c r="I57" s="260"/>
      <c r="J57" s="260"/>
    </row>
    <row r="58" spans="1:14">
      <c r="G58" s="260"/>
      <c r="H58" s="260"/>
      <c r="I58" s="260"/>
      <c r="J58" s="260"/>
    </row>
    <row r="59" spans="1:14">
      <c r="G59" s="260"/>
      <c r="H59" s="260"/>
      <c r="I59" s="260"/>
      <c r="J59" s="260"/>
    </row>
    <row r="60" spans="1:14">
      <c r="E60" s="107" t="s">
        <v>571</v>
      </c>
      <c r="G60" s="260">
        <f>入力シート!C26</f>
        <v>0</v>
      </c>
      <c r="H60" s="260"/>
      <c r="I60" s="260"/>
      <c r="J60" s="260"/>
    </row>
    <row r="61" spans="1:14">
      <c r="G61" s="260"/>
      <c r="H61" s="260"/>
      <c r="I61" s="260"/>
      <c r="J61" s="260"/>
    </row>
    <row r="62" spans="1:14">
      <c r="G62" s="260"/>
      <c r="H62" s="260"/>
      <c r="I62" s="260"/>
      <c r="J62" s="260"/>
    </row>
    <row r="63" spans="1:14" ht="18.75">
      <c r="E63" s="107" t="s">
        <v>569</v>
      </c>
      <c r="G63" s="303">
        <f>入力シート!C8</f>
        <v>0</v>
      </c>
      <c r="H63" s="303"/>
      <c r="I63" s="303">
        <f>入力シート!C10</f>
        <v>0</v>
      </c>
      <c r="J63" s="697"/>
    </row>
    <row r="66" spans="1:14">
      <c r="A66" s="107" t="s">
        <v>586</v>
      </c>
    </row>
    <row r="68" spans="1:14">
      <c r="H68" s="132"/>
    </row>
    <row r="69" spans="1:14">
      <c r="A69" s="982" t="s">
        <v>574</v>
      </c>
      <c r="B69" s="982"/>
      <c r="C69" s="982"/>
      <c r="D69" s="982"/>
      <c r="E69" s="982"/>
      <c r="F69" s="982"/>
      <c r="G69" s="982"/>
      <c r="H69" s="982"/>
      <c r="I69" s="982"/>
      <c r="J69" s="982"/>
      <c r="K69" s="982"/>
      <c r="L69" s="982"/>
      <c r="M69" s="982"/>
      <c r="N69" s="982"/>
    </row>
    <row r="72" spans="1:14" ht="36" customHeight="1">
      <c r="A72" s="1001" t="s">
        <v>589</v>
      </c>
      <c r="B72" s="1002"/>
      <c r="C72" s="1002"/>
      <c r="D72" s="1003"/>
      <c r="E72" s="1010">
        <f>入力シート!C43</f>
        <v>0</v>
      </c>
      <c r="F72" s="1011"/>
      <c r="G72" s="1011"/>
      <c r="H72" s="1011"/>
      <c r="I72" s="1011"/>
      <c r="J72" s="1011"/>
      <c r="K72" s="1011"/>
      <c r="L72" s="1011"/>
      <c r="M72" s="1011"/>
      <c r="N72" s="1012"/>
    </row>
    <row r="73" spans="1:14" ht="35.25" customHeight="1">
      <c r="A73" s="1001" t="s">
        <v>588</v>
      </c>
      <c r="B73" s="1002"/>
      <c r="C73" s="1002"/>
      <c r="D73" s="1003"/>
      <c r="E73" s="1010">
        <f>入力シート!C49</f>
        <v>0</v>
      </c>
      <c r="F73" s="1011"/>
      <c r="G73" s="1011"/>
      <c r="H73" s="1011"/>
      <c r="I73" s="1011"/>
      <c r="J73" s="1011"/>
      <c r="K73" s="1011"/>
      <c r="L73" s="1011"/>
      <c r="M73" s="1011"/>
      <c r="N73" s="1012"/>
    </row>
    <row r="74" spans="1:14" ht="35.25" customHeight="1">
      <c r="A74" s="998" t="s">
        <v>576</v>
      </c>
      <c r="B74" s="999"/>
      <c r="C74" s="999"/>
      <c r="D74" s="1000"/>
      <c r="E74" s="1004">
        <f>入力シート!C50</f>
        <v>0</v>
      </c>
      <c r="F74" s="1005"/>
      <c r="G74" s="1005"/>
      <c r="H74" s="1005"/>
      <c r="I74" s="670" t="s">
        <v>579</v>
      </c>
      <c r="J74" s="1005">
        <f>入力シート!C51</f>
        <v>0</v>
      </c>
      <c r="K74" s="1005"/>
      <c r="L74" s="1005"/>
      <c r="M74" s="1005"/>
      <c r="N74" s="1006"/>
    </row>
    <row r="75" spans="1:14" ht="35.25" customHeight="1">
      <c r="A75" s="993" t="s">
        <v>590</v>
      </c>
      <c r="B75" s="994"/>
      <c r="C75" s="994"/>
      <c r="D75" s="995"/>
      <c r="E75" s="1007">
        <f>入力シート!C47</f>
        <v>0</v>
      </c>
      <c r="F75" s="1008"/>
      <c r="G75" s="1008"/>
      <c r="H75" s="1008"/>
      <c r="I75" s="1008"/>
      <c r="J75" s="1008"/>
      <c r="K75" s="1008"/>
      <c r="L75" s="1008"/>
      <c r="M75" s="1008"/>
      <c r="N75" s="1009"/>
    </row>
    <row r="76" spans="1:14" ht="35.25" customHeight="1">
      <c r="A76" s="993" t="s">
        <v>578</v>
      </c>
      <c r="B76" s="994"/>
      <c r="C76" s="994"/>
      <c r="D76" s="995"/>
      <c r="E76" s="996">
        <f>入力シート!C8</f>
        <v>0</v>
      </c>
      <c r="F76" s="997"/>
      <c r="G76" s="997"/>
      <c r="H76" s="997">
        <f>入力シート!C10</f>
        <v>0</v>
      </c>
      <c r="I76" s="997"/>
      <c r="J76" s="997"/>
      <c r="K76" s="752"/>
      <c r="L76" s="752"/>
      <c r="M76" s="752"/>
      <c r="N76" s="753"/>
    </row>
    <row r="78" spans="1:14">
      <c r="B78" s="145"/>
      <c r="C78" s="148"/>
      <c r="D78" s="148"/>
    </row>
    <row r="79" spans="1:14">
      <c r="B79" s="130"/>
      <c r="C79" s="138"/>
      <c r="D79" s="138"/>
    </row>
    <row r="80" spans="1:14">
      <c r="B80" s="130"/>
      <c r="C80" s="138"/>
      <c r="D80" s="138"/>
    </row>
    <row r="81" spans="1:7">
      <c r="A81" s="269" t="s">
        <v>1281</v>
      </c>
    </row>
    <row r="82" spans="1:7">
      <c r="A82" s="269" t="s">
        <v>1282</v>
      </c>
    </row>
    <row r="83" spans="1:7">
      <c r="A83" s="269" t="s">
        <v>1285</v>
      </c>
    </row>
    <row r="84" spans="1:7">
      <c r="A84" s="269" t="s">
        <v>1286</v>
      </c>
    </row>
    <row r="85" spans="1:7">
      <c r="B85" s="130"/>
      <c r="C85" s="138"/>
      <c r="D85" s="138"/>
    </row>
    <row r="86" spans="1:7">
      <c r="B86" s="130"/>
      <c r="C86" s="138"/>
      <c r="D86" s="138"/>
      <c r="G86" s="132"/>
    </row>
    <row r="87" spans="1:7">
      <c r="B87" s="130"/>
      <c r="C87" s="138"/>
      <c r="D87" s="138"/>
    </row>
  </sheetData>
  <mergeCells count="32">
    <mergeCell ref="D6:K6"/>
    <mergeCell ref="D48:K48"/>
    <mergeCell ref="A5:N5"/>
    <mergeCell ref="A72:D72"/>
    <mergeCell ref="E72:N72"/>
    <mergeCell ref="A30:D30"/>
    <mergeCell ref="E30:N30"/>
    <mergeCell ref="A9:B9"/>
    <mergeCell ref="A27:N27"/>
    <mergeCell ref="A33:D33"/>
    <mergeCell ref="A32:D32"/>
    <mergeCell ref="A31:D31"/>
    <mergeCell ref="E31:N31"/>
    <mergeCell ref="E33:N33"/>
    <mergeCell ref="E32:H32"/>
    <mergeCell ref="J32:N32"/>
    <mergeCell ref="A76:D76"/>
    <mergeCell ref="E76:G76"/>
    <mergeCell ref="H76:J76"/>
    <mergeCell ref="A74:D74"/>
    <mergeCell ref="E74:H74"/>
    <mergeCell ref="A75:D75"/>
    <mergeCell ref="E34:G34"/>
    <mergeCell ref="E75:N75"/>
    <mergeCell ref="A51:B51"/>
    <mergeCell ref="A69:N69"/>
    <mergeCell ref="A34:D34"/>
    <mergeCell ref="A73:D73"/>
    <mergeCell ref="E73:N73"/>
    <mergeCell ref="A47:N47"/>
    <mergeCell ref="H34:J34"/>
    <mergeCell ref="J74:N74"/>
  </mergeCells>
  <phoneticPr fontId="3"/>
  <pageMargins left="0.78740157480314965" right="0.78740157480314965" top="0.98425196850393704" bottom="0.98425196850393704" header="0.51181102362204722" footer="0.51181102362204722"/>
  <pageSetup paperSize="9" orientation="portrait" blackAndWhite="1" horizontalDpi="200" verticalDpi="200" r:id="rId1"/>
  <headerFooter alignWithMargins="0"/>
  <rowBreaks count="1" manualBreakCount="1">
    <brk id="42" max="16383"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46"/>
  <sheetViews>
    <sheetView view="pageBreakPreview" zoomScaleNormal="100" zoomScaleSheetLayoutView="100" workbookViewId="0">
      <selection activeCell="P1" sqref="P1"/>
    </sheetView>
  </sheetViews>
  <sheetFormatPr defaultColWidth="5.875" defaultRowHeight="14.25"/>
  <cols>
    <col min="1" max="13" width="5.875" style="107" customWidth="1"/>
    <col min="14" max="14" width="6.75" style="107" customWidth="1"/>
    <col min="15" max="16384" width="5.875" style="107"/>
  </cols>
  <sheetData>
    <row r="1" spans="1:16">
      <c r="N1" s="129" t="s">
        <v>587</v>
      </c>
      <c r="O1" s="260" t="s">
        <v>1672</v>
      </c>
      <c r="P1" s="260" t="s">
        <v>1673</v>
      </c>
    </row>
    <row r="3" spans="1:16">
      <c r="K3" s="142"/>
    </row>
    <row r="5" spans="1:16" ht="28.5">
      <c r="A5" s="972" t="s">
        <v>597</v>
      </c>
      <c r="B5" s="972"/>
      <c r="C5" s="972"/>
      <c r="D5" s="972"/>
      <c r="E5" s="972"/>
      <c r="F5" s="972"/>
      <c r="G5" s="972"/>
      <c r="H5" s="972"/>
      <c r="I5" s="972"/>
      <c r="J5" s="972"/>
      <c r="K5" s="972"/>
      <c r="L5" s="972"/>
      <c r="M5" s="972"/>
      <c r="N5" s="972"/>
    </row>
    <row r="7" spans="1:16">
      <c r="J7" s="134"/>
      <c r="K7" s="134"/>
      <c r="L7" s="149"/>
      <c r="M7" s="149"/>
      <c r="N7" s="302" t="s">
        <v>1528</v>
      </c>
    </row>
    <row r="9" spans="1:16">
      <c r="A9" s="107" t="s">
        <v>598</v>
      </c>
    </row>
    <row r="12" spans="1:16" ht="14.25" customHeight="1">
      <c r="F12" s="269" t="s">
        <v>599</v>
      </c>
    </row>
    <row r="13" spans="1:16" ht="14.25" customHeight="1"/>
    <row r="14" spans="1:16" ht="14.25" customHeight="1"/>
    <row r="15" spans="1:16" ht="14.25" customHeight="1">
      <c r="E15" s="107" t="s">
        <v>570</v>
      </c>
      <c r="G15" s="260">
        <f>入力シート!C22</f>
        <v>0</v>
      </c>
      <c r="H15" s="260"/>
      <c r="I15" s="260"/>
      <c r="J15" s="260"/>
      <c r="K15" s="260"/>
    </row>
    <row r="16" spans="1:16" ht="14.25" customHeight="1">
      <c r="G16" s="260"/>
      <c r="H16" s="260"/>
      <c r="I16" s="260"/>
      <c r="J16" s="260"/>
      <c r="K16" s="260"/>
    </row>
    <row r="17" spans="1:14" ht="14.25" customHeight="1">
      <c r="G17" s="260"/>
      <c r="H17" s="260"/>
      <c r="I17" s="260"/>
      <c r="J17" s="260"/>
      <c r="K17" s="260"/>
    </row>
    <row r="18" spans="1:14" ht="14.25" customHeight="1">
      <c r="E18" s="107" t="s">
        <v>571</v>
      </c>
      <c r="G18" s="260">
        <f>入力シート!C26</f>
        <v>0</v>
      </c>
      <c r="H18" s="260"/>
      <c r="I18" s="260"/>
      <c r="J18" s="260"/>
      <c r="K18" s="260"/>
    </row>
    <row r="19" spans="1:14">
      <c r="G19" s="260"/>
      <c r="H19" s="260"/>
      <c r="I19" s="260"/>
      <c r="J19" s="260"/>
      <c r="K19" s="260"/>
    </row>
    <row r="20" spans="1:14">
      <c r="G20" s="260"/>
      <c r="H20" s="260"/>
      <c r="I20" s="260"/>
      <c r="J20" s="260"/>
      <c r="K20" s="260"/>
    </row>
    <row r="21" spans="1:14" ht="18.75">
      <c r="E21" s="107" t="s">
        <v>569</v>
      </c>
      <c r="G21" s="303">
        <f>入力シート!C8</f>
        <v>0</v>
      </c>
      <c r="H21" s="303"/>
      <c r="I21" s="303">
        <f>入力シート!C10</f>
        <v>0</v>
      </c>
      <c r="J21" s="697"/>
      <c r="K21" s="260"/>
    </row>
    <row r="24" spans="1:14" ht="24" customHeight="1">
      <c r="A24" s="269" t="s">
        <v>1590</v>
      </c>
    </row>
    <row r="25" spans="1:14" ht="24" customHeight="1">
      <c r="A25" s="269" t="s">
        <v>712</v>
      </c>
    </row>
    <row r="26" spans="1:14">
      <c r="H26" s="132"/>
    </row>
    <row r="27" spans="1:14" ht="24" customHeight="1">
      <c r="A27" s="982" t="s">
        <v>574</v>
      </c>
      <c r="B27" s="982"/>
      <c r="C27" s="982"/>
      <c r="D27" s="982"/>
      <c r="E27" s="982"/>
      <c r="F27" s="982"/>
      <c r="G27" s="982"/>
      <c r="H27" s="982"/>
      <c r="I27" s="982"/>
      <c r="J27" s="982"/>
      <c r="K27" s="982"/>
      <c r="L27" s="982"/>
      <c r="M27" s="982"/>
      <c r="N27" s="982"/>
    </row>
    <row r="28" spans="1:14" ht="14.25" customHeight="1"/>
    <row r="29" spans="1:14" ht="36" customHeight="1">
      <c r="A29" s="1013" t="s">
        <v>602</v>
      </c>
      <c r="B29" s="993" t="s">
        <v>521</v>
      </c>
      <c r="C29" s="1016"/>
      <c r="D29" s="1017"/>
      <c r="E29" s="1018">
        <f>入力シート!C53</f>
        <v>0</v>
      </c>
      <c r="F29" s="1019"/>
      <c r="G29" s="751"/>
      <c r="H29" s="1020">
        <f>入力シート!C54</f>
        <v>0</v>
      </c>
      <c r="I29" s="1020"/>
      <c r="J29" s="751"/>
      <c r="K29" s="751"/>
      <c r="L29" s="751"/>
      <c r="M29" s="751"/>
      <c r="N29" s="759"/>
    </row>
    <row r="30" spans="1:14" ht="36" customHeight="1">
      <c r="A30" s="1014"/>
      <c r="B30" s="1001" t="s">
        <v>520</v>
      </c>
      <c r="C30" s="1002"/>
      <c r="D30" s="1003"/>
      <c r="E30" s="1010">
        <f>入力シート!C56</f>
        <v>0</v>
      </c>
      <c r="F30" s="1021"/>
      <c r="G30" s="1021"/>
      <c r="H30" s="1021"/>
      <c r="I30" s="1021"/>
      <c r="J30" s="1021"/>
      <c r="K30" s="1021"/>
      <c r="L30" s="1021"/>
      <c r="M30" s="1021"/>
      <c r="N30" s="1022"/>
    </row>
    <row r="31" spans="1:14" ht="36" customHeight="1">
      <c r="A31" s="1014"/>
      <c r="B31" s="998"/>
      <c r="C31" s="999"/>
      <c r="D31" s="1000"/>
      <c r="E31" s="672"/>
      <c r="F31" s="671"/>
      <c r="G31" s="671"/>
      <c r="H31" s="670" t="s">
        <v>601</v>
      </c>
      <c r="I31" s="670"/>
      <c r="J31" s="1005">
        <f>入力シート!C57</f>
        <v>0</v>
      </c>
      <c r="K31" s="1025"/>
      <c r="L31" s="1025"/>
      <c r="M31" s="1025"/>
      <c r="N31" s="1026"/>
    </row>
    <row r="32" spans="1:14" ht="36" customHeight="1">
      <c r="A32" s="1014"/>
      <c r="B32" s="993" t="s">
        <v>483</v>
      </c>
      <c r="C32" s="1016"/>
      <c r="D32" s="1017"/>
      <c r="E32" s="1023">
        <f>入力シート!C58</f>
        <v>0</v>
      </c>
      <c r="F32" s="1020"/>
      <c r="G32" s="1020"/>
      <c r="H32" s="1020"/>
      <c r="I32" s="1020"/>
      <c r="J32" s="1020"/>
      <c r="K32" s="1020"/>
      <c r="L32" s="1020"/>
      <c r="M32" s="1020"/>
      <c r="N32" s="1024"/>
    </row>
    <row r="33" spans="1:14" ht="36" customHeight="1">
      <c r="A33" s="1014"/>
      <c r="B33" s="993" t="s">
        <v>475</v>
      </c>
      <c r="C33" s="1016"/>
      <c r="D33" s="1017"/>
      <c r="E33" s="1007">
        <f>入力シート!C55</f>
        <v>0</v>
      </c>
      <c r="F33" s="1008"/>
      <c r="G33" s="1008"/>
      <c r="H33" s="1008"/>
      <c r="I33" s="1008"/>
      <c r="J33" s="1008"/>
      <c r="K33" s="1008"/>
      <c r="L33" s="1008"/>
      <c r="M33" s="1008"/>
      <c r="N33" s="1009"/>
    </row>
    <row r="34" spans="1:14" ht="36" customHeight="1">
      <c r="A34" s="1015"/>
      <c r="B34" s="993" t="s">
        <v>600</v>
      </c>
      <c r="C34" s="1016"/>
      <c r="D34" s="1017"/>
      <c r="E34" s="1007" t="str">
        <f>入力シート!E52</f>
        <v>令和-118年1月0日</v>
      </c>
      <c r="F34" s="1008"/>
      <c r="G34" s="1008"/>
      <c r="H34" s="1008"/>
      <c r="I34" s="1008"/>
      <c r="J34" s="1008"/>
      <c r="K34" s="1008"/>
      <c r="L34" s="1008"/>
      <c r="M34" s="1008"/>
      <c r="N34" s="1009"/>
    </row>
    <row r="35" spans="1:14" ht="36" customHeight="1">
      <c r="A35" s="1028" t="s">
        <v>484</v>
      </c>
      <c r="B35" s="1029"/>
      <c r="C35" s="1029"/>
      <c r="D35" s="1030"/>
      <c r="E35" s="1018">
        <f>入力シート!C8</f>
        <v>0</v>
      </c>
      <c r="F35" s="1027"/>
      <c r="G35" s="752"/>
      <c r="H35" s="1020">
        <f>入力シート!C10</f>
        <v>0</v>
      </c>
      <c r="I35" s="1020"/>
      <c r="J35" s="752"/>
      <c r="K35" s="752"/>
      <c r="L35" s="752"/>
      <c r="M35" s="752"/>
      <c r="N35" s="753"/>
    </row>
    <row r="37" spans="1:14">
      <c r="A37" s="269" t="s">
        <v>1283</v>
      </c>
    </row>
    <row r="38" spans="1:14">
      <c r="A38" s="269" t="s">
        <v>1284</v>
      </c>
    </row>
    <row r="39" spans="1:14">
      <c r="A39" s="269" t="s">
        <v>1287</v>
      </c>
    </row>
    <row r="40" spans="1:14">
      <c r="A40" s="269" t="s">
        <v>1288</v>
      </c>
    </row>
    <row r="41" spans="1:14">
      <c r="B41" s="130"/>
      <c r="C41" s="138"/>
      <c r="D41" s="138"/>
    </row>
    <row r="42" spans="1:14">
      <c r="B42" s="130"/>
      <c r="C42" s="138"/>
      <c r="D42" s="138"/>
      <c r="H42" s="132"/>
    </row>
    <row r="43" spans="1:14">
      <c r="B43" s="130"/>
      <c r="C43" s="138"/>
      <c r="D43" s="138"/>
      <c r="H43" s="132"/>
    </row>
    <row r="44" spans="1:14">
      <c r="B44" s="130"/>
      <c r="C44" s="138"/>
      <c r="D44" s="138"/>
    </row>
    <row r="45" spans="1:14">
      <c r="B45" s="130"/>
      <c r="C45" s="138"/>
      <c r="D45" s="138"/>
      <c r="G45" s="132"/>
    </row>
    <row r="46" spans="1:14">
      <c r="B46" s="130"/>
      <c r="C46" s="138"/>
      <c r="D46" s="138"/>
    </row>
  </sheetData>
  <mergeCells count="18">
    <mergeCell ref="E35:F35"/>
    <mergeCell ref="B30:D31"/>
    <mergeCell ref="E34:N34"/>
    <mergeCell ref="H35:I35"/>
    <mergeCell ref="E33:N33"/>
    <mergeCell ref="A35:D35"/>
    <mergeCell ref="A5:N5"/>
    <mergeCell ref="A27:N27"/>
    <mergeCell ref="A29:A34"/>
    <mergeCell ref="B29:D29"/>
    <mergeCell ref="B34:D34"/>
    <mergeCell ref="B33:D33"/>
    <mergeCell ref="E29:F29"/>
    <mergeCell ref="H29:I29"/>
    <mergeCell ref="E30:N30"/>
    <mergeCell ref="E32:N32"/>
    <mergeCell ref="J31:N31"/>
    <mergeCell ref="B32:D32"/>
  </mergeCells>
  <phoneticPr fontId="3"/>
  <pageMargins left="0.98425196850393704" right="0.59055118110236227" top="0.98425196850393704" bottom="0.59055118110236227" header="0.51181102362204722" footer="0.51181102362204722"/>
  <pageSetup paperSize="9" orientation="portrait" horizontalDpi="200" verticalDpi="200"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43"/>
  <sheetViews>
    <sheetView view="pageBreakPreview" zoomScaleNormal="100" zoomScaleSheetLayoutView="100" workbookViewId="0">
      <selection activeCell="O1" sqref="O1:P1"/>
    </sheetView>
  </sheetViews>
  <sheetFormatPr defaultColWidth="5.875" defaultRowHeight="14.25"/>
  <cols>
    <col min="1" max="13" width="5.875" style="107" customWidth="1"/>
    <col min="14" max="14" width="6.75" style="107" customWidth="1"/>
    <col min="15" max="16384" width="5.875" style="107"/>
  </cols>
  <sheetData>
    <row r="1" spans="1:16">
      <c r="N1" s="129" t="s">
        <v>596</v>
      </c>
      <c r="O1" s="260" t="s">
        <v>1666</v>
      </c>
      <c r="P1" s="260" t="s">
        <v>1674</v>
      </c>
    </row>
    <row r="3" spans="1:16" ht="28.5">
      <c r="A3" s="972" t="s">
        <v>610</v>
      </c>
      <c r="B3" s="972"/>
      <c r="C3" s="972"/>
      <c r="D3" s="972"/>
      <c r="E3" s="972"/>
      <c r="F3" s="972"/>
      <c r="G3" s="972"/>
      <c r="H3" s="972"/>
      <c r="I3" s="972"/>
      <c r="J3" s="972"/>
      <c r="K3" s="1031"/>
      <c r="L3" s="972"/>
      <c r="M3" s="972"/>
      <c r="N3" s="972"/>
    </row>
    <row r="5" spans="1:16">
      <c r="K5" s="281" t="s">
        <v>1530</v>
      </c>
      <c r="L5" s="149"/>
      <c r="M5" s="149"/>
      <c r="N5" s="645"/>
    </row>
    <row r="7" spans="1:16">
      <c r="A7" s="107" t="s">
        <v>598</v>
      </c>
    </row>
    <row r="9" spans="1:16" ht="14.25" customHeight="1">
      <c r="F9" s="269" t="s">
        <v>599</v>
      </c>
    </row>
    <row r="10" spans="1:16" ht="14.25" customHeight="1"/>
    <row r="11" spans="1:16" ht="14.25" customHeight="1">
      <c r="E11" s="107" t="s">
        <v>570</v>
      </c>
      <c r="G11" s="260">
        <f>入力シート!C22</f>
        <v>0</v>
      </c>
      <c r="H11" s="260"/>
      <c r="I11" s="260"/>
    </row>
    <row r="12" spans="1:16" ht="14.25" customHeight="1">
      <c r="G12" s="260"/>
      <c r="H12" s="260"/>
      <c r="I12" s="260"/>
    </row>
    <row r="13" spans="1:16" ht="14.25" customHeight="1">
      <c r="G13" s="260"/>
      <c r="H13" s="260"/>
      <c r="I13" s="260"/>
    </row>
    <row r="14" spans="1:16" ht="14.25" customHeight="1">
      <c r="E14" s="107" t="s">
        <v>571</v>
      </c>
      <c r="G14" s="260">
        <f>入力シート!C26</f>
        <v>0</v>
      </c>
      <c r="H14" s="260"/>
      <c r="I14" s="260"/>
    </row>
    <row r="15" spans="1:16">
      <c r="G15" s="260"/>
      <c r="H15" s="260"/>
      <c r="I15" s="260"/>
    </row>
    <row r="16" spans="1:16">
      <c r="G16" s="260"/>
      <c r="H16" s="260"/>
      <c r="I16" s="260"/>
    </row>
    <row r="17" spans="1:14" ht="18.75">
      <c r="E17" s="107" t="s">
        <v>569</v>
      </c>
      <c r="G17" s="303">
        <f>入力シート!C8</f>
        <v>0</v>
      </c>
      <c r="H17" s="303"/>
      <c r="I17" s="303">
        <f>入力シート!C10</f>
        <v>0</v>
      </c>
      <c r="J17" s="144"/>
    </row>
    <row r="19" spans="1:14" ht="24" customHeight="1">
      <c r="A19" s="269" t="s">
        <v>1591</v>
      </c>
    </row>
    <row r="20" spans="1:14" ht="24" customHeight="1">
      <c r="A20" s="269" t="s">
        <v>1289</v>
      </c>
    </row>
    <row r="21" spans="1:14">
      <c r="H21" s="132"/>
    </row>
    <row r="22" spans="1:14" ht="24" customHeight="1">
      <c r="A22" s="982" t="s">
        <v>574</v>
      </c>
      <c r="B22" s="982"/>
      <c r="C22" s="982"/>
      <c r="D22" s="982"/>
      <c r="E22" s="982"/>
      <c r="F22" s="982"/>
      <c r="G22" s="982"/>
      <c r="H22" s="982"/>
      <c r="I22" s="982"/>
      <c r="J22" s="982"/>
      <c r="K22" s="982"/>
      <c r="L22" s="982"/>
      <c r="M22" s="982"/>
      <c r="N22" s="982"/>
    </row>
    <row r="23" spans="1:14" ht="14.25" customHeight="1">
      <c r="A23" s="151"/>
      <c r="B23" s="151"/>
      <c r="C23" s="151"/>
      <c r="D23" s="151"/>
      <c r="E23" s="151"/>
      <c r="F23" s="151"/>
      <c r="G23" s="151"/>
      <c r="H23" s="151"/>
      <c r="I23" s="151"/>
      <c r="J23" s="151"/>
      <c r="K23" s="151"/>
      <c r="L23" s="151"/>
      <c r="M23" s="151"/>
      <c r="N23" s="151"/>
    </row>
    <row r="24" spans="1:14" ht="36" customHeight="1">
      <c r="A24" s="993" t="s">
        <v>612</v>
      </c>
      <c r="B24" s="1016"/>
      <c r="C24" s="1016"/>
      <c r="D24" s="1017"/>
      <c r="E24" s="785">
        <f>入力シート!C53</f>
        <v>0</v>
      </c>
      <c r="F24" s="800"/>
      <c r="G24" s="751"/>
      <c r="H24" s="784">
        <f>入力シート!C54</f>
        <v>0</v>
      </c>
      <c r="I24" s="784"/>
      <c r="J24" s="673"/>
      <c r="K24" s="673"/>
      <c r="L24" s="673"/>
      <c r="M24" s="673"/>
      <c r="N24" s="308"/>
    </row>
    <row r="25" spans="1:14" ht="36" customHeight="1">
      <c r="A25" s="1013" t="s">
        <v>613</v>
      </c>
      <c r="B25" s="993" t="s">
        <v>521</v>
      </c>
      <c r="C25" s="1016"/>
      <c r="D25" s="1017"/>
      <c r="E25" s="785">
        <f>入力シート!C61</f>
        <v>0</v>
      </c>
      <c r="F25" s="784"/>
      <c r="G25" s="751"/>
      <c r="H25" s="784">
        <f>入力シート!C62</f>
        <v>0</v>
      </c>
      <c r="I25" s="784"/>
      <c r="J25" s="516"/>
      <c r="K25" s="516"/>
      <c r="L25" s="516"/>
      <c r="M25" s="516"/>
      <c r="N25" s="613"/>
    </row>
    <row r="26" spans="1:14" ht="36" customHeight="1">
      <c r="A26" s="1032"/>
      <c r="B26" s="1001" t="s">
        <v>520</v>
      </c>
      <c r="C26" s="1002"/>
      <c r="D26" s="1003"/>
      <c r="E26" s="1010">
        <f>入力シート!C64</f>
        <v>0</v>
      </c>
      <c r="F26" s="1021"/>
      <c r="G26" s="1021"/>
      <c r="H26" s="1021"/>
      <c r="I26" s="1021"/>
      <c r="J26" s="1021"/>
      <c r="K26" s="1021"/>
      <c r="L26" s="1021"/>
      <c r="M26" s="1021"/>
      <c r="N26" s="1022"/>
    </row>
    <row r="27" spans="1:14" ht="36" customHeight="1">
      <c r="A27" s="1032"/>
      <c r="B27" s="998"/>
      <c r="C27" s="999"/>
      <c r="D27" s="1000"/>
      <c r="E27" s="672"/>
      <c r="F27" s="671"/>
      <c r="G27" s="671"/>
      <c r="H27" s="670" t="s">
        <v>601</v>
      </c>
      <c r="I27" s="670"/>
      <c r="J27" s="1005">
        <f>入力シート!C65</f>
        <v>0</v>
      </c>
      <c r="K27" s="1025"/>
      <c r="L27" s="1025"/>
      <c r="M27" s="1025"/>
      <c r="N27" s="1026"/>
    </row>
    <row r="28" spans="1:14" ht="36" customHeight="1">
      <c r="A28" s="1032"/>
      <c r="B28" s="993" t="s">
        <v>483</v>
      </c>
      <c r="C28" s="1016"/>
      <c r="D28" s="1017"/>
      <c r="E28" s="1023">
        <f>入力シート!C66</f>
        <v>0</v>
      </c>
      <c r="F28" s="1020"/>
      <c r="G28" s="1020"/>
      <c r="H28" s="1020"/>
      <c r="I28" s="1020"/>
      <c r="J28" s="1020"/>
      <c r="K28" s="1020"/>
      <c r="L28" s="1020"/>
      <c r="M28" s="1020"/>
      <c r="N28" s="1024"/>
    </row>
    <row r="29" spans="1:14" ht="36" customHeight="1">
      <c r="A29" s="1032"/>
      <c r="B29" s="993" t="s">
        <v>475</v>
      </c>
      <c r="C29" s="1016"/>
      <c r="D29" s="1017"/>
      <c r="E29" s="1007">
        <f>入力シート!C63</f>
        <v>0</v>
      </c>
      <c r="F29" s="1008"/>
      <c r="G29" s="1008"/>
      <c r="H29" s="1008"/>
      <c r="I29" s="1008"/>
      <c r="J29" s="1008"/>
      <c r="K29" s="1008"/>
      <c r="L29" s="1008"/>
      <c r="M29" s="1008"/>
      <c r="N29" s="1009"/>
    </row>
    <row r="30" spans="1:14" ht="36" customHeight="1">
      <c r="A30" s="993" t="s">
        <v>590</v>
      </c>
      <c r="B30" s="1016"/>
      <c r="C30" s="1016"/>
      <c r="D30" s="1017"/>
      <c r="E30" s="1007" t="str">
        <f>入力シート!E60</f>
        <v>令和-118年1月0日</v>
      </c>
      <c r="F30" s="1008"/>
      <c r="G30" s="1008"/>
      <c r="H30" s="1008"/>
      <c r="I30" s="1008"/>
      <c r="J30" s="1008"/>
      <c r="K30" s="1008"/>
      <c r="L30" s="1008"/>
      <c r="M30" s="1008"/>
      <c r="N30" s="1009"/>
    </row>
    <row r="31" spans="1:14" ht="36" customHeight="1">
      <c r="A31" s="993" t="s">
        <v>622</v>
      </c>
      <c r="B31" s="1016"/>
      <c r="C31" s="1016"/>
      <c r="D31" s="1017"/>
      <c r="E31" s="1007">
        <f>入力シート!C67</f>
        <v>0</v>
      </c>
      <c r="F31" s="1008"/>
      <c r="G31" s="1008"/>
      <c r="H31" s="1008"/>
      <c r="I31" s="1008"/>
      <c r="J31" s="1008"/>
      <c r="K31" s="1008"/>
      <c r="L31" s="1008"/>
      <c r="M31" s="1008"/>
      <c r="N31" s="1009"/>
    </row>
    <row r="32" spans="1:14" ht="36" customHeight="1">
      <c r="A32" s="1028" t="s">
        <v>484</v>
      </c>
      <c r="B32" s="1029"/>
      <c r="C32" s="1029"/>
      <c r="D32" s="1030"/>
      <c r="E32" s="1018">
        <f>入力シート!C8</f>
        <v>0</v>
      </c>
      <c r="F32" s="1027"/>
      <c r="G32" s="752"/>
      <c r="H32" s="1020">
        <f>入力シート!C10</f>
        <v>0</v>
      </c>
      <c r="I32" s="1020"/>
      <c r="J32" s="752"/>
      <c r="K32" s="752"/>
      <c r="L32" s="752"/>
      <c r="M32" s="752"/>
      <c r="N32" s="753"/>
    </row>
    <row r="34" spans="1:8">
      <c r="A34" s="269" t="s">
        <v>1283</v>
      </c>
    </row>
    <row r="35" spans="1:8">
      <c r="A35" s="269" t="s">
        <v>1284</v>
      </c>
    </row>
    <row r="36" spans="1:8">
      <c r="A36" s="269" t="s">
        <v>1287</v>
      </c>
    </row>
    <row r="37" spans="1:8">
      <c r="A37" s="269" t="s">
        <v>1288</v>
      </c>
    </row>
    <row r="38" spans="1:8">
      <c r="B38" s="130"/>
      <c r="C38" s="138"/>
      <c r="D38" s="138"/>
    </row>
    <row r="39" spans="1:8">
      <c r="B39" s="130"/>
      <c r="C39" s="138"/>
      <c r="D39" s="138"/>
      <c r="H39" s="132"/>
    </row>
    <row r="40" spans="1:8">
      <c r="B40" s="130"/>
      <c r="C40" s="138"/>
      <c r="D40" s="138"/>
      <c r="H40" s="132"/>
    </row>
    <row r="41" spans="1:8">
      <c r="B41" s="130"/>
      <c r="C41" s="138"/>
      <c r="D41" s="138"/>
    </row>
    <row r="42" spans="1:8">
      <c r="B42" s="130"/>
      <c r="C42" s="138"/>
      <c r="D42" s="138"/>
      <c r="G42" s="132"/>
    </row>
    <row r="43" spans="1:8">
      <c r="B43" s="130"/>
      <c r="C43" s="138"/>
      <c r="D43" s="138"/>
    </row>
  </sheetData>
  <mergeCells count="19">
    <mergeCell ref="J27:N27"/>
    <mergeCell ref="E29:N29"/>
    <mergeCell ref="B25:D25"/>
    <mergeCell ref="A3:N3"/>
    <mergeCell ref="A22:N22"/>
    <mergeCell ref="A24:D24"/>
    <mergeCell ref="A32:D32"/>
    <mergeCell ref="B29:D29"/>
    <mergeCell ref="B28:D28"/>
    <mergeCell ref="A31:D31"/>
    <mergeCell ref="E30:N30"/>
    <mergeCell ref="E32:F32"/>
    <mergeCell ref="H32:I32"/>
    <mergeCell ref="E31:N31"/>
    <mergeCell ref="B26:D27"/>
    <mergeCell ref="A25:A29"/>
    <mergeCell ref="A30:D30"/>
    <mergeCell ref="E26:N26"/>
    <mergeCell ref="E28:N28"/>
  </mergeCells>
  <phoneticPr fontId="3"/>
  <pageMargins left="0.98425196850393704" right="0.59055118110236227" top="0.98425196850393704" bottom="0.59055118110236227" header="0.51181102362204722" footer="0.51181102362204722"/>
  <pageSetup paperSize="9" orientation="portrait" blackAndWhite="1" horizontalDpi="200" verticalDpi="200"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0"/>
  <sheetViews>
    <sheetView view="pageBreakPreview" zoomScaleNormal="100" zoomScaleSheetLayoutView="100" workbookViewId="0">
      <selection activeCell="O24" sqref="O24"/>
    </sheetView>
  </sheetViews>
  <sheetFormatPr defaultColWidth="5.875" defaultRowHeight="14.25"/>
  <cols>
    <col min="1" max="13" width="5.875" style="107" customWidth="1"/>
    <col min="14" max="14" width="6.75" style="107" customWidth="1"/>
    <col min="15" max="16384" width="5.875" style="107"/>
  </cols>
  <sheetData>
    <row r="1" spans="1:16">
      <c r="N1" s="129" t="s">
        <v>611</v>
      </c>
      <c r="O1" s="260" t="s">
        <v>1666</v>
      </c>
      <c r="P1" s="260" t="s">
        <v>1674</v>
      </c>
    </row>
    <row r="3" spans="1:16" ht="28.5">
      <c r="A3" s="972" t="s">
        <v>623</v>
      </c>
      <c r="B3" s="972"/>
      <c r="C3" s="972"/>
      <c r="D3" s="972"/>
      <c r="E3" s="972"/>
      <c r="F3" s="972"/>
      <c r="G3" s="972"/>
      <c r="H3" s="972"/>
      <c r="I3" s="972"/>
      <c r="J3" s="972"/>
      <c r="K3" s="1031"/>
      <c r="L3" s="972"/>
      <c r="M3" s="972"/>
      <c r="N3" s="972"/>
    </row>
    <row r="5" spans="1:16">
      <c r="K5" s="281" t="s">
        <v>1530</v>
      </c>
      <c r="L5" s="149"/>
      <c r="M5" s="149"/>
      <c r="N5" s="149"/>
    </row>
    <row r="7" spans="1:16">
      <c r="A7" s="107" t="s">
        <v>598</v>
      </c>
    </row>
    <row r="9" spans="1:16" ht="14.25" customHeight="1"/>
    <row r="10" spans="1:16" ht="14.25" customHeight="1">
      <c r="E10" s="107" t="s">
        <v>520</v>
      </c>
      <c r="G10" s="269">
        <f>入力シート!C22</f>
        <v>0</v>
      </c>
      <c r="H10" s="269"/>
      <c r="I10" s="269"/>
      <c r="J10" s="269"/>
      <c r="K10" s="269"/>
    </row>
    <row r="11" spans="1:16" ht="14.25" customHeight="1">
      <c r="G11" s="269"/>
      <c r="H11" s="269"/>
      <c r="I11" s="269"/>
      <c r="J11" s="269"/>
      <c r="K11" s="269"/>
    </row>
    <row r="12" spans="1:16">
      <c r="G12" s="269"/>
      <c r="H12" s="269"/>
      <c r="I12" s="269"/>
      <c r="J12" s="269"/>
      <c r="K12" s="269"/>
    </row>
    <row r="13" spans="1:16" ht="18.75">
      <c r="E13" s="269" t="s">
        <v>484</v>
      </c>
      <c r="G13" s="273">
        <f>入力シート!C8</f>
        <v>0</v>
      </c>
      <c r="H13" s="273"/>
      <c r="I13" s="273">
        <f>入力シート!C10</f>
        <v>0</v>
      </c>
      <c r="J13" s="659"/>
      <c r="K13" s="269"/>
    </row>
    <row r="16" spans="1:16" ht="24" customHeight="1">
      <c r="A16" s="107" t="s">
        <v>625</v>
      </c>
    </row>
    <row r="17" spans="1:15" ht="24" customHeight="1">
      <c r="A17" s="107" t="s">
        <v>626</v>
      </c>
    </row>
    <row r="18" spans="1:15">
      <c r="H18" s="132"/>
    </row>
    <row r="19" spans="1:15" ht="24" customHeight="1">
      <c r="A19" s="982" t="s">
        <v>574</v>
      </c>
      <c r="B19" s="982"/>
      <c r="C19" s="982"/>
      <c r="D19" s="982"/>
      <c r="E19" s="982"/>
      <c r="F19" s="982"/>
      <c r="G19" s="982"/>
      <c r="H19" s="982"/>
      <c r="I19" s="982"/>
      <c r="J19" s="982"/>
      <c r="K19" s="982"/>
      <c r="L19" s="982"/>
      <c r="M19" s="982"/>
      <c r="N19" s="982"/>
    </row>
    <row r="20" spans="1:15" ht="14.25" customHeight="1">
      <c r="A20" s="151"/>
      <c r="B20" s="151"/>
      <c r="C20" s="151"/>
      <c r="D20" s="151"/>
      <c r="E20" s="151"/>
      <c r="F20" s="151"/>
      <c r="G20" s="151"/>
      <c r="H20" s="151"/>
      <c r="I20" s="151"/>
      <c r="J20" s="151"/>
      <c r="K20" s="151"/>
      <c r="L20" s="151"/>
      <c r="M20" s="151"/>
      <c r="N20" s="151"/>
    </row>
    <row r="21" spans="1:15" ht="36" customHeight="1">
      <c r="A21" s="993" t="s">
        <v>627</v>
      </c>
      <c r="B21" s="1016"/>
      <c r="C21" s="1016"/>
      <c r="D21" s="1017"/>
      <c r="E21" s="801">
        <f>入力シート!C53</f>
        <v>0</v>
      </c>
      <c r="F21" s="802"/>
      <c r="G21" s="754"/>
      <c r="H21" s="786">
        <f>入力シート!C54</f>
        <v>0</v>
      </c>
      <c r="I21" s="786"/>
      <c r="J21" s="755"/>
      <c r="K21" s="755"/>
      <c r="L21" s="755"/>
      <c r="M21" s="755"/>
      <c r="N21" s="756"/>
    </row>
    <row r="22" spans="1:15" ht="36" customHeight="1">
      <c r="A22" s="993" t="s">
        <v>628</v>
      </c>
      <c r="B22" s="1016"/>
      <c r="C22" s="1016"/>
      <c r="D22" s="1017"/>
      <c r="E22" s="1045">
        <f>入力シート!C8</f>
        <v>0</v>
      </c>
      <c r="F22" s="1046"/>
      <c r="G22" s="757"/>
      <c r="H22" s="1036">
        <f>入力シート!C10</f>
        <v>0</v>
      </c>
      <c r="I22" s="1036"/>
      <c r="J22" s="757"/>
      <c r="K22" s="757"/>
      <c r="L22" s="757"/>
      <c r="M22" s="757"/>
      <c r="N22" s="758"/>
    </row>
    <row r="23" spans="1:15" ht="36" customHeight="1">
      <c r="A23" s="993" t="s">
        <v>629</v>
      </c>
      <c r="B23" s="1016"/>
      <c r="C23" s="1016"/>
      <c r="D23" s="1017"/>
      <c r="E23" s="1037">
        <f>入力シート!C69</f>
        <v>0</v>
      </c>
      <c r="F23" s="1038"/>
      <c r="G23" s="1038"/>
      <c r="H23" s="1038"/>
      <c r="I23" s="1038"/>
      <c r="J23" s="1038"/>
      <c r="K23" s="1038"/>
      <c r="L23" s="1038"/>
      <c r="M23" s="1038"/>
      <c r="N23" s="1039"/>
    </row>
    <row r="24" spans="1:15" ht="36" customHeight="1">
      <c r="A24" s="1013" t="s">
        <v>630</v>
      </c>
      <c r="B24" s="1043" t="s">
        <v>521</v>
      </c>
      <c r="C24" s="1016"/>
      <c r="D24" s="1017"/>
      <c r="E24" s="785">
        <f>入力シート!C71</f>
        <v>0</v>
      </c>
      <c r="F24" s="784"/>
      <c r="G24" s="751"/>
      <c r="H24" s="784">
        <f>入力シート!C72</f>
        <v>0</v>
      </c>
      <c r="I24" s="784"/>
      <c r="J24" s="751"/>
      <c r="K24" s="751"/>
      <c r="L24" s="751"/>
      <c r="M24" s="751"/>
      <c r="N24" s="759"/>
      <c r="O24" s="269"/>
    </row>
    <row r="25" spans="1:15" ht="36" customHeight="1">
      <c r="A25" s="1032"/>
      <c r="B25" s="1044" t="s">
        <v>520</v>
      </c>
      <c r="C25" s="1002"/>
      <c r="D25" s="1003"/>
      <c r="E25" s="1010">
        <f>入力シート!C74</f>
        <v>0</v>
      </c>
      <c r="F25" s="1021"/>
      <c r="G25" s="1021"/>
      <c r="H25" s="1021"/>
      <c r="I25" s="1021"/>
      <c r="J25" s="1021"/>
      <c r="K25" s="1021"/>
      <c r="L25" s="1021"/>
      <c r="M25" s="1021"/>
      <c r="N25" s="1022"/>
    </row>
    <row r="26" spans="1:15" ht="36" customHeight="1">
      <c r="A26" s="1032"/>
      <c r="B26" s="998"/>
      <c r="C26" s="999"/>
      <c r="D26" s="1000"/>
      <c r="E26" s="672"/>
      <c r="F26" s="671"/>
      <c r="G26" s="671"/>
      <c r="H26" s="670" t="s">
        <v>601</v>
      </c>
      <c r="I26" s="670"/>
      <c r="J26" s="1005">
        <f>入力シート!C75</f>
        <v>0</v>
      </c>
      <c r="K26" s="1025"/>
      <c r="L26" s="1025"/>
      <c r="M26" s="1025"/>
      <c r="N26" s="1026"/>
    </row>
    <row r="27" spans="1:15" ht="36" customHeight="1">
      <c r="A27" s="1032"/>
      <c r="B27" s="993" t="s">
        <v>475</v>
      </c>
      <c r="C27" s="1016"/>
      <c r="D27" s="1017"/>
      <c r="E27" s="1040">
        <f>入力シート!C73</f>
        <v>0</v>
      </c>
      <c r="F27" s="1041"/>
      <c r="G27" s="1041"/>
      <c r="H27" s="1041"/>
      <c r="I27" s="1041"/>
      <c r="J27" s="1041"/>
      <c r="K27" s="1041"/>
      <c r="L27" s="1041"/>
      <c r="M27" s="1041"/>
      <c r="N27" s="1042"/>
    </row>
    <row r="28" spans="1:15" ht="36" customHeight="1">
      <c r="A28" s="1032"/>
      <c r="B28" s="993" t="s">
        <v>483</v>
      </c>
      <c r="C28" s="1016"/>
      <c r="D28" s="1017"/>
      <c r="E28" s="1033">
        <f>入力シート!C76</f>
        <v>0</v>
      </c>
      <c r="F28" s="1034"/>
      <c r="G28" s="1034"/>
      <c r="H28" s="1034"/>
      <c r="I28" s="1034"/>
      <c r="J28" s="1034"/>
      <c r="K28" s="1034"/>
      <c r="L28" s="1034"/>
      <c r="M28" s="1034"/>
      <c r="N28" s="1035"/>
    </row>
    <row r="29" spans="1:15" ht="36" customHeight="1">
      <c r="A29" s="993" t="s">
        <v>631</v>
      </c>
      <c r="B29" s="1016"/>
      <c r="C29" s="1016"/>
      <c r="D29" s="1017"/>
      <c r="E29" s="1007" t="str">
        <f>入力シート!E70</f>
        <v>令和-118年1月0日</v>
      </c>
      <c r="F29" s="1008"/>
      <c r="G29" s="1008"/>
      <c r="H29" s="1008"/>
      <c r="I29" s="1008"/>
      <c r="J29" s="1008"/>
      <c r="K29" s="1008"/>
      <c r="L29" s="1008"/>
      <c r="M29" s="1008"/>
      <c r="N29" s="1009"/>
    </row>
    <row r="31" spans="1:15">
      <c r="A31" s="269" t="s">
        <v>1281</v>
      </c>
    </row>
    <row r="32" spans="1:15">
      <c r="A32" s="269" t="s">
        <v>1282</v>
      </c>
    </row>
    <row r="33" spans="1:8">
      <c r="A33" s="269" t="s">
        <v>1285</v>
      </c>
    </row>
    <row r="34" spans="1:8">
      <c r="A34" s="269" t="s">
        <v>1286</v>
      </c>
    </row>
    <row r="35" spans="1:8">
      <c r="B35" s="130"/>
      <c r="C35" s="138"/>
      <c r="D35" s="138"/>
    </row>
    <row r="36" spans="1:8">
      <c r="B36" s="130"/>
      <c r="C36" s="138"/>
      <c r="D36" s="138"/>
      <c r="H36" s="132"/>
    </row>
    <row r="37" spans="1:8">
      <c r="B37" s="130"/>
      <c r="C37" s="138"/>
      <c r="D37" s="138"/>
      <c r="H37" s="132"/>
    </row>
    <row r="38" spans="1:8">
      <c r="B38" s="130"/>
      <c r="C38" s="138"/>
      <c r="D38" s="138"/>
    </row>
    <row r="39" spans="1:8">
      <c r="B39" s="130"/>
      <c r="C39" s="138"/>
      <c r="D39" s="138"/>
      <c r="G39" s="132"/>
    </row>
    <row r="40" spans="1:8">
      <c r="B40" s="130"/>
      <c r="C40" s="138"/>
      <c r="D40" s="138"/>
    </row>
  </sheetData>
  <mergeCells count="19">
    <mergeCell ref="A3:N3"/>
    <mergeCell ref="A19:N19"/>
    <mergeCell ref="A21:D21"/>
    <mergeCell ref="E22:F22"/>
    <mergeCell ref="A22:D22"/>
    <mergeCell ref="E28:N28"/>
    <mergeCell ref="A23:D23"/>
    <mergeCell ref="H22:I22"/>
    <mergeCell ref="E23:N23"/>
    <mergeCell ref="E29:N29"/>
    <mergeCell ref="B28:D28"/>
    <mergeCell ref="A29:D29"/>
    <mergeCell ref="A24:A28"/>
    <mergeCell ref="B27:D27"/>
    <mergeCell ref="E27:N27"/>
    <mergeCell ref="B24:D24"/>
    <mergeCell ref="J26:N26"/>
    <mergeCell ref="B25:D26"/>
    <mergeCell ref="E25:N25"/>
  </mergeCells>
  <phoneticPr fontId="3"/>
  <pageMargins left="0.98425196850393704" right="0.59055118110236227" top="0.98425196850393704" bottom="0.98425196850393704" header="0.51181102362204722" footer="0.51181102362204722"/>
  <pageSetup paperSize="9" orientation="portrait" blackAndWhite="1" horizontalDpi="200" verticalDpi="200" r:id="rId1"/>
  <headerFooter alignWithMargins="0"/>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S104"/>
  <sheetViews>
    <sheetView view="pageBreakPreview" zoomScaleNormal="100" zoomScaleSheetLayoutView="100" workbookViewId="0">
      <selection activeCell="S2" sqref="S2"/>
    </sheetView>
  </sheetViews>
  <sheetFormatPr defaultColWidth="5.125" defaultRowHeight="14.25"/>
  <cols>
    <col min="1" max="2" width="6.75" style="107" customWidth="1"/>
    <col min="3" max="16" width="5.125" style="107"/>
    <col min="17" max="17" width="5.125" style="107" customWidth="1"/>
    <col min="18" max="16384" width="5.125" style="107"/>
  </cols>
  <sheetData>
    <row r="1" spans="1:19">
      <c r="Q1" s="129" t="s">
        <v>624</v>
      </c>
      <c r="R1" s="260" t="s">
        <v>1666</v>
      </c>
      <c r="S1" s="1983" t="s">
        <v>1677</v>
      </c>
    </row>
    <row r="2" spans="1:19">
      <c r="S2" s="269" t="s">
        <v>1675</v>
      </c>
    </row>
    <row r="3" spans="1:19" ht="28.5">
      <c r="A3" s="972" t="s">
        <v>663</v>
      </c>
      <c r="B3" s="972"/>
      <c r="C3" s="972"/>
      <c r="D3" s="972"/>
      <c r="E3" s="972"/>
      <c r="F3" s="972"/>
      <c r="G3" s="972"/>
      <c r="H3" s="972"/>
      <c r="I3" s="972"/>
      <c r="J3" s="972"/>
      <c r="K3" s="1031"/>
      <c r="L3" s="972"/>
      <c r="M3" s="972"/>
      <c r="N3" s="972"/>
      <c r="O3" s="972"/>
      <c r="P3" s="972"/>
      <c r="Q3" s="972"/>
      <c r="S3" s="260" t="s">
        <v>1676</v>
      </c>
    </row>
    <row r="4" spans="1:19" ht="15" customHeight="1">
      <c r="A4" s="170"/>
      <c r="B4" s="170"/>
      <c r="C4" s="170"/>
      <c r="D4" s="170"/>
      <c r="E4" s="170"/>
      <c r="F4" s="170"/>
      <c r="G4" s="170"/>
      <c r="H4" s="170"/>
      <c r="I4" s="170"/>
      <c r="J4" s="170"/>
      <c r="K4" s="170"/>
      <c r="L4" s="170"/>
      <c r="M4" s="170"/>
      <c r="N4" s="170"/>
    </row>
    <row r="5" spans="1:19" ht="15" customHeight="1">
      <c r="A5" s="170"/>
      <c r="B5" s="170"/>
      <c r="C5" s="170"/>
      <c r="D5" s="170"/>
      <c r="E5" s="170"/>
      <c r="F5" s="170"/>
      <c r="G5" s="170"/>
      <c r="H5" s="170"/>
      <c r="I5" s="170"/>
      <c r="J5" s="170"/>
      <c r="K5" s="170"/>
      <c r="L5" s="170"/>
      <c r="M5" s="170"/>
      <c r="N5" s="170"/>
    </row>
    <row r="6" spans="1:19">
      <c r="A6" s="107" t="s">
        <v>664</v>
      </c>
    </row>
    <row r="7" spans="1:19" ht="13.5" customHeight="1"/>
    <row r="9" spans="1:19">
      <c r="B9" s="367" t="s">
        <v>1530</v>
      </c>
      <c r="C9" s="149"/>
      <c r="D9" s="149"/>
      <c r="E9" s="134"/>
      <c r="F9" s="134"/>
    </row>
    <row r="12" spans="1:19" ht="18.75">
      <c r="H12" s="144"/>
      <c r="J12" s="270" t="s">
        <v>711</v>
      </c>
      <c r="L12" s="697">
        <f>入力シート!C8</f>
        <v>0</v>
      </c>
      <c r="M12" s="697"/>
      <c r="N12" s="697">
        <f>入力シート!C10</f>
        <v>0</v>
      </c>
      <c r="O12" s="260"/>
      <c r="Q12" s="146"/>
    </row>
    <row r="15" spans="1:19">
      <c r="A15" s="107" t="s">
        <v>598</v>
      </c>
    </row>
    <row r="17" spans="1:17" ht="24" customHeight="1">
      <c r="A17" s="982" t="s">
        <v>574</v>
      </c>
      <c r="B17" s="982"/>
      <c r="C17" s="982"/>
      <c r="D17" s="982"/>
      <c r="E17" s="982"/>
      <c r="F17" s="982"/>
      <c r="G17" s="982"/>
      <c r="H17" s="982"/>
      <c r="I17" s="982"/>
      <c r="J17" s="982"/>
      <c r="K17" s="982"/>
      <c r="L17" s="982"/>
      <c r="M17" s="982"/>
      <c r="N17" s="982"/>
      <c r="O17" s="982"/>
      <c r="P17" s="982"/>
      <c r="Q17" s="982"/>
    </row>
    <row r="18" spans="1:17" ht="14.25" customHeight="1">
      <c r="A18" s="151"/>
      <c r="B18" s="151"/>
      <c r="C18" s="151"/>
      <c r="D18" s="151"/>
      <c r="E18" s="151"/>
      <c r="F18" s="151"/>
      <c r="G18" s="151"/>
      <c r="H18" s="151"/>
      <c r="I18" s="151"/>
      <c r="J18" s="151"/>
      <c r="K18" s="151"/>
      <c r="L18" s="151"/>
      <c r="M18" s="151"/>
      <c r="N18" s="151"/>
    </row>
    <row r="19" spans="1:17" ht="21" customHeight="1">
      <c r="A19" s="1047" t="s">
        <v>521</v>
      </c>
      <c r="B19" s="1048"/>
      <c r="C19" s="1047" t="s">
        <v>520</v>
      </c>
      <c r="D19" s="1079"/>
      <c r="E19" s="1079"/>
      <c r="F19" s="1048"/>
      <c r="G19" s="171" t="s">
        <v>665</v>
      </c>
      <c r="H19" s="171" t="s">
        <v>482</v>
      </c>
      <c r="I19" s="1047" t="s">
        <v>666</v>
      </c>
      <c r="J19" s="1079"/>
      <c r="K19" s="1048"/>
      <c r="L19" s="1047" t="s">
        <v>667</v>
      </c>
      <c r="M19" s="1079"/>
      <c r="N19" s="1079"/>
      <c r="O19" s="1048"/>
      <c r="P19" s="1047" t="s">
        <v>668</v>
      </c>
      <c r="Q19" s="1048"/>
    </row>
    <row r="20" spans="1:17" ht="21" customHeight="1">
      <c r="A20" s="1060"/>
      <c r="B20" s="1061"/>
      <c r="C20" s="1064"/>
      <c r="D20" s="1065"/>
      <c r="E20" s="1065"/>
      <c r="F20" s="1066"/>
      <c r="G20" s="1070"/>
      <c r="H20" s="1055" t="s">
        <v>225</v>
      </c>
      <c r="I20" s="1049" t="s">
        <v>225</v>
      </c>
      <c r="J20" s="1050"/>
      <c r="K20" s="1051"/>
      <c r="L20" s="1057" t="s">
        <v>1531</v>
      </c>
      <c r="M20" s="1058"/>
      <c r="N20" s="1058"/>
      <c r="O20" s="1059"/>
      <c r="P20" s="1072" t="s">
        <v>225</v>
      </c>
      <c r="Q20" s="1073"/>
    </row>
    <row r="21" spans="1:17" ht="21" customHeight="1">
      <c r="A21" s="1062"/>
      <c r="B21" s="1063"/>
      <c r="C21" s="1067"/>
      <c r="D21" s="1068"/>
      <c r="E21" s="1068"/>
      <c r="F21" s="1069"/>
      <c r="G21" s="1071"/>
      <c r="H21" s="1056"/>
      <c r="I21" s="1052"/>
      <c r="J21" s="1053"/>
      <c r="K21" s="1054"/>
      <c r="L21" s="1076" t="s">
        <v>1532</v>
      </c>
      <c r="M21" s="1077"/>
      <c r="N21" s="1077"/>
      <c r="O21" s="1078"/>
      <c r="P21" s="1074"/>
      <c r="Q21" s="1075"/>
    </row>
    <row r="22" spans="1:17" ht="21" customHeight="1">
      <c r="A22" s="1060"/>
      <c r="B22" s="1061"/>
      <c r="C22" s="1064"/>
      <c r="D22" s="1065"/>
      <c r="E22" s="1065"/>
      <c r="F22" s="1066"/>
      <c r="G22" s="1070"/>
      <c r="H22" s="1055" t="s">
        <v>225</v>
      </c>
      <c r="I22" s="1049" t="s">
        <v>225</v>
      </c>
      <c r="J22" s="1050"/>
      <c r="K22" s="1051"/>
      <c r="L22" s="1057" t="s">
        <v>1531</v>
      </c>
      <c r="M22" s="1058"/>
      <c r="N22" s="1058"/>
      <c r="O22" s="1059"/>
      <c r="P22" s="1072" t="s">
        <v>225</v>
      </c>
      <c r="Q22" s="1073"/>
    </row>
    <row r="23" spans="1:17" ht="21" customHeight="1">
      <c r="A23" s="1062"/>
      <c r="B23" s="1063"/>
      <c r="C23" s="1067"/>
      <c r="D23" s="1068"/>
      <c r="E23" s="1068"/>
      <c r="F23" s="1069"/>
      <c r="G23" s="1071"/>
      <c r="H23" s="1056"/>
      <c r="I23" s="1052"/>
      <c r="J23" s="1053"/>
      <c r="K23" s="1054"/>
      <c r="L23" s="1076" t="s">
        <v>1532</v>
      </c>
      <c r="M23" s="1077"/>
      <c r="N23" s="1077"/>
      <c r="O23" s="1078"/>
      <c r="P23" s="1074"/>
      <c r="Q23" s="1075"/>
    </row>
    <row r="24" spans="1:17" ht="21" customHeight="1">
      <c r="A24" s="1060"/>
      <c r="B24" s="1061"/>
      <c r="C24" s="1064"/>
      <c r="D24" s="1065"/>
      <c r="E24" s="1065"/>
      <c r="F24" s="1066"/>
      <c r="G24" s="1070"/>
      <c r="H24" s="1055" t="s">
        <v>225</v>
      </c>
      <c r="I24" s="1049" t="s">
        <v>225</v>
      </c>
      <c r="J24" s="1050"/>
      <c r="K24" s="1051"/>
      <c r="L24" s="1057" t="s">
        <v>1531</v>
      </c>
      <c r="M24" s="1058"/>
      <c r="N24" s="1058"/>
      <c r="O24" s="1059"/>
      <c r="P24" s="1072" t="s">
        <v>225</v>
      </c>
      <c r="Q24" s="1073"/>
    </row>
    <row r="25" spans="1:17" ht="21" customHeight="1">
      <c r="A25" s="1062"/>
      <c r="B25" s="1063"/>
      <c r="C25" s="1067"/>
      <c r="D25" s="1068"/>
      <c r="E25" s="1068"/>
      <c r="F25" s="1069"/>
      <c r="G25" s="1071"/>
      <c r="H25" s="1056"/>
      <c r="I25" s="1052"/>
      <c r="J25" s="1053"/>
      <c r="K25" s="1054"/>
      <c r="L25" s="1076" t="s">
        <v>1532</v>
      </c>
      <c r="M25" s="1077"/>
      <c r="N25" s="1077"/>
      <c r="O25" s="1078"/>
      <c r="P25" s="1074"/>
      <c r="Q25" s="1075"/>
    </row>
    <row r="26" spans="1:17" ht="21" customHeight="1">
      <c r="A26" s="1060"/>
      <c r="B26" s="1061"/>
      <c r="C26" s="1064"/>
      <c r="D26" s="1065"/>
      <c r="E26" s="1065"/>
      <c r="F26" s="1066"/>
      <c r="G26" s="1070"/>
      <c r="H26" s="1055" t="s">
        <v>225</v>
      </c>
      <c r="I26" s="1049" t="s">
        <v>225</v>
      </c>
      <c r="J26" s="1050"/>
      <c r="K26" s="1051"/>
      <c r="L26" s="1057" t="s">
        <v>1531</v>
      </c>
      <c r="M26" s="1058"/>
      <c r="N26" s="1058"/>
      <c r="O26" s="1059"/>
      <c r="P26" s="1072" t="s">
        <v>225</v>
      </c>
      <c r="Q26" s="1073"/>
    </row>
    <row r="27" spans="1:17" ht="21" customHeight="1">
      <c r="A27" s="1062"/>
      <c r="B27" s="1063"/>
      <c r="C27" s="1067"/>
      <c r="D27" s="1068"/>
      <c r="E27" s="1068"/>
      <c r="F27" s="1069"/>
      <c r="G27" s="1071"/>
      <c r="H27" s="1056"/>
      <c r="I27" s="1052"/>
      <c r="J27" s="1053"/>
      <c r="K27" s="1054"/>
      <c r="L27" s="1076" t="s">
        <v>1532</v>
      </c>
      <c r="M27" s="1077"/>
      <c r="N27" s="1077"/>
      <c r="O27" s="1078"/>
      <c r="P27" s="1074"/>
      <c r="Q27" s="1075"/>
    </row>
    <row r="28" spans="1:17" ht="21" customHeight="1">
      <c r="A28" s="1060"/>
      <c r="B28" s="1061"/>
      <c r="C28" s="1064"/>
      <c r="D28" s="1065"/>
      <c r="E28" s="1065"/>
      <c r="F28" s="1066"/>
      <c r="G28" s="1070"/>
      <c r="H28" s="1055" t="s">
        <v>225</v>
      </c>
      <c r="I28" s="1049" t="s">
        <v>225</v>
      </c>
      <c r="J28" s="1050"/>
      <c r="K28" s="1051"/>
      <c r="L28" s="1057" t="s">
        <v>1531</v>
      </c>
      <c r="M28" s="1058"/>
      <c r="N28" s="1058"/>
      <c r="O28" s="1059"/>
      <c r="P28" s="1072" t="s">
        <v>225</v>
      </c>
      <c r="Q28" s="1073"/>
    </row>
    <row r="29" spans="1:17" ht="21" customHeight="1">
      <c r="A29" s="1062"/>
      <c r="B29" s="1063"/>
      <c r="C29" s="1067"/>
      <c r="D29" s="1068"/>
      <c r="E29" s="1068"/>
      <c r="F29" s="1069"/>
      <c r="G29" s="1071"/>
      <c r="H29" s="1056"/>
      <c r="I29" s="1052"/>
      <c r="J29" s="1053"/>
      <c r="K29" s="1054"/>
      <c r="L29" s="1076" t="s">
        <v>1532</v>
      </c>
      <c r="M29" s="1077"/>
      <c r="N29" s="1077"/>
      <c r="O29" s="1078"/>
      <c r="P29" s="1074"/>
      <c r="Q29" s="1075"/>
    </row>
    <row r="30" spans="1:17" ht="21" customHeight="1">
      <c r="A30" s="1060"/>
      <c r="B30" s="1061"/>
      <c r="C30" s="1064"/>
      <c r="D30" s="1065"/>
      <c r="E30" s="1065"/>
      <c r="F30" s="1066"/>
      <c r="G30" s="1070"/>
      <c r="H30" s="1055" t="s">
        <v>225</v>
      </c>
      <c r="I30" s="1049" t="s">
        <v>225</v>
      </c>
      <c r="J30" s="1050"/>
      <c r="K30" s="1051"/>
      <c r="L30" s="1057" t="s">
        <v>1531</v>
      </c>
      <c r="M30" s="1058"/>
      <c r="N30" s="1058"/>
      <c r="O30" s="1059"/>
      <c r="P30" s="1072" t="s">
        <v>225</v>
      </c>
      <c r="Q30" s="1073"/>
    </row>
    <row r="31" spans="1:17" ht="21" customHeight="1">
      <c r="A31" s="1062"/>
      <c r="B31" s="1063"/>
      <c r="C31" s="1067"/>
      <c r="D31" s="1068"/>
      <c r="E31" s="1068"/>
      <c r="F31" s="1069"/>
      <c r="G31" s="1071"/>
      <c r="H31" s="1056"/>
      <c r="I31" s="1052"/>
      <c r="J31" s="1053"/>
      <c r="K31" s="1054"/>
      <c r="L31" s="1076" t="s">
        <v>1532</v>
      </c>
      <c r="M31" s="1077"/>
      <c r="N31" s="1077"/>
      <c r="O31" s="1078"/>
      <c r="P31" s="1074"/>
      <c r="Q31" s="1075"/>
    </row>
    <row r="32" spans="1:17" ht="21" customHeight="1">
      <c r="A32" s="1060"/>
      <c r="B32" s="1061"/>
      <c r="C32" s="1064"/>
      <c r="D32" s="1065"/>
      <c r="E32" s="1065"/>
      <c r="F32" s="1066"/>
      <c r="G32" s="1070"/>
      <c r="H32" s="1055" t="s">
        <v>225</v>
      </c>
      <c r="I32" s="1049" t="s">
        <v>225</v>
      </c>
      <c r="J32" s="1050"/>
      <c r="K32" s="1051"/>
      <c r="L32" s="1057" t="s">
        <v>1531</v>
      </c>
      <c r="M32" s="1058"/>
      <c r="N32" s="1058"/>
      <c r="O32" s="1059"/>
      <c r="P32" s="1072" t="s">
        <v>225</v>
      </c>
      <c r="Q32" s="1073"/>
    </row>
    <row r="33" spans="1:17" ht="21" customHeight="1">
      <c r="A33" s="1062"/>
      <c r="B33" s="1063"/>
      <c r="C33" s="1067"/>
      <c r="D33" s="1068"/>
      <c r="E33" s="1068"/>
      <c r="F33" s="1069"/>
      <c r="G33" s="1071"/>
      <c r="H33" s="1056"/>
      <c r="I33" s="1052"/>
      <c r="J33" s="1053"/>
      <c r="K33" s="1054"/>
      <c r="L33" s="1076" t="s">
        <v>1532</v>
      </c>
      <c r="M33" s="1077"/>
      <c r="N33" s="1077"/>
      <c r="O33" s="1078"/>
      <c r="P33" s="1074"/>
      <c r="Q33" s="1075"/>
    </row>
    <row r="34" spans="1:17" ht="21" customHeight="1">
      <c r="A34" s="1060"/>
      <c r="B34" s="1061"/>
      <c r="C34" s="1064"/>
      <c r="D34" s="1065"/>
      <c r="E34" s="1065"/>
      <c r="F34" s="1066"/>
      <c r="G34" s="1070"/>
      <c r="H34" s="1055" t="s">
        <v>225</v>
      </c>
      <c r="I34" s="1049" t="s">
        <v>225</v>
      </c>
      <c r="J34" s="1050"/>
      <c r="K34" s="1051"/>
      <c r="L34" s="1057" t="s">
        <v>1531</v>
      </c>
      <c r="M34" s="1058"/>
      <c r="N34" s="1058"/>
      <c r="O34" s="1059"/>
      <c r="P34" s="1072" t="s">
        <v>225</v>
      </c>
      <c r="Q34" s="1073"/>
    </row>
    <row r="35" spans="1:17" ht="21" customHeight="1">
      <c r="A35" s="1062"/>
      <c r="B35" s="1063"/>
      <c r="C35" s="1067"/>
      <c r="D35" s="1068"/>
      <c r="E35" s="1068"/>
      <c r="F35" s="1069"/>
      <c r="G35" s="1071"/>
      <c r="H35" s="1056"/>
      <c r="I35" s="1052"/>
      <c r="J35" s="1053"/>
      <c r="K35" s="1054"/>
      <c r="L35" s="1076" t="s">
        <v>1532</v>
      </c>
      <c r="M35" s="1077"/>
      <c r="N35" s="1077"/>
      <c r="O35" s="1078"/>
      <c r="P35" s="1074"/>
      <c r="Q35" s="1075"/>
    </row>
    <row r="36" spans="1:17" ht="21" customHeight="1">
      <c r="A36" s="1060"/>
      <c r="B36" s="1061"/>
      <c r="C36" s="1064"/>
      <c r="D36" s="1065"/>
      <c r="E36" s="1065"/>
      <c r="F36" s="1066"/>
      <c r="G36" s="1070"/>
      <c r="H36" s="1055" t="s">
        <v>225</v>
      </c>
      <c r="I36" s="1049" t="s">
        <v>225</v>
      </c>
      <c r="J36" s="1050"/>
      <c r="K36" s="1051"/>
      <c r="L36" s="1057" t="s">
        <v>1531</v>
      </c>
      <c r="M36" s="1058"/>
      <c r="N36" s="1058"/>
      <c r="O36" s="1059"/>
      <c r="P36" s="1072" t="s">
        <v>225</v>
      </c>
      <c r="Q36" s="1073"/>
    </row>
    <row r="37" spans="1:17" ht="21" customHeight="1">
      <c r="A37" s="1062"/>
      <c r="B37" s="1063"/>
      <c r="C37" s="1067"/>
      <c r="D37" s="1068"/>
      <c r="E37" s="1068"/>
      <c r="F37" s="1069"/>
      <c r="G37" s="1071"/>
      <c r="H37" s="1056"/>
      <c r="I37" s="1052"/>
      <c r="J37" s="1053"/>
      <c r="K37" s="1054"/>
      <c r="L37" s="1076" t="s">
        <v>1532</v>
      </c>
      <c r="M37" s="1077"/>
      <c r="N37" s="1077"/>
      <c r="O37" s="1078"/>
      <c r="P37" s="1074"/>
      <c r="Q37" s="1075"/>
    </row>
    <row r="38" spans="1:17" ht="21" customHeight="1">
      <c r="A38" s="1060"/>
      <c r="B38" s="1061"/>
      <c r="C38" s="1064"/>
      <c r="D38" s="1065"/>
      <c r="E38" s="1065"/>
      <c r="F38" s="1066"/>
      <c r="G38" s="1070"/>
      <c r="H38" s="1055" t="s">
        <v>225</v>
      </c>
      <c r="I38" s="1049" t="s">
        <v>225</v>
      </c>
      <c r="J38" s="1050"/>
      <c r="K38" s="1051"/>
      <c r="L38" s="1057" t="s">
        <v>1531</v>
      </c>
      <c r="M38" s="1058"/>
      <c r="N38" s="1058"/>
      <c r="O38" s="1059"/>
      <c r="P38" s="1072" t="s">
        <v>225</v>
      </c>
      <c r="Q38" s="1073"/>
    </row>
    <row r="39" spans="1:17" ht="21" customHeight="1">
      <c r="A39" s="1062"/>
      <c r="B39" s="1063"/>
      <c r="C39" s="1067"/>
      <c r="D39" s="1068"/>
      <c r="E39" s="1068"/>
      <c r="F39" s="1069"/>
      <c r="G39" s="1071"/>
      <c r="H39" s="1056"/>
      <c r="I39" s="1052"/>
      <c r="J39" s="1053"/>
      <c r="K39" s="1054"/>
      <c r="L39" s="1076" t="s">
        <v>1532</v>
      </c>
      <c r="M39" s="1077"/>
      <c r="N39" s="1077"/>
      <c r="O39" s="1078"/>
      <c r="P39" s="1074"/>
      <c r="Q39" s="1075"/>
    </row>
    <row r="40" spans="1:17" ht="21" customHeight="1">
      <c r="A40" s="1060"/>
      <c r="B40" s="1061"/>
      <c r="C40" s="1064"/>
      <c r="D40" s="1065"/>
      <c r="E40" s="1065"/>
      <c r="F40" s="1066"/>
      <c r="G40" s="1070"/>
      <c r="H40" s="1055" t="s">
        <v>225</v>
      </c>
      <c r="I40" s="1049" t="s">
        <v>225</v>
      </c>
      <c r="J40" s="1050"/>
      <c r="K40" s="1051"/>
      <c r="L40" s="1057" t="s">
        <v>1531</v>
      </c>
      <c r="M40" s="1058"/>
      <c r="N40" s="1058"/>
      <c r="O40" s="1059"/>
      <c r="P40" s="1072" t="s">
        <v>225</v>
      </c>
      <c r="Q40" s="1073"/>
    </row>
    <row r="41" spans="1:17" ht="21" customHeight="1">
      <c r="A41" s="1062"/>
      <c r="B41" s="1063"/>
      <c r="C41" s="1067"/>
      <c r="D41" s="1068"/>
      <c r="E41" s="1068"/>
      <c r="F41" s="1069"/>
      <c r="G41" s="1071"/>
      <c r="H41" s="1056"/>
      <c r="I41" s="1052"/>
      <c r="J41" s="1053"/>
      <c r="K41" s="1054"/>
      <c r="L41" s="1076" t="s">
        <v>1532</v>
      </c>
      <c r="M41" s="1077"/>
      <c r="N41" s="1077"/>
      <c r="O41" s="1078"/>
      <c r="P41" s="1074"/>
      <c r="Q41" s="1075"/>
    </row>
    <row r="42" spans="1:17" ht="21" customHeight="1">
      <c r="A42" s="1047" t="s">
        <v>521</v>
      </c>
      <c r="B42" s="1048"/>
      <c r="C42" s="1047" t="s">
        <v>520</v>
      </c>
      <c r="D42" s="1079"/>
      <c r="E42" s="1079"/>
      <c r="F42" s="1048"/>
      <c r="G42" s="171" t="s">
        <v>665</v>
      </c>
      <c r="H42" s="171" t="s">
        <v>482</v>
      </c>
      <c r="I42" s="1047" t="s">
        <v>666</v>
      </c>
      <c r="J42" s="1079"/>
      <c r="K42" s="1048"/>
      <c r="L42" s="1047" t="s">
        <v>667</v>
      </c>
      <c r="M42" s="1079"/>
      <c r="N42" s="1079"/>
      <c r="O42" s="1048"/>
      <c r="P42" s="1047" t="s">
        <v>668</v>
      </c>
      <c r="Q42" s="1048"/>
    </row>
    <row r="43" spans="1:17" ht="21" customHeight="1">
      <c r="A43" s="1060"/>
      <c r="B43" s="1061"/>
      <c r="C43" s="1064"/>
      <c r="D43" s="1065"/>
      <c r="E43" s="1065"/>
      <c r="F43" s="1066"/>
      <c r="G43" s="1070"/>
      <c r="H43" s="1055" t="s">
        <v>225</v>
      </c>
      <c r="I43" s="1049" t="s">
        <v>225</v>
      </c>
      <c r="J43" s="1050"/>
      <c r="K43" s="1051"/>
      <c r="L43" s="1057" t="s">
        <v>1531</v>
      </c>
      <c r="M43" s="1058"/>
      <c r="N43" s="1058"/>
      <c r="O43" s="1059"/>
      <c r="P43" s="1072" t="s">
        <v>225</v>
      </c>
      <c r="Q43" s="1073"/>
    </row>
    <row r="44" spans="1:17" ht="21" customHeight="1">
      <c r="A44" s="1062"/>
      <c r="B44" s="1063"/>
      <c r="C44" s="1067"/>
      <c r="D44" s="1068"/>
      <c r="E44" s="1068"/>
      <c r="F44" s="1069"/>
      <c r="G44" s="1071"/>
      <c r="H44" s="1056"/>
      <c r="I44" s="1052"/>
      <c r="J44" s="1053"/>
      <c r="K44" s="1054"/>
      <c r="L44" s="1076" t="s">
        <v>1532</v>
      </c>
      <c r="M44" s="1077"/>
      <c r="N44" s="1077"/>
      <c r="O44" s="1078"/>
      <c r="P44" s="1074"/>
      <c r="Q44" s="1075"/>
    </row>
    <row r="45" spans="1:17" ht="21" customHeight="1">
      <c r="A45" s="1060"/>
      <c r="B45" s="1061"/>
      <c r="C45" s="1064"/>
      <c r="D45" s="1065"/>
      <c r="E45" s="1065"/>
      <c r="F45" s="1066"/>
      <c r="G45" s="1070"/>
      <c r="H45" s="1055" t="s">
        <v>225</v>
      </c>
      <c r="I45" s="1049" t="s">
        <v>225</v>
      </c>
      <c r="J45" s="1050"/>
      <c r="K45" s="1051"/>
      <c r="L45" s="1057" t="s">
        <v>1531</v>
      </c>
      <c r="M45" s="1058"/>
      <c r="N45" s="1058"/>
      <c r="O45" s="1059"/>
      <c r="P45" s="1072" t="s">
        <v>225</v>
      </c>
      <c r="Q45" s="1073"/>
    </row>
    <row r="46" spans="1:17" ht="21" customHeight="1">
      <c r="A46" s="1062"/>
      <c r="B46" s="1063"/>
      <c r="C46" s="1067"/>
      <c r="D46" s="1068"/>
      <c r="E46" s="1068"/>
      <c r="F46" s="1069"/>
      <c r="G46" s="1071"/>
      <c r="H46" s="1056"/>
      <c r="I46" s="1052"/>
      <c r="J46" s="1053"/>
      <c r="K46" s="1054"/>
      <c r="L46" s="1076" t="s">
        <v>1532</v>
      </c>
      <c r="M46" s="1077"/>
      <c r="N46" s="1077"/>
      <c r="O46" s="1078"/>
      <c r="P46" s="1074"/>
      <c r="Q46" s="1075"/>
    </row>
    <row r="47" spans="1:17" ht="21" customHeight="1">
      <c r="A47" s="1060"/>
      <c r="B47" s="1061"/>
      <c r="C47" s="1064"/>
      <c r="D47" s="1065"/>
      <c r="E47" s="1065"/>
      <c r="F47" s="1066"/>
      <c r="G47" s="1070"/>
      <c r="H47" s="1055" t="s">
        <v>225</v>
      </c>
      <c r="I47" s="1049" t="s">
        <v>225</v>
      </c>
      <c r="J47" s="1050"/>
      <c r="K47" s="1051"/>
      <c r="L47" s="1057" t="s">
        <v>1531</v>
      </c>
      <c r="M47" s="1058"/>
      <c r="N47" s="1058"/>
      <c r="O47" s="1059"/>
      <c r="P47" s="1072" t="s">
        <v>225</v>
      </c>
      <c r="Q47" s="1073"/>
    </row>
    <row r="48" spans="1:17" ht="21" customHeight="1">
      <c r="A48" s="1062"/>
      <c r="B48" s="1063"/>
      <c r="C48" s="1067"/>
      <c r="D48" s="1068"/>
      <c r="E48" s="1068"/>
      <c r="F48" s="1069"/>
      <c r="G48" s="1071"/>
      <c r="H48" s="1056"/>
      <c r="I48" s="1052"/>
      <c r="J48" s="1053"/>
      <c r="K48" s="1054"/>
      <c r="L48" s="1076" t="s">
        <v>1532</v>
      </c>
      <c r="M48" s="1077"/>
      <c r="N48" s="1077"/>
      <c r="O48" s="1078"/>
      <c r="P48" s="1074"/>
      <c r="Q48" s="1075"/>
    </row>
    <row r="49" spans="1:17" ht="21" customHeight="1">
      <c r="A49" s="1060"/>
      <c r="B49" s="1061"/>
      <c r="C49" s="1064"/>
      <c r="D49" s="1065"/>
      <c r="E49" s="1065"/>
      <c r="F49" s="1066"/>
      <c r="G49" s="1070"/>
      <c r="H49" s="1055" t="s">
        <v>225</v>
      </c>
      <c r="I49" s="1049" t="s">
        <v>225</v>
      </c>
      <c r="J49" s="1050"/>
      <c r="K49" s="1051"/>
      <c r="L49" s="1057" t="s">
        <v>1531</v>
      </c>
      <c r="M49" s="1058"/>
      <c r="N49" s="1058"/>
      <c r="O49" s="1059"/>
      <c r="P49" s="1072" t="s">
        <v>225</v>
      </c>
      <c r="Q49" s="1073"/>
    </row>
    <row r="50" spans="1:17" ht="21" customHeight="1">
      <c r="A50" s="1062"/>
      <c r="B50" s="1063"/>
      <c r="C50" s="1067"/>
      <c r="D50" s="1068"/>
      <c r="E50" s="1068"/>
      <c r="F50" s="1069"/>
      <c r="G50" s="1071"/>
      <c r="H50" s="1056"/>
      <c r="I50" s="1052"/>
      <c r="J50" s="1053"/>
      <c r="K50" s="1054"/>
      <c r="L50" s="1076" t="s">
        <v>1532</v>
      </c>
      <c r="M50" s="1077"/>
      <c r="N50" s="1077"/>
      <c r="O50" s="1078"/>
      <c r="P50" s="1074"/>
      <c r="Q50" s="1075"/>
    </row>
    <row r="51" spans="1:17" ht="21" customHeight="1">
      <c r="A51" s="1060"/>
      <c r="B51" s="1061"/>
      <c r="C51" s="1064"/>
      <c r="D51" s="1065"/>
      <c r="E51" s="1065"/>
      <c r="F51" s="1066"/>
      <c r="G51" s="1070"/>
      <c r="H51" s="1055" t="s">
        <v>225</v>
      </c>
      <c r="I51" s="1049" t="s">
        <v>225</v>
      </c>
      <c r="J51" s="1050"/>
      <c r="K51" s="1051"/>
      <c r="L51" s="1057" t="s">
        <v>1531</v>
      </c>
      <c r="M51" s="1058"/>
      <c r="N51" s="1058"/>
      <c r="O51" s="1059"/>
      <c r="P51" s="1072" t="s">
        <v>225</v>
      </c>
      <c r="Q51" s="1073"/>
    </row>
    <row r="52" spans="1:17" ht="21" customHeight="1">
      <c r="A52" s="1062"/>
      <c r="B52" s="1063"/>
      <c r="C52" s="1067"/>
      <c r="D52" s="1068"/>
      <c r="E52" s="1068"/>
      <c r="F52" s="1069"/>
      <c r="G52" s="1071"/>
      <c r="H52" s="1056"/>
      <c r="I52" s="1052"/>
      <c r="J52" s="1053"/>
      <c r="K52" s="1054"/>
      <c r="L52" s="1076" t="s">
        <v>1532</v>
      </c>
      <c r="M52" s="1077"/>
      <c r="N52" s="1077"/>
      <c r="O52" s="1078"/>
      <c r="P52" s="1074"/>
      <c r="Q52" s="1075"/>
    </row>
    <row r="53" spans="1:17" ht="21" customHeight="1">
      <c r="A53" s="1060"/>
      <c r="B53" s="1061"/>
      <c r="C53" s="1064"/>
      <c r="D53" s="1065"/>
      <c r="E53" s="1065"/>
      <c r="F53" s="1066"/>
      <c r="G53" s="1070"/>
      <c r="H53" s="1055" t="s">
        <v>225</v>
      </c>
      <c r="I53" s="1049" t="s">
        <v>225</v>
      </c>
      <c r="J53" s="1050"/>
      <c r="K53" s="1051"/>
      <c r="L53" s="1057" t="s">
        <v>1531</v>
      </c>
      <c r="M53" s="1058"/>
      <c r="N53" s="1058"/>
      <c r="O53" s="1059"/>
      <c r="P53" s="1072" t="s">
        <v>225</v>
      </c>
      <c r="Q53" s="1073"/>
    </row>
    <row r="54" spans="1:17" ht="21" customHeight="1">
      <c r="A54" s="1062"/>
      <c r="B54" s="1063"/>
      <c r="C54" s="1067"/>
      <c r="D54" s="1068"/>
      <c r="E54" s="1068"/>
      <c r="F54" s="1069"/>
      <c r="G54" s="1071"/>
      <c r="H54" s="1056"/>
      <c r="I54" s="1052"/>
      <c r="J54" s="1053"/>
      <c r="K54" s="1054"/>
      <c r="L54" s="1076" t="s">
        <v>1532</v>
      </c>
      <c r="M54" s="1077"/>
      <c r="N54" s="1077"/>
      <c r="O54" s="1078"/>
      <c r="P54" s="1074"/>
      <c r="Q54" s="1075"/>
    </row>
    <row r="55" spans="1:17" ht="21" customHeight="1">
      <c r="A55" s="1060"/>
      <c r="B55" s="1061"/>
      <c r="C55" s="1064"/>
      <c r="D55" s="1065"/>
      <c r="E55" s="1065"/>
      <c r="F55" s="1066"/>
      <c r="G55" s="1070"/>
      <c r="H55" s="1055" t="s">
        <v>225</v>
      </c>
      <c r="I55" s="1049" t="s">
        <v>225</v>
      </c>
      <c r="J55" s="1050"/>
      <c r="K55" s="1051"/>
      <c r="L55" s="1057" t="s">
        <v>1531</v>
      </c>
      <c r="M55" s="1058"/>
      <c r="N55" s="1058"/>
      <c r="O55" s="1059"/>
      <c r="P55" s="1072" t="s">
        <v>225</v>
      </c>
      <c r="Q55" s="1073"/>
    </row>
    <row r="56" spans="1:17" ht="21" customHeight="1">
      <c r="A56" s="1062"/>
      <c r="B56" s="1063"/>
      <c r="C56" s="1067"/>
      <c r="D56" s="1068"/>
      <c r="E56" s="1068"/>
      <c r="F56" s="1069"/>
      <c r="G56" s="1071"/>
      <c r="H56" s="1056"/>
      <c r="I56" s="1052"/>
      <c r="J56" s="1053"/>
      <c r="K56" s="1054"/>
      <c r="L56" s="1076" t="s">
        <v>1532</v>
      </c>
      <c r="M56" s="1077"/>
      <c r="N56" s="1077"/>
      <c r="O56" s="1078"/>
      <c r="P56" s="1074"/>
      <c r="Q56" s="1075"/>
    </row>
    <row r="57" spans="1:17" ht="21" customHeight="1">
      <c r="A57" s="1060"/>
      <c r="B57" s="1061"/>
      <c r="C57" s="1064"/>
      <c r="D57" s="1065"/>
      <c r="E57" s="1065"/>
      <c r="F57" s="1066"/>
      <c r="G57" s="1070"/>
      <c r="H57" s="1055" t="s">
        <v>225</v>
      </c>
      <c r="I57" s="1049" t="s">
        <v>225</v>
      </c>
      <c r="J57" s="1050"/>
      <c r="K57" s="1051"/>
      <c r="L57" s="1057" t="s">
        <v>1531</v>
      </c>
      <c r="M57" s="1058"/>
      <c r="N57" s="1058"/>
      <c r="O57" s="1059"/>
      <c r="P57" s="1072" t="s">
        <v>225</v>
      </c>
      <c r="Q57" s="1073"/>
    </row>
    <row r="58" spans="1:17" ht="21" customHeight="1">
      <c r="A58" s="1062"/>
      <c r="B58" s="1063"/>
      <c r="C58" s="1067"/>
      <c r="D58" s="1068"/>
      <c r="E58" s="1068"/>
      <c r="F58" s="1069"/>
      <c r="G58" s="1071"/>
      <c r="H58" s="1056"/>
      <c r="I58" s="1052"/>
      <c r="J58" s="1053"/>
      <c r="K58" s="1054"/>
      <c r="L58" s="1076" t="s">
        <v>1532</v>
      </c>
      <c r="M58" s="1077"/>
      <c r="N58" s="1077"/>
      <c r="O58" s="1078"/>
      <c r="P58" s="1074"/>
      <c r="Q58" s="1075"/>
    </row>
    <row r="59" spans="1:17" ht="21" customHeight="1">
      <c r="A59" s="1060"/>
      <c r="B59" s="1061"/>
      <c r="C59" s="1064"/>
      <c r="D59" s="1065"/>
      <c r="E59" s="1065"/>
      <c r="F59" s="1066"/>
      <c r="G59" s="1070"/>
      <c r="H59" s="1055" t="s">
        <v>225</v>
      </c>
      <c r="I59" s="1049" t="s">
        <v>225</v>
      </c>
      <c r="J59" s="1050"/>
      <c r="K59" s="1051"/>
      <c r="L59" s="1057" t="s">
        <v>1531</v>
      </c>
      <c r="M59" s="1058"/>
      <c r="N59" s="1058"/>
      <c r="O59" s="1059"/>
      <c r="P59" s="1072" t="s">
        <v>225</v>
      </c>
      <c r="Q59" s="1073"/>
    </row>
    <row r="60" spans="1:17" ht="21" customHeight="1">
      <c r="A60" s="1062"/>
      <c r="B60" s="1063"/>
      <c r="C60" s="1067"/>
      <c r="D60" s="1068"/>
      <c r="E60" s="1068"/>
      <c r="F60" s="1069"/>
      <c r="G60" s="1071"/>
      <c r="H60" s="1056"/>
      <c r="I60" s="1052"/>
      <c r="J60" s="1053"/>
      <c r="K60" s="1054"/>
      <c r="L60" s="1076" t="s">
        <v>1532</v>
      </c>
      <c r="M60" s="1077"/>
      <c r="N60" s="1077"/>
      <c r="O60" s="1078"/>
      <c r="P60" s="1074"/>
      <c r="Q60" s="1075"/>
    </row>
    <row r="61" spans="1:17" ht="21" customHeight="1">
      <c r="A61" s="1060"/>
      <c r="B61" s="1061"/>
      <c r="C61" s="1064"/>
      <c r="D61" s="1065"/>
      <c r="E61" s="1065"/>
      <c r="F61" s="1066"/>
      <c r="G61" s="1070"/>
      <c r="H61" s="1055" t="s">
        <v>225</v>
      </c>
      <c r="I61" s="1049" t="s">
        <v>225</v>
      </c>
      <c r="J61" s="1050"/>
      <c r="K61" s="1051"/>
      <c r="L61" s="1057" t="s">
        <v>1531</v>
      </c>
      <c r="M61" s="1058"/>
      <c r="N61" s="1058"/>
      <c r="O61" s="1059"/>
      <c r="P61" s="1072" t="s">
        <v>225</v>
      </c>
      <c r="Q61" s="1073"/>
    </row>
    <row r="62" spans="1:17" ht="21" customHeight="1">
      <c r="A62" s="1062"/>
      <c r="B62" s="1063"/>
      <c r="C62" s="1067"/>
      <c r="D62" s="1068"/>
      <c r="E62" s="1068"/>
      <c r="F62" s="1069"/>
      <c r="G62" s="1071"/>
      <c r="H62" s="1056"/>
      <c r="I62" s="1052"/>
      <c r="J62" s="1053"/>
      <c r="K62" s="1054"/>
      <c r="L62" s="1076" t="s">
        <v>1532</v>
      </c>
      <c r="M62" s="1077"/>
      <c r="N62" s="1077"/>
      <c r="O62" s="1078"/>
      <c r="P62" s="1074"/>
      <c r="Q62" s="1075"/>
    </row>
    <row r="63" spans="1:17" ht="21" customHeight="1">
      <c r="A63" s="1060"/>
      <c r="B63" s="1061"/>
      <c r="C63" s="1064"/>
      <c r="D63" s="1065"/>
      <c r="E63" s="1065"/>
      <c r="F63" s="1066"/>
      <c r="G63" s="1070"/>
      <c r="H63" s="1055" t="s">
        <v>225</v>
      </c>
      <c r="I63" s="1049" t="s">
        <v>225</v>
      </c>
      <c r="J63" s="1050"/>
      <c r="K63" s="1051"/>
      <c r="L63" s="1057" t="s">
        <v>1531</v>
      </c>
      <c r="M63" s="1058"/>
      <c r="N63" s="1058"/>
      <c r="O63" s="1059"/>
      <c r="P63" s="1072" t="s">
        <v>225</v>
      </c>
      <c r="Q63" s="1073"/>
    </row>
    <row r="64" spans="1:17" ht="21" customHeight="1">
      <c r="A64" s="1062"/>
      <c r="B64" s="1063"/>
      <c r="C64" s="1067"/>
      <c r="D64" s="1068"/>
      <c r="E64" s="1068"/>
      <c r="F64" s="1069"/>
      <c r="G64" s="1071"/>
      <c r="H64" s="1056"/>
      <c r="I64" s="1052"/>
      <c r="J64" s="1053"/>
      <c r="K64" s="1054"/>
      <c r="L64" s="1076" t="s">
        <v>1532</v>
      </c>
      <c r="M64" s="1077"/>
      <c r="N64" s="1077"/>
      <c r="O64" s="1078"/>
      <c r="P64" s="1074"/>
      <c r="Q64" s="1075"/>
    </row>
    <row r="65" spans="1:17" ht="21" customHeight="1">
      <c r="A65" s="1060"/>
      <c r="B65" s="1061"/>
      <c r="C65" s="1064"/>
      <c r="D65" s="1065"/>
      <c r="E65" s="1065"/>
      <c r="F65" s="1066"/>
      <c r="G65" s="1070"/>
      <c r="H65" s="1055" t="s">
        <v>225</v>
      </c>
      <c r="I65" s="1049" t="s">
        <v>225</v>
      </c>
      <c r="J65" s="1050"/>
      <c r="K65" s="1051"/>
      <c r="L65" s="1057" t="s">
        <v>1531</v>
      </c>
      <c r="M65" s="1058"/>
      <c r="N65" s="1058"/>
      <c r="O65" s="1059"/>
      <c r="P65" s="1072" t="s">
        <v>225</v>
      </c>
      <c r="Q65" s="1073"/>
    </row>
    <row r="66" spans="1:17" ht="21" customHeight="1">
      <c r="A66" s="1062"/>
      <c r="B66" s="1063"/>
      <c r="C66" s="1067"/>
      <c r="D66" s="1068"/>
      <c r="E66" s="1068"/>
      <c r="F66" s="1069"/>
      <c r="G66" s="1071"/>
      <c r="H66" s="1056"/>
      <c r="I66" s="1052"/>
      <c r="J66" s="1053"/>
      <c r="K66" s="1054"/>
      <c r="L66" s="1076" t="s">
        <v>1532</v>
      </c>
      <c r="M66" s="1077"/>
      <c r="N66" s="1077"/>
      <c r="O66" s="1078"/>
      <c r="P66" s="1074"/>
      <c r="Q66" s="1075"/>
    </row>
    <row r="67" spans="1:17" ht="21" customHeight="1">
      <c r="A67" s="1060"/>
      <c r="B67" s="1061"/>
      <c r="C67" s="1064"/>
      <c r="D67" s="1065"/>
      <c r="E67" s="1065"/>
      <c r="F67" s="1066"/>
      <c r="G67" s="1070"/>
      <c r="H67" s="1055" t="s">
        <v>225</v>
      </c>
      <c r="I67" s="1049" t="s">
        <v>225</v>
      </c>
      <c r="J67" s="1050"/>
      <c r="K67" s="1051"/>
      <c r="L67" s="1057" t="s">
        <v>1531</v>
      </c>
      <c r="M67" s="1058"/>
      <c r="N67" s="1058"/>
      <c r="O67" s="1059"/>
      <c r="P67" s="1072" t="s">
        <v>225</v>
      </c>
      <c r="Q67" s="1073"/>
    </row>
    <row r="68" spans="1:17" ht="21" customHeight="1">
      <c r="A68" s="1062"/>
      <c r="B68" s="1063"/>
      <c r="C68" s="1067"/>
      <c r="D68" s="1068"/>
      <c r="E68" s="1068"/>
      <c r="F68" s="1069"/>
      <c r="G68" s="1071"/>
      <c r="H68" s="1056"/>
      <c r="I68" s="1052"/>
      <c r="J68" s="1053"/>
      <c r="K68" s="1054"/>
      <c r="L68" s="1076" t="s">
        <v>1532</v>
      </c>
      <c r="M68" s="1077"/>
      <c r="N68" s="1077"/>
      <c r="O68" s="1078"/>
      <c r="P68" s="1074"/>
      <c r="Q68" s="1075"/>
    </row>
    <row r="69" spans="1:17">
      <c r="A69" s="172" t="s">
        <v>1290</v>
      </c>
      <c r="B69" s="172"/>
      <c r="C69" s="172"/>
      <c r="D69" s="172"/>
      <c r="E69" s="172"/>
      <c r="F69" s="172"/>
      <c r="G69" s="172"/>
      <c r="H69" s="172"/>
      <c r="I69" s="172"/>
      <c r="J69" s="172"/>
      <c r="K69" s="172"/>
      <c r="L69" s="172"/>
      <c r="M69" s="172"/>
      <c r="N69" s="172"/>
      <c r="O69" s="172"/>
      <c r="P69" s="172"/>
      <c r="Q69" s="172"/>
    </row>
    <row r="70" spans="1:17">
      <c r="A70" s="172" t="s">
        <v>669</v>
      </c>
    </row>
    <row r="71" spans="1:17">
      <c r="A71" s="172" t="s">
        <v>390</v>
      </c>
    </row>
    <row r="72" spans="1:17">
      <c r="A72" s="172" t="s">
        <v>1003</v>
      </c>
      <c r="B72" s="172"/>
      <c r="C72" s="172"/>
      <c r="D72" s="172"/>
      <c r="E72" s="172"/>
      <c r="F72" s="172"/>
      <c r="G72" s="172"/>
      <c r="H72" s="172"/>
      <c r="I72" s="172"/>
      <c r="J72" s="172"/>
      <c r="K72" s="172"/>
      <c r="L72" s="172"/>
      <c r="M72" s="172"/>
      <c r="N72" s="172"/>
      <c r="O72" s="172"/>
      <c r="P72" s="172"/>
      <c r="Q72" s="172"/>
    </row>
    <row r="73" spans="1:17">
      <c r="A73" s="172" t="s">
        <v>1004</v>
      </c>
      <c r="B73" s="172"/>
      <c r="C73" s="172"/>
      <c r="D73" s="172"/>
      <c r="E73" s="172"/>
      <c r="F73" s="172"/>
      <c r="G73" s="172"/>
      <c r="H73" s="172"/>
      <c r="I73" s="172"/>
      <c r="J73" s="172"/>
      <c r="K73" s="172"/>
      <c r="L73" s="172"/>
      <c r="M73" s="172"/>
      <c r="N73" s="172"/>
      <c r="O73" s="172"/>
      <c r="P73" s="172"/>
      <c r="Q73" s="172"/>
    </row>
    <row r="74" spans="1:17">
      <c r="A74" s="172" t="s">
        <v>1034</v>
      </c>
      <c r="B74" s="172"/>
      <c r="C74" s="172"/>
      <c r="D74" s="172"/>
      <c r="E74" s="172"/>
      <c r="F74" s="172"/>
      <c r="G74" s="172"/>
      <c r="H74" s="172"/>
      <c r="I74" s="172"/>
      <c r="J74" s="172"/>
      <c r="K74" s="172"/>
      <c r="L74" s="172"/>
      <c r="M74" s="172"/>
      <c r="N74" s="172"/>
      <c r="O74" s="172"/>
      <c r="P74" s="172"/>
      <c r="Q74" s="172"/>
    </row>
    <row r="75" spans="1:17">
      <c r="A75" s="172" t="s">
        <v>1035</v>
      </c>
      <c r="B75" s="172"/>
      <c r="C75" s="172"/>
      <c r="D75" s="172"/>
      <c r="E75" s="172"/>
      <c r="F75" s="172"/>
      <c r="G75" s="172"/>
      <c r="H75" s="172"/>
      <c r="I75" s="172"/>
      <c r="J75" s="172"/>
      <c r="K75" s="172"/>
      <c r="L75" s="172"/>
      <c r="M75" s="172"/>
      <c r="N75" s="172"/>
      <c r="O75" s="172"/>
      <c r="P75" s="172"/>
      <c r="Q75" s="172"/>
    </row>
    <row r="76" spans="1:17">
      <c r="A76" s="172" t="s">
        <v>1036</v>
      </c>
      <c r="B76" s="172"/>
      <c r="C76" s="172"/>
      <c r="D76" s="172"/>
      <c r="E76" s="172"/>
      <c r="F76" s="172"/>
      <c r="G76" s="172"/>
      <c r="H76" s="172"/>
      <c r="I76" s="172"/>
      <c r="J76" s="172"/>
      <c r="K76" s="172"/>
      <c r="L76" s="172"/>
      <c r="M76" s="172"/>
      <c r="N76" s="172"/>
      <c r="O76" s="172"/>
      <c r="P76" s="172"/>
      <c r="Q76" s="172"/>
    </row>
    <row r="77" spans="1:17">
      <c r="A77" s="172" t="s">
        <v>1037</v>
      </c>
      <c r="B77" s="172"/>
      <c r="C77" s="172"/>
      <c r="D77" s="172"/>
      <c r="E77" s="172"/>
      <c r="F77" s="172"/>
      <c r="G77" s="172"/>
      <c r="H77" s="172"/>
      <c r="I77" s="172"/>
      <c r="J77" s="172"/>
      <c r="K77" s="172"/>
      <c r="L77" s="172"/>
      <c r="M77" s="172"/>
      <c r="N77" s="172"/>
      <c r="O77" s="172"/>
      <c r="P77" s="172"/>
      <c r="Q77" s="172"/>
    </row>
    <row r="78" spans="1:17">
      <c r="A78" s="172" t="s">
        <v>1038</v>
      </c>
      <c r="B78" s="172"/>
      <c r="C78" s="172"/>
      <c r="D78" s="172"/>
      <c r="E78" s="172"/>
      <c r="F78" s="172"/>
      <c r="G78" s="172"/>
      <c r="H78" s="172"/>
      <c r="I78" s="172"/>
      <c r="J78" s="172"/>
      <c r="K78" s="172"/>
      <c r="L78" s="172"/>
      <c r="M78" s="172"/>
      <c r="N78" s="172"/>
      <c r="O78" s="172"/>
      <c r="P78" s="172"/>
      <c r="Q78" s="172"/>
    </row>
    <row r="79" spans="1:17">
      <c r="A79" s="172" t="s">
        <v>1039</v>
      </c>
      <c r="B79" s="172"/>
      <c r="C79" s="172"/>
      <c r="D79" s="172"/>
      <c r="E79" s="172"/>
      <c r="F79" s="172"/>
      <c r="G79" s="172"/>
      <c r="H79" s="172"/>
      <c r="I79" s="172"/>
      <c r="J79" s="172"/>
      <c r="K79" s="172"/>
      <c r="L79" s="172"/>
      <c r="M79" s="172"/>
      <c r="N79" s="172"/>
      <c r="O79" s="172"/>
      <c r="P79" s="172"/>
      <c r="Q79" s="172"/>
    </row>
    <row r="80" spans="1:17">
      <c r="A80" s="172" t="s">
        <v>1291</v>
      </c>
      <c r="B80" s="172"/>
      <c r="C80" s="172"/>
      <c r="D80" s="172"/>
      <c r="E80" s="172"/>
      <c r="F80" s="172"/>
      <c r="G80" s="172"/>
      <c r="H80" s="172"/>
      <c r="I80" s="172"/>
      <c r="J80" s="172"/>
      <c r="K80" s="172"/>
      <c r="L80" s="172"/>
      <c r="M80" s="172"/>
      <c r="N80" s="172"/>
      <c r="O80" s="172"/>
      <c r="P80" s="172"/>
      <c r="Q80" s="172"/>
    </row>
    <row r="81" spans="1:17">
      <c r="A81" s="172" t="s">
        <v>1292</v>
      </c>
      <c r="B81" s="172"/>
      <c r="C81" s="172"/>
      <c r="D81" s="172"/>
      <c r="E81" s="172"/>
      <c r="F81" s="172"/>
      <c r="G81" s="172"/>
      <c r="H81" s="172"/>
      <c r="I81" s="172"/>
      <c r="J81" s="172"/>
      <c r="K81" s="172"/>
      <c r="L81" s="172"/>
      <c r="M81" s="172"/>
      <c r="N81" s="172"/>
      <c r="O81" s="172"/>
      <c r="P81" s="172"/>
      <c r="Q81" s="172"/>
    </row>
    <row r="82" spans="1:17">
      <c r="A82" s="172" t="s">
        <v>1293</v>
      </c>
      <c r="B82" s="172"/>
      <c r="C82" s="172"/>
      <c r="D82" s="172"/>
      <c r="E82" s="172"/>
      <c r="F82" s="172"/>
      <c r="G82" s="172"/>
      <c r="H82" s="172"/>
      <c r="I82" s="172"/>
      <c r="J82" s="172"/>
      <c r="K82" s="172"/>
      <c r="L82" s="172"/>
      <c r="M82" s="172"/>
      <c r="N82" s="172"/>
      <c r="O82" s="172"/>
      <c r="P82" s="172"/>
      <c r="Q82" s="172"/>
    </row>
    <row r="83" spans="1:17">
      <c r="A83" s="172" t="s">
        <v>1294</v>
      </c>
      <c r="B83" s="172"/>
      <c r="C83" s="172"/>
      <c r="D83" s="172"/>
      <c r="E83" s="172"/>
      <c r="F83" s="172"/>
      <c r="G83" s="172"/>
      <c r="H83" s="172"/>
      <c r="I83" s="172"/>
      <c r="J83" s="172"/>
      <c r="K83" s="172"/>
      <c r="L83" s="172"/>
      <c r="M83" s="172"/>
      <c r="N83" s="172"/>
      <c r="O83" s="172"/>
      <c r="P83" s="172"/>
      <c r="Q83" s="172"/>
    </row>
    <row r="84" spans="1:17">
      <c r="A84" s="172" t="s">
        <v>1295</v>
      </c>
      <c r="B84" s="172"/>
      <c r="C84" s="172"/>
      <c r="D84" s="172"/>
      <c r="E84" s="172"/>
      <c r="F84" s="172"/>
      <c r="G84" s="172"/>
      <c r="H84" s="172"/>
      <c r="I84" s="172"/>
      <c r="J84" s="172"/>
      <c r="K84" s="172"/>
      <c r="L84" s="172"/>
      <c r="M84" s="172"/>
      <c r="N84" s="172"/>
      <c r="O84" s="172"/>
      <c r="P84" s="172"/>
      <c r="Q84" s="172"/>
    </row>
    <row r="85" spans="1:17">
      <c r="A85" s="172"/>
      <c r="B85" s="172"/>
      <c r="C85" s="172"/>
      <c r="D85" s="172"/>
      <c r="E85" s="172"/>
      <c r="F85" s="172"/>
      <c r="G85" s="172"/>
      <c r="H85" s="172"/>
      <c r="I85" s="172"/>
      <c r="J85" s="172"/>
      <c r="K85" s="172"/>
      <c r="L85" s="172"/>
      <c r="M85" s="172"/>
      <c r="N85" s="172"/>
      <c r="O85" s="172"/>
      <c r="P85" s="172"/>
      <c r="Q85" s="172"/>
    </row>
    <row r="86" spans="1:17">
      <c r="A86" s="172"/>
      <c r="B86" s="172"/>
      <c r="C86" s="172"/>
      <c r="D86" s="172"/>
      <c r="E86" s="172"/>
      <c r="F86" s="172"/>
      <c r="G86" s="172"/>
      <c r="H86" s="172"/>
      <c r="I86" s="172"/>
      <c r="J86" s="172"/>
      <c r="K86" s="172"/>
      <c r="L86" s="172"/>
      <c r="M86" s="172"/>
      <c r="N86" s="172"/>
      <c r="O86" s="172"/>
      <c r="P86" s="172"/>
      <c r="Q86" s="172"/>
    </row>
    <row r="87" spans="1:17">
      <c r="A87" s="172"/>
      <c r="B87" s="172"/>
      <c r="C87" s="172"/>
      <c r="D87" s="172"/>
      <c r="E87" s="172"/>
      <c r="F87" s="172"/>
      <c r="G87" s="172"/>
      <c r="H87" s="172"/>
      <c r="I87" s="172"/>
      <c r="J87" s="172"/>
      <c r="K87" s="172"/>
      <c r="L87" s="172"/>
      <c r="M87" s="172"/>
      <c r="N87" s="172"/>
      <c r="O87" s="172"/>
      <c r="P87" s="172"/>
      <c r="Q87" s="172"/>
    </row>
    <row r="88" spans="1:17">
      <c r="A88" s="172"/>
      <c r="B88" s="172"/>
      <c r="C88" s="172"/>
      <c r="D88" s="172"/>
      <c r="E88" s="172"/>
      <c r="F88" s="172"/>
      <c r="G88" s="172"/>
      <c r="H88" s="172"/>
      <c r="I88" s="172"/>
      <c r="J88" s="172"/>
      <c r="K88" s="172"/>
      <c r="L88" s="172"/>
      <c r="M88" s="172"/>
      <c r="N88" s="172"/>
      <c r="O88" s="172"/>
      <c r="P88" s="172"/>
      <c r="Q88" s="172"/>
    </row>
    <row r="89" spans="1:17">
      <c r="A89" s="172"/>
      <c r="B89" s="172"/>
      <c r="C89" s="172"/>
      <c r="D89" s="172"/>
      <c r="E89" s="172"/>
      <c r="F89" s="172"/>
      <c r="G89" s="172"/>
      <c r="H89" s="172"/>
      <c r="I89" s="172"/>
      <c r="J89" s="172"/>
      <c r="K89" s="172"/>
      <c r="L89" s="172"/>
      <c r="M89" s="172"/>
      <c r="N89" s="172"/>
      <c r="O89" s="172"/>
      <c r="P89" s="172"/>
      <c r="Q89" s="172"/>
    </row>
    <row r="90" spans="1:17">
      <c r="A90" s="172"/>
      <c r="B90" s="172"/>
      <c r="C90" s="172"/>
      <c r="D90" s="172"/>
      <c r="E90" s="172"/>
      <c r="F90" s="172"/>
      <c r="G90" s="172"/>
      <c r="H90" s="172"/>
      <c r="I90" s="172"/>
      <c r="J90" s="172"/>
      <c r="K90" s="172"/>
      <c r="L90" s="172"/>
      <c r="M90" s="172"/>
      <c r="N90" s="172"/>
      <c r="O90" s="172"/>
      <c r="P90" s="172"/>
      <c r="Q90" s="172"/>
    </row>
    <row r="91" spans="1:17">
      <c r="A91" s="172"/>
      <c r="B91" s="172"/>
      <c r="C91" s="172"/>
      <c r="D91" s="172"/>
      <c r="E91" s="172"/>
      <c r="F91" s="172"/>
      <c r="G91" s="172"/>
      <c r="H91" s="172"/>
      <c r="I91" s="172"/>
      <c r="J91" s="172"/>
      <c r="K91" s="172"/>
      <c r="L91" s="172"/>
      <c r="M91" s="172"/>
      <c r="N91" s="172"/>
      <c r="O91" s="172"/>
      <c r="P91" s="172"/>
      <c r="Q91" s="172"/>
    </row>
    <row r="92" spans="1:17">
      <c r="A92" s="172"/>
      <c r="B92" s="172"/>
      <c r="C92" s="172"/>
      <c r="D92" s="172"/>
      <c r="E92" s="172"/>
      <c r="F92" s="172"/>
      <c r="G92" s="172"/>
      <c r="H92" s="172"/>
      <c r="I92" s="172"/>
      <c r="J92" s="172"/>
      <c r="K92" s="172"/>
      <c r="L92" s="172"/>
      <c r="M92" s="172"/>
      <c r="N92" s="172"/>
      <c r="O92" s="172"/>
      <c r="P92" s="172"/>
      <c r="Q92" s="172"/>
    </row>
    <row r="93" spans="1:17">
      <c r="A93" s="172"/>
      <c r="B93" s="172"/>
      <c r="C93" s="172"/>
      <c r="D93" s="172"/>
      <c r="E93" s="172"/>
      <c r="F93" s="172"/>
      <c r="G93" s="172"/>
      <c r="H93" s="172"/>
      <c r="I93" s="172"/>
      <c r="J93" s="172"/>
      <c r="K93" s="172"/>
      <c r="L93" s="172"/>
      <c r="M93" s="172"/>
      <c r="N93" s="172"/>
      <c r="O93" s="172"/>
      <c r="P93" s="172"/>
      <c r="Q93" s="172"/>
    </row>
    <row r="94" spans="1:17">
      <c r="A94" s="172"/>
      <c r="B94" s="172"/>
      <c r="C94" s="172"/>
      <c r="D94" s="172"/>
      <c r="E94" s="172"/>
      <c r="F94" s="172"/>
      <c r="G94" s="172"/>
      <c r="H94" s="172"/>
      <c r="I94" s="172"/>
      <c r="J94" s="172"/>
      <c r="K94" s="172"/>
      <c r="L94" s="172"/>
      <c r="M94" s="172"/>
      <c r="N94" s="172"/>
      <c r="O94" s="172"/>
      <c r="P94" s="172"/>
      <c r="Q94" s="172"/>
    </row>
    <row r="95" spans="1:17">
      <c r="A95" s="172"/>
      <c r="B95" s="172"/>
      <c r="C95" s="172"/>
      <c r="D95" s="172"/>
      <c r="E95" s="172"/>
      <c r="F95" s="172"/>
      <c r="G95" s="172"/>
      <c r="H95" s="172"/>
      <c r="I95" s="172"/>
      <c r="J95" s="172"/>
      <c r="K95" s="172"/>
      <c r="L95" s="172"/>
      <c r="M95" s="172"/>
      <c r="N95" s="172"/>
      <c r="O95" s="172"/>
      <c r="P95" s="172"/>
      <c r="Q95" s="172"/>
    </row>
    <row r="96" spans="1:17">
      <c r="A96" s="172"/>
      <c r="B96" s="172"/>
      <c r="C96" s="172"/>
      <c r="D96" s="172"/>
      <c r="E96" s="172"/>
      <c r="F96" s="172"/>
      <c r="G96" s="172"/>
      <c r="H96" s="172"/>
      <c r="I96" s="172"/>
      <c r="J96" s="172"/>
      <c r="K96" s="172"/>
      <c r="L96" s="172"/>
      <c r="M96" s="172"/>
      <c r="N96" s="172"/>
      <c r="O96" s="172"/>
      <c r="P96" s="172"/>
      <c r="Q96" s="172"/>
    </row>
    <row r="97" spans="1:17">
      <c r="A97" s="172"/>
      <c r="B97" s="172"/>
      <c r="C97" s="172"/>
      <c r="D97" s="172"/>
      <c r="E97" s="172"/>
      <c r="F97" s="172"/>
      <c r="G97" s="172"/>
      <c r="H97" s="172"/>
      <c r="I97" s="172"/>
      <c r="J97" s="172"/>
      <c r="K97" s="172"/>
      <c r="L97" s="172"/>
      <c r="M97" s="172"/>
      <c r="N97" s="172"/>
      <c r="O97" s="172"/>
      <c r="P97" s="172"/>
      <c r="Q97" s="172"/>
    </row>
    <row r="98" spans="1:17">
      <c r="A98" s="172"/>
      <c r="B98" s="172"/>
      <c r="C98" s="172"/>
      <c r="D98" s="172"/>
      <c r="E98" s="172"/>
      <c r="F98" s="172"/>
      <c r="G98" s="172"/>
      <c r="H98" s="172"/>
      <c r="I98" s="172"/>
      <c r="J98" s="172"/>
      <c r="K98" s="172"/>
      <c r="L98" s="172"/>
      <c r="M98" s="172"/>
      <c r="N98" s="172"/>
      <c r="O98" s="172"/>
      <c r="P98" s="172"/>
      <c r="Q98" s="172"/>
    </row>
    <row r="99" spans="1:17">
      <c r="A99" s="172"/>
      <c r="B99" s="172"/>
      <c r="C99" s="172"/>
      <c r="D99" s="172"/>
      <c r="E99" s="172"/>
      <c r="F99" s="172"/>
      <c r="G99" s="172"/>
      <c r="H99" s="172"/>
      <c r="I99" s="172"/>
      <c r="J99" s="172"/>
      <c r="K99" s="172"/>
      <c r="L99" s="172"/>
      <c r="M99" s="172"/>
      <c r="N99" s="172"/>
      <c r="O99" s="172"/>
      <c r="P99" s="172"/>
      <c r="Q99" s="172"/>
    </row>
    <row r="100" spans="1:17">
      <c r="A100" s="172"/>
      <c r="B100" s="172"/>
      <c r="C100" s="172"/>
      <c r="D100" s="172"/>
      <c r="E100" s="172"/>
      <c r="F100" s="172"/>
      <c r="G100" s="172"/>
      <c r="H100" s="172"/>
      <c r="I100" s="172"/>
      <c r="J100" s="172"/>
      <c r="K100" s="172"/>
      <c r="L100" s="172"/>
      <c r="M100" s="172"/>
      <c r="N100" s="172"/>
      <c r="O100" s="172"/>
      <c r="P100" s="172"/>
      <c r="Q100" s="172"/>
    </row>
    <row r="101" spans="1:17">
      <c r="A101" s="172"/>
      <c r="B101" s="172"/>
      <c r="C101" s="172"/>
      <c r="D101" s="172"/>
      <c r="E101" s="172"/>
      <c r="F101" s="172"/>
      <c r="G101" s="172"/>
      <c r="H101" s="172"/>
      <c r="I101" s="172"/>
      <c r="J101" s="172"/>
      <c r="K101" s="172"/>
      <c r="L101" s="172"/>
      <c r="M101" s="172"/>
      <c r="N101" s="172"/>
      <c r="O101" s="172"/>
      <c r="P101" s="172"/>
      <c r="Q101" s="172"/>
    </row>
    <row r="102" spans="1:17">
      <c r="A102" s="172"/>
      <c r="B102" s="172"/>
      <c r="C102" s="172"/>
      <c r="D102" s="172"/>
      <c r="E102" s="172"/>
      <c r="F102" s="172"/>
      <c r="G102" s="172"/>
      <c r="H102" s="172"/>
      <c r="I102" s="172"/>
      <c r="J102" s="172"/>
      <c r="K102" s="172"/>
      <c r="L102" s="172"/>
      <c r="M102" s="172"/>
      <c r="N102" s="172"/>
      <c r="O102" s="172"/>
      <c r="P102" s="172"/>
      <c r="Q102" s="172"/>
    </row>
    <row r="103" spans="1:17">
      <c r="A103" s="172"/>
      <c r="B103" s="172"/>
      <c r="C103" s="172"/>
      <c r="D103" s="172"/>
      <c r="E103" s="172"/>
      <c r="F103" s="172"/>
      <c r="G103" s="172"/>
      <c r="H103" s="172"/>
      <c r="I103" s="172"/>
      <c r="J103" s="172"/>
      <c r="K103" s="172"/>
      <c r="L103" s="172"/>
      <c r="M103" s="172"/>
      <c r="N103" s="172"/>
      <c r="O103" s="172"/>
      <c r="P103" s="172"/>
      <c r="Q103" s="172"/>
    </row>
    <row r="104" spans="1:17">
      <c r="A104" s="172"/>
      <c r="B104" s="172"/>
      <c r="C104" s="172"/>
      <c r="D104" s="172"/>
      <c r="E104" s="172"/>
      <c r="F104" s="172"/>
      <c r="G104" s="172"/>
      <c r="H104" s="172"/>
      <c r="I104" s="172"/>
      <c r="J104" s="172"/>
      <c r="K104" s="172"/>
      <c r="L104" s="172"/>
      <c r="M104" s="172"/>
      <c r="N104" s="172"/>
      <c r="O104" s="172"/>
      <c r="P104" s="172"/>
      <c r="Q104" s="172"/>
    </row>
  </sheetData>
  <mergeCells count="204">
    <mergeCell ref="P65:Q66"/>
    <mergeCell ref="L66:O66"/>
    <mergeCell ref="P67:Q68"/>
    <mergeCell ref="L68:O68"/>
    <mergeCell ref="I67:K68"/>
    <mergeCell ref="L67:O67"/>
    <mergeCell ref="I65:K66"/>
    <mergeCell ref="L65:O65"/>
    <mergeCell ref="A63:B64"/>
    <mergeCell ref="C63:F64"/>
    <mergeCell ref="A67:B68"/>
    <mergeCell ref="C67:F68"/>
    <mergeCell ref="G67:G68"/>
    <mergeCell ref="H67:H68"/>
    <mergeCell ref="A65:B66"/>
    <mergeCell ref="C65:F66"/>
    <mergeCell ref="G65:G66"/>
    <mergeCell ref="H65:H66"/>
    <mergeCell ref="G63:G64"/>
    <mergeCell ref="H63:H64"/>
    <mergeCell ref="I63:K64"/>
    <mergeCell ref="L63:O63"/>
    <mergeCell ref="P61:Q62"/>
    <mergeCell ref="P63:Q64"/>
    <mergeCell ref="L64:O64"/>
    <mergeCell ref="A61:B62"/>
    <mergeCell ref="C61:F62"/>
    <mergeCell ref="G61:G62"/>
    <mergeCell ref="H61:H62"/>
    <mergeCell ref="I61:K62"/>
    <mergeCell ref="L61:O61"/>
    <mergeCell ref="L62:O62"/>
    <mergeCell ref="A55:B56"/>
    <mergeCell ref="C55:F56"/>
    <mergeCell ref="G55:G56"/>
    <mergeCell ref="H55:H56"/>
    <mergeCell ref="P59:Q60"/>
    <mergeCell ref="L60:O60"/>
    <mergeCell ref="I57:K58"/>
    <mergeCell ref="L57:O57"/>
    <mergeCell ref="I59:K60"/>
    <mergeCell ref="L59:O59"/>
    <mergeCell ref="A59:B60"/>
    <mergeCell ref="C59:F60"/>
    <mergeCell ref="G59:G60"/>
    <mergeCell ref="H59:H60"/>
    <mergeCell ref="P55:Q56"/>
    <mergeCell ref="L56:O56"/>
    <mergeCell ref="A57:B58"/>
    <mergeCell ref="C57:F58"/>
    <mergeCell ref="G57:G58"/>
    <mergeCell ref="H57:H58"/>
    <mergeCell ref="P57:Q58"/>
    <mergeCell ref="L58:O58"/>
    <mergeCell ref="P51:Q52"/>
    <mergeCell ref="L52:O52"/>
    <mergeCell ref="P53:Q54"/>
    <mergeCell ref="H51:H52"/>
    <mergeCell ref="I53:K54"/>
    <mergeCell ref="L53:O53"/>
    <mergeCell ref="L54:O54"/>
    <mergeCell ref="H53:H54"/>
    <mergeCell ref="I51:K52"/>
    <mergeCell ref="L51:O51"/>
    <mergeCell ref="A51:B52"/>
    <mergeCell ref="C51:F52"/>
    <mergeCell ref="G51:G52"/>
    <mergeCell ref="A53:B54"/>
    <mergeCell ref="C53:F54"/>
    <mergeCell ref="G53:G54"/>
    <mergeCell ref="I55:K56"/>
    <mergeCell ref="L55:O55"/>
    <mergeCell ref="P47:Q48"/>
    <mergeCell ref="L48:O48"/>
    <mergeCell ref="P49:Q50"/>
    <mergeCell ref="L50:O50"/>
    <mergeCell ref="I49:K50"/>
    <mergeCell ref="L49:O49"/>
    <mergeCell ref="I47:K48"/>
    <mergeCell ref="L47:O47"/>
    <mergeCell ref="A47:B48"/>
    <mergeCell ref="C47:F48"/>
    <mergeCell ref="G47:G48"/>
    <mergeCell ref="H47:H48"/>
    <mergeCell ref="A49:B50"/>
    <mergeCell ref="C49:F50"/>
    <mergeCell ref="G49:G50"/>
    <mergeCell ref="H49:H50"/>
    <mergeCell ref="P45:Q46"/>
    <mergeCell ref="L46:O46"/>
    <mergeCell ref="I45:K46"/>
    <mergeCell ref="L45:O45"/>
    <mergeCell ref="A45:B46"/>
    <mergeCell ref="C45:F46"/>
    <mergeCell ref="G45:G46"/>
    <mergeCell ref="H45:H46"/>
    <mergeCell ref="P42:Q42"/>
    <mergeCell ref="A43:B44"/>
    <mergeCell ref="C43:F44"/>
    <mergeCell ref="G43:G44"/>
    <mergeCell ref="H43:H44"/>
    <mergeCell ref="I43:K44"/>
    <mergeCell ref="L43:O43"/>
    <mergeCell ref="P43:Q44"/>
    <mergeCell ref="L44:O44"/>
    <mergeCell ref="A42:B42"/>
    <mergeCell ref="L42:O42"/>
    <mergeCell ref="G38:G39"/>
    <mergeCell ref="A38:B39"/>
    <mergeCell ref="C38:F39"/>
    <mergeCell ref="C42:F42"/>
    <mergeCell ref="I42:K42"/>
    <mergeCell ref="H38:H39"/>
    <mergeCell ref="I38:K39"/>
    <mergeCell ref="A40:B41"/>
    <mergeCell ref="C40:F41"/>
    <mergeCell ref="G40:G41"/>
    <mergeCell ref="H40:H41"/>
    <mergeCell ref="I40:K41"/>
    <mergeCell ref="L40:O40"/>
    <mergeCell ref="P36:Q37"/>
    <mergeCell ref="P38:Q39"/>
    <mergeCell ref="L39:O39"/>
    <mergeCell ref="L36:O36"/>
    <mergeCell ref="L38:O38"/>
    <mergeCell ref="P40:Q41"/>
    <mergeCell ref="L41:O41"/>
    <mergeCell ref="I32:K33"/>
    <mergeCell ref="L32:O32"/>
    <mergeCell ref="P32:Q33"/>
    <mergeCell ref="L33:O33"/>
    <mergeCell ref="I36:K37"/>
    <mergeCell ref="L37:O37"/>
    <mergeCell ref="I34:K35"/>
    <mergeCell ref="L34:O34"/>
    <mergeCell ref="P34:Q35"/>
    <mergeCell ref="L35:O35"/>
    <mergeCell ref="C28:F29"/>
    <mergeCell ref="G28:G29"/>
    <mergeCell ref="H28:H29"/>
    <mergeCell ref="A26:B27"/>
    <mergeCell ref="C26:F27"/>
    <mergeCell ref="G26:G27"/>
    <mergeCell ref="H26:H27"/>
    <mergeCell ref="H34:H35"/>
    <mergeCell ref="H36:H37"/>
    <mergeCell ref="A36:B37"/>
    <mergeCell ref="C36:F37"/>
    <mergeCell ref="G36:G37"/>
    <mergeCell ref="A34:B35"/>
    <mergeCell ref="C34:F35"/>
    <mergeCell ref="G34:G35"/>
    <mergeCell ref="A32:B33"/>
    <mergeCell ref="C32:F33"/>
    <mergeCell ref="G32:G33"/>
    <mergeCell ref="H32:H33"/>
    <mergeCell ref="I22:K23"/>
    <mergeCell ref="A20:B21"/>
    <mergeCell ref="C20:F21"/>
    <mergeCell ref="G20:G21"/>
    <mergeCell ref="L19:O19"/>
    <mergeCell ref="P20:Q21"/>
    <mergeCell ref="A19:B19"/>
    <mergeCell ref="P30:Q31"/>
    <mergeCell ref="L31:O31"/>
    <mergeCell ref="I30:K31"/>
    <mergeCell ref="L30:O30"/>
    <mergeCell ref="A30:B31"/>
    <mergeCell ref="C30:F31"/>
    <mergeCell ref="G30:G31"/>
    <mergeCell ref="H30:H31"/>
    <mergeCell ref="P26:Q27"/>
    <mergeCell ref="L27:O27"/>
    <mergeCell ref="I28:K29"/>
    <mergeCell ref="L28:O28"/>
    <mergeCell ref="P28:Q29"/>
    <mergeCell ref="L29:O29"/>
    <mergeCell ref="I26:K27"/>
    <mergeCell ref="L26:O26"/>
    <mergeCell ref="A28:B29"/>
    <mergeCell ref="A3:Q3"/>
    <mergeCell ref="A17:Q17"/>
    <mergeCell ref="P19:Q19"/>
    <mergeCell ref="I20:K21"/>
    <mergeCell ref="H20:H21"/>
    <mergeCell ref="I24:K25"/>
    <mergeCell ref="L24:O24"/>
    <mergeCell ref="A24:B25"/>
    <mergeCell ref="C24:F25"/>
    <mergeCell ref="G24:G25"/>
    <mergeCell ref="H24:H25"/>
    <mergeCell ref="P24:Q25"/>
    <mergeCell ref="L25:O25"/>
    <mergeCell ref="L20:O20"/>
    <mergeCell ref="L21:O21"/>
    <mergeCell ref="L22:O22"/>
    <mergeCell ref="P22:Q23"/>
    <mergeCell ref="L23:O23"/>
    <mergeCell ref="A22:B23"/>
    <mergeCell ref="C19:F19"/>
    <mergeCell ref="I19:K19"/>
    <mergeCell ref="C22:F23"/>
    <mergeCell ref="G22:G23"/>
    <mergeCell ref="H22:H23"/>
  </mergeCells>
  <phoneticPr fontId="3"/>
  <dataValidations count="3">
    <dataValidation type="list" allowBlank="1" showInputMessage="1" showErrorMessage="1" sqref="H20:H41 H43:H68" xr:uid="{00000000-0002-0000-1000-000000000000}">
      <formula1>"　,男,女"</formula1>
    </dataValidation>
    <dataValidation type="list" allowBlank="1" showInputMessage="1" showErrorMessage="1" sqref="I20:K41 I43:K68" xr:uid="{00000000-0002-0000-1000-000001000000}">
      <formula1>"　,車上運動員,事務員,手話通訳者,要約筆記者"</formula1>
    </dataValidation>
    <dataValidation type="list" allowBlank="1" showInputMessage="1" showErrorMessage="1" sqref="P20:Q41 P43:Q68" xr:uid="{00000000-0002-0000-1000-000002000000}">
      <formula1>"　,公職選挙法施行令第129条第7項に規定する場合である"</formula1>
    </dataValidation>
  </dataValidations>
  <pageMargins left="0.78740157480314965" right="0.19685039370078741" top="0.78740157480314965" bottom="0.59055118110236227" header="0.51181102362204722" footer="0.51181102362204722"/>
  <pageSetup paperSize="9" orientation="portrait" blackAndWhite="1" horizontalDpi="200" verticalDpi="200" r:id="rId1"/>
  <headerFooter alignWithMargins="0"/>
  <rowBreaks count="1" manualBreakCount="1">
    <brk id="41" max="16"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49"/>
  <sheetViews>
    <sheetView view="pageBreakPreview" zoomScaleNormal="100" zoomScaleSheetLayoutView="100" workbookViewId="0">
      <selection activeCell="J2" sqref="J2"/>
    </sheetView>
  </sheetViews>
  <sheetFormatPr defaultColWidth="9" defaultRowHeight="14.25"/>
  <cols>
    <col min="1" max="16384" width="9" style="107"/>
  </cols>
  <sheetData>
    <row r="1" spans="1:11">
      <c r="I1" s="270" t="s">
        <v>168</v>
      </c>
      <c r="J1" s="260" t="s">
        <v>1678</v>
      </c>
    </row>
    <row r="3" spans="1:11">
      <c r="K3" s="142"/>
    </row>
    <row r="4" spans="1:11" ht="28.5">
      <c r="A4" s="971" t="s">
        <v>639</v>
      </c>
      <c r="B4" s="971"/>
      <c r="C4" s="971"/>
      <c r="D4" s="971"/>
      <c r="E4" s="971"/>
      <c r="F4" s="971"/>
      <c r="G4" s="971"/>
      <c r="H4" s="971"/>
      <c r="I4" s="971"/>
    </row>
    <row r="5" spans="1:11" ht="14.25" customHeight="1">
      <c r="A5" s="155"/>
      <c r="B5" s="155"/>
      <c r="C5" s="155"/>
      <c r="D5" s="155"/>
      <c r="E5" s="155"/>
      <c r="F5" s="155"/>
      <c r="G5" s="155"/>
      <c r="H5" s="155"/>
      <c r="I5" s="155"/>
    </row>
    <row r="6" spans="1:11" ht="14.25" customHeight="1">
      <c r="A6" s="155"/>
      <c r="B6" s="155"/>
      <c r="C6" s="155"/>
      <c r="D6" s="155"/>
      <c r="E6" s="155"/>
      <c r="F6" s="155"/>
      <c r="G6" s="155"/>
      <c r="H6" s="155"/>
      <c r="I6" s="155"/>
    </row>
    <row r="7" spans="1:11" ht="14.25" customHeight="1">
      <c r="A7" s="151"/>
      <c r="B7" s="155"/>
      <c r="C7" s="155"/>
      <c r="D7" s="155"/>
      <c r="E7" s="155"/>
      <c r="F7" s="155"/>
      <c r="G7" s="155"/>
      <c r="H7" s="155"/>
      <c r="I7" s="155"/>
    </row>
    <row r="8" spans="1:11" ht="18" customHeight="1">
      <c r="A8" s="272" t="s">
        <v>1592</v>
      </c>
      <c r="B8" s="155"/>
      <c r="C8" s="155"/>
      <c r="D8" s="155"/>
      <c r="E8" s="155"/>
      <c r="F8" s="155"/>
      <c r="G8" s="155"/>
      <c r="H8" s="155"/>
      <c r="I8" s="155"/>
    </row>
    <row r="9" spans="1:11" ht="18" customHeight="1">
      <c r="A9" s="273" t="s">
        <v>1434</v>
      </c>
      <c r="B9" s="155"/>
      <c r="C9" s="155"/>
      <c r="D9" s="155"/>
      <c r="E9" s="155"/>
      <c r="F9" s="155"/>
      <c r="G9" s="155"/>
      <c r="H9" s="155"/>
      <c r="I9" s="155"/>
    </row>
    <row r="10" spans="1:11" ht="18" customHeight="1">
      <c r="A10" s="273" t="s">
        <v>1435</v>
      </c>
      <c r="B10" s="155"/>
      <c r="C10" s="155"/>
      <c r="D10" s="155"/>
      <c r="E10" s="155"/>
      <c r="F10" s="155"/>
      <c r="G10" s="155"/>
      <c r="H10" s="155"/>
      <c r="I10" s="155"/>
    </row>
    <row r="11" spans="1:11" ht="14.25" customHeight="1">
      <c r="A11" s="151"/>
      <c r="B11" s="155"/>
      <c r="C11" s="155"/>
      <c r="D11" s="155"/>
      <c r="E11" s="155"/>
      <c r="F11" s="155"/>
      <c r="G11" s="155"/>
      <c r="H11" s="155"/>
      <c r="I11" s="155"/>
    </row>
    <row r="12" spans="1:11" ht="14.25" customHeight="1">
      <c r="A12" s="151"/>
      <c r="B12" s="155"/>
      <c r="C12" s="155"/>
      <c r="D12" s="155"/>
      <c r="E12" s="658"/>
      <c r="F12" s="155"/>
      <c r="G12" s="155"/>
      <c r="H12" s="155"/>
      <c r="I12" s="155"/>
    </row>
    <row r="13" spans="1:11" ht="14.25" customHeight="1">
      <c r="A13" s="151"/>
      <c r="B13" s="281" t="str">
        <f>入力シート!C3</f>
        <v>令和7年7月3日</v>
      </c>
      <c r="C13" s="149"/>
      <c r="D13" s="665"/>
      <c r="E13" s="658"/>
      <c r="F13" s="155"/>
      <c r="G13" s="155"/>
      <c r="H13" s="155"/>
      <c r="I13" s="155"/>
    </row>
    <row r="14" spans="1:11" ht="14.25" customHeight="1">
      <c r="A14" s="151"/>
      <c r="B14" s="155"/>
      <c r="C14" s="155"/>
      <c r="D14" s="155"/>
      <c r="E14" s="155"/>
      <c r="F14" s="155"/>
      <c r="G14" s="155"/>
      <c r="H14" s="155"/>
      <c r="I14" s="155"/>
    </row>
    <row r="15" spans="1:11" ht="14.25" customHeight="1">
      <c r="A15" s="151"/>
      <c r="B15" s="155"/>
      <c r="C15" s="155"/>
      <c r="D15" s="155"/>
      <c r="E15" s="155"/>
      <c r="F15" s="155"/>
      <c r="G15" s="155"/>
      <c r="H15" s="155"/>
      <c r="I15" s="155"/>
    </row>
    <row r="16" spans="1:11" ht="14.25" customHeight="1">
      <c r="A16" s="151"/>
      <c r="B16" s="155"/>
      <c r="C16" s="155"/>
      <c r="D16" s="155"/>
      <c r="E16" s="155"/>
      <c r="F16" s="155"/>
      <c r="G16" s="155"/>
      <c r="H16" s="155"/>
      <c r="I16" s="155"/>
    </row>
    <row r="17" spans="1:9" ht="14.25" customHeight="1">
      <c r="A17" s="151"/>
      <c r="B17" s="155"/>
      <c r="C17" s="155"/>
      <c r="D17" s="155"/>
      <c r="E17" s="146" t="s">
        <v>531</v>
      </c>
      <c r="F17" s="155"/>
      <c r="G17" s="155"/>
      <c r="H17" s="155"/>
      <c r="I17" s="155"/>
    </row>
    <row r="18" spans="1:9" ht="14.25" customHeight="1">
      <c r="A18" s="151"/>
      <c r="B18" s="155"/>
      <c r="C18" s="155"/>
      <c r="D18" s="155"/>
      <c r="E18" s="155"/>
      <c r="F18" s="155"/>
      <c r="G18" s="155"/>
      <c r="H18" s="155"/>
      <c r="I18" s="155"/>
    </row>
    <row r="19" spans="1:9" ht="14.25" customHeight="1">
      <c r="A19" s="151"/>
      <c r="B19" s="155"/>
      <c r="C19" s="155"/>
      <c r="D19" s="155"/>
      <c r="E19" s="107" t="s">
        <v>570</v>
      </c>
      <c r="F19" s="750">
        <f>入力シート!C22</f>
        <v>0</v>
      </c>
      <c r="G19" s="677"/>
      <c r="H19" s="155"/>
      <c r="I19" s="155"/>
    </row>
    <row r="20" spans="1:9" ht="14.25" customHeight="1">
      <c r="A20" s="151"/>
      <c r="B20" s="155"/>
      <c r="C20" s="155"/>
      <c r="D20" s="155"/>
      <c r="E20" s="155"/>
      <c r="F20" s="677"/>
      <c r="G20" s="677"/>
      <c r="H20" s="155"/>
      <c r="I20" s="155"/>
    </row>
    <row r="21" spans="1:9">
      <c r="E21" s="107" t="s">
        <v>569</v>
      </c>
      <c r="F21" s="260">
        <f>入力シート!C8</f>
        <v>0</v>
      </c>
      <c r="G21" s="260">
        <f>入力シート!C10</f>
        <v>0</v>
      </c>
    </row>
    <row r="25" spans="1:9">
      <c r="A25" s="269" t="s">
        <v>1533</v>
      </c>
    </row>
    <row r="29" spans="1:9">
      <c r="A29" s="982" t="s">
        <v>574</v>
      </c>
      <c r="B29" s="982"/>
      <c r="C29" s="982"/>
      <c r="D29" s="982"/>
      <c r="E29" s="982"/>
      <c r="F29" s="982"/>
      <c r="G29" s="982"/>
      <c r="H29" s="982"/>
      <c r="I29" s="982"/>
    </row>
    <row r="32" spans="1:9" ht="14.25" customHeight="1"/>
    <row r="33" spans="1:9" ht="14.25" customHeight="1">
      <c r="A33" s="107" t="s">
        <v>640</v>
      </c>
    </row>
    <row r="34" spans="1:9" ht="14.25" customHeight="1"/>
    <row r="35" spans="1:9">
      <c r="A35" s="107" t="s">
        <v>641</v>
      </c>
      <c r="D35" s="156"/>
      <c r="E35" s="156"/>
      <c r="F35" s="156"/>
      <c r="G35" s="156"/>
      <c r="H35" s="134"/>
      <c r="I35" s="142"/>
    </row>
    <row r="36" spans="1:9">
      <c r="D36" s="156"/>
      <c r="E36" s="156"/>
      <c r="F36" s="156"/>
      <c r="G36" s="156"/>
      <c r="H36" s="134"/>
      <c r="I36" s="142"/>
    </row>
    <row r="37" spans="1:9">
      <c r="D37" s="156"/>
      <c r="E37" s="156"/>
      <c r="F37" s="156"/>
      <c r="G37" s="156"/>
      <c r="H37" s="134"/>
      <c r="I37" s="142"/>
    </row>
    <row r="38" spans="1:9">
      <c r="D38" s="156"/>
      <c r="E38" s="156"/>
      <c r="F38" s="156"/>
      <c r="G38" s="156"/>
      <c r="H38" s="134"/>
      <c r="I38" s="142"/>
    </row>
    <row r="39" spans="1:9">
      <c r="D39" s="156"/>
      <c r="E39" s="156"/>
      <c r="F39" s="156"/>
      <c r="G39" s="156"/>
      <c r="H39" s="134"/>
      <c r="I39" s="142"/>
    </row>
    <row r="40" spans="1:9">
      <c r="D40" s="134"/>
      <c r="E40" s="134"/>
      <c r="F40" s="134"/>
      <c r="G40" s="134"/>
      <c r="H40" s="134"/>
      <c r="I40" s="142"/>
    </row>
    <row r="41" spans="1:9">
      <c r="B41" s="130"/>
      <c r="C41" s="131"/>
      <c r="D41" s="142"/>
      <c r="E41" s="142"/>
      <c r="F41" s="142"/>
      <c r="G41" s="142"/>
      <c r="H41" s="142"/>
      <c r="I41" s="142"/>
    </row>
    <row r="42" spans="1:9">
      <c r="B42" s="130"/>
      <c r="C42" s="131"/>
    </row>
    <row r="44" spans="1:9">
      <c r="A44" s="269" t="s">
        <v>1436</v>
      </c>
    </row>
    <row r="45" spans="1:9">
      <c r="A45" s="269" t="s">
        <v>1437</v>
      </c>
    </row>
    <row r="46" spans="1:9">
      <c r="A46" s="269" t="s">
        <v>1438</v>
      </c>
    </row>
    <row r="47" spans="1:9">
      <c r="A47" s="269" t="s">
        <v>1439</v>
      </c>
    </row>
    <row r="49" spans="5:7">
      <c r="E49" s="129"/>
      <c r="F49" s="132"/>
      <c r="G49" s="132"/>
    </row>
  </sheetData>
  <mergeCells count="2">
    <mergeCell ref="A4:I4"/>
    <mergeCell ref="A29:I29"/>
  </mergeCells>
  <phoneticPr fontId="3"/>
  <pageMargins left="0.98425196850393704" right="0.59055118110236227" top="0.78740157480314965" bottom="0.78740157480314965" header="0.51181102362204722" footer="0.51181102362204722"/>
  <pageSetup paperSize="9" orientation="portrait" blackAndWhite="1" horizontalDpi="200" verticalDpi="200" r:id="rId1"/>
  <headerFooter alignWithMargins="0"/>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48"/>
  <sheetViews>
    <sheetView view="pageBreakPreview" zoomScaleNormal="100" zoomScaleSheetLayoutView="100" workbookViewId="0">
      <selection activeCell="M12" sqref="M12"/>
    </sheetView>
  </sheetViews>
  <sheetFormatPr defaultColWidth="9" defaultRowHeight="14.25"/>
  <cols>
    <col min="1" max="8" width="9" style="107"/>
    <col min="9" max="9" width="10.625" style="107" customWidth="1"/>
    <col min="10" max="16384" width="9" style="107"/>
  </cols>
  <sheetData>
    <row r="1" spans="1:11">
      <c r="I1" s="270" t="s">
        <v>156</v>
      </c>
      <c r="J1" s="260" t="s">
        <v>1679</v>
      </c>
    </row>
    <row r="3" spans="1:11">
      <c r="K3" s="142"/>
    </row>
    <row r="4" spans="1:11" ht="28.5">
      <c r="A4" s="971" t="s">
        <v>642</v>
      </c>
      <c r="B4" s="971"/>
      <c r="C4" s="971"/>
      <c r="D4" s="971"/>
      <c r="E4" s="971"/>
      <c r="F4" s="971"/>
      <c r="G4" s="971"/>
      <c r="H4" s="971"/>
      <c r="I4" s="971"/>
    </row>
    <row r="5" spans="1:11" ht="14.25" customHeight="1">
      <c r="A5" s="155"/>
      <c r="B5" s="155"/>
      <c r="C5" s="155"/>
      <c r="D5" s="155"/>
      <c r="E5" s="155"/>
      <c r="F5" s="155"/>
      <c r="G5" s="155"/>
      <c r="H5" s="155"/>
      <c r="I5" s="155"/>
    </row>
    <row r="6" spans="1:11" ht="14.25" customHeight="1">
      <c r="A6" s="155"/>
      <c r="B6" s="155"/>
      <c r="C6" s="155"/>
      <c r="D6" s="155"/>
      <c r="E6" s="155"/>
      <c r="F6" s="155"/>
      <c r="G6" s="155"/>
      <c r="H6" s="155"/>
      <c r="I6" s="155"/>
    </row>
    <row r="7" spans="1:11" ht="14.25" customHeight="1">
      <c r="A7" s="151"/>
      <c r="B7" s="155"/>
      <c r="C7" s="155"/>
      <c r="D7" s="155"/>
      <c r="E7" s="155"/>
      <c r="F7" s="155"/>
      <c r="G7" s="155"/>
      <c r="H7" s="155"/>
      <c r="I7" s="155"/>
    </row>
    <row r="8" spans="1:11" ht="18" customHeight="1">
      <c r="A8" s="372" t="s">
        <v>1593</v>
      </c>
      <c r="B8" s="373"/>
      <c r="C8" s="373"/>
      <c r="D8" s="155"/>
      <c r="E8" s="155"/>
      <c r="F8" s="155"/>
      <c r="G8" s="155"/>
      <c r="H8" s="155"/>
      <c r="I8" s="155"/>
    </row>
    <row r="9" spans="1:11" ht="18" customHeight="1">
      <c r="A9" s="273" t="s">
        <v>1259</v>
      </c>
      <c r="B9" s="155"/>
      <c r="C9" s="155"/>
      <c r="D9" s="155"/>
      <c r="E9" s="155"/>
      <c r="F9" s="155"/>
      <c r="G9" s="155"/>
      <c r="H9" s="155"/>
      <c r="I9" s="155"/>
    </row>
    <row r="10" spans="1:11" ht="18" customHeight="1">
      <c r="A10" s="146"/>
      <c r="B10" s="155"/>
      <c r="C10" s="155"/>
      <c r="D10" s="155"/>
      <c r="E10" s="155"/>
      <c r="F10" s="155"/>
      <c r="G10" s="155"/>
      <c r="H10" s="155"/>
      <c r="I10" s="155"/>
    </row>
    <row r="11" spans="1:11" ht="14.25" customHeight="1">
      <c r="A11" s="151"/>
      <c r="B11" s="155"/>
      <c r="C11" s="155"/>
      <c r="D11" s="155"/>
      <c r="E11" s="155"/>
      <c r="F11" s="155"/>
      <c r="G11" s="155"/>
      <c r="H11" s="155"/>
      <c r="I11" s="155"/>
    </row>
    <row r="12" spans="1:11" ht="14.25" customHeight="1">
      <c r="A12" s="151"/>
      <c r="B12" s="155"/>
      <c r="C12" s="155"/>
      <c r="D12" s="155"/>
      <c r="E12" s="155"/>
      <c r="F12" s="155"/>
      <c r="G12" s="155"/>
      <c r="H12" s="155"/>
      <c r="I12" s="155"/>
    </row>
    <row r="13" spans="1:11" ht="14.25" customHeight="1">
      <c r="A13" s="151"/>
      <c r="B13" s="1080" t="s">
        <v>1534</v>
      </c>
      <c r="C13" s="1080"/>
      <c r="D13" s="1080"/>
      <c r="E13" s="155"/>
      <c r="F13" s="155"/>
      <c r="G13" s="155"/>
      <c r="H13" s="155"/>
      <c r="I13" s="155"/>
    </row>
    <row r="14" spans="1:11" ht="14.25" customHeight="1">
      <c r="A14" s="151"/>
      <c r="B14" s="155"/>
      <c r="C14" s="155"/>
      <c r="D14" s="155"/>
      <c r="E14" s="155"/>
      <c r="F14" s="155"/>
      <c r="G14" s="155"/>
      <c r="H14" s="155"/>
      <c r="I14" s="155"/>
    </row>
    <row r="15" spans="1:11" ht="14.25" customHeight="1">
      <c r="A15" s="151"/>
      <c r="B15" s="155"/>
      <c r="C15" s="155"/>
      <c r="D15" s="155"/>
      <c r="E15" s="155"/>
      <c r="F15" s="155"/>
      <c r="G15" s="155"/>
      <c r="H15" s="155"/>
      <c r="I15" s="155"/>
    </row>
    <row r="16" spans="1:11" ht="14.25" customHeight="1">
      <c r="A16" s="151"/>
      <c r="B16" s="155"/>
      <c r="C16" s="155"/>
      <c r="D16" s="155"/>
      <c r="E16" s="155"/>
      <c r="F16" s="155"/>
      <c r="G16" s="155"/>
      <c r="H16" s="155"/>
      <c r="I16" s="155"/>
    </row>
    <row r="17" spans="1:9" ht="14.25" customHeight="1">
      <c r="A17" s="151"/>
      <c r="B17" s="155"/>
      <c r="C17" s="155"/>
      <c r="D17" s="155"/>
      <c r="E17" s="146" t="s">
        <v>531</v>
      </c>
      <c r="F17" s="155"/>
      <c r="G17" s="155"/>
      <c r="H17" s="155"/>
      <c r="I17" s="155"/>
    </row>
    <row r="18" spans="1:9" ht="14.25" customHeight="1">
      <c r="A18" s="151"/>
      <c r="B18" s="155"/>
      <c r="C18" s="155"/>
      <c r="D18" s="155"/>
      <c r="E18" s="155"/>
      <c r="F18" s="155"/>
      <c r="G18" s="155"/>
      <c r="H18" s="155"/>
      <c r="I18" s="155"/>
    </row>
    <row r="19" spans="1:9" ht="14.25" customHeight="1">
      <c r="A19" s="151"/>
      <c r="B19" s="155"/>
      <c r="C19" s="155"/>
      <c r="D19" s="155"/>
      <c r="E19" s="107" t="s">
        <v>570</v>
      </c>
      <c r="F19" s="750">
        <f>入力シート!C22</f>
        <v>0</v>
      </c>
      <c r="G19" s="677"/>
      <c r="H19" s="677"/>
      <c r="I19" s="155"/>
    </row>
    <row r="20" spans="1:9" ht="14.25" customHeight="1">
      <c r="A20" s="151"/>
      <c r="B20" s="155"/>
      <c r="C20" s="155"/>
      <c r="D20" s="155"/>
      <c r="E20" s="155"/>
      <c r="F20" s="677"/>
      <c r="G20" s="677"/>
      <c r="H20" s="677"/>
      <c r="I20" s="155"/>
    </row>
    <row r="21" spans="1:9">
      <c r="E21" s="107" t="s">
        <v>569</v>
      </c>
      <c r="F21" s="260">
        <f>入力シート!C8</f>
        <v>0</v>
      </c>
      <c r="G21" s="260">
        <f>入力シート!C10</f>
        <v>0</v>
      </c>
      <c r="H21" s="260"/>
    </row>
    <row r="25" spans="1:9">
      <c r="A25" s="269" t="s">
        <v>1533</v>
      </c>
    </row>
    <row r="31" spans="1:9" ht="14.25" customHeight="1"/>
    <row r="32" spans="1:9" ht="14.25" customHeight="1">
      <c r="A32" s="269" t="s">
        <v>1440</v>
      </c>
    </row>
    <row r="33" spans="1:7" ht="14.25" customHeight="1">
      <c r="A33" s="269" t="s">
        <v>1441</v>
      </c>
    </row>
    <row r="34" spans="1:7">
      <c r="A34" s="269" t="s">
        <v>1442</v>
      </c>
    </row>
    <row r="35" spans="1:7">
      <c r="A35" s="269" t="s">
        <v>1443</v>
      </c>
    </row>
    <row r="40" spans="1:7">
      <c r="B40" s="130"/>
      <c r="C40" s="131"/>
    </row>
    <row r="41" spans="1:7">
      <c r="B41" s="130"/>
      <c r="C41" s="131"/>
    </row>
    <row r="43" spans="1:7">
      <c r="E43" s="129"/>
      <c r="F43" s="136"/>
    </row>
    <row r="48" spans="1:7">
      <c r="E48" s="129"/>
      <c r="F48" s="132"/>
      <c r="G48" s="132"/>
    </row>
  </sheetData>
  <mergeCells count="2">
    <mergeCell ref="A4:I4"/>
    <mergeCell ref="B13:D13"/>
  </mergeCells>
  <phoneticPr fontId="3"/>
  <pageMargins left="0.98425196850393704" right="0.59055118110236227" top="0.78740157480314965" bottom="0.78740157480314965" header="0.51181102362204722" footer="0.51181102362204722"/>
  <pageSetup paperSize="9" scale="92" orientation="portrait" blackAndWhite="1" horizontalDpi="200" verticalDpi="200" r:id="rId1"/>
  <headerFooter alignWithMargins="0"/>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K48"/>
  <sheetViews>
    <sheetView view="pageBreakPreview" zoomScaleNormal="100" zoomScaleSheetLayoutView="100" workbookViewId="0">
      <selection activeCell="L12" sqref="L12"/>
    </sheetView>
  </sheetViews>
  <sheetFormatPr defaultColWidth="9" defaultRowHeight="14.25"/>
  <cols>
    <col min="1" max="8" width="9" style="107"/>
    <col min="9" max="9" width="10.625" style="107" customWidth="1"/>
    <col min="10" max="10" width="2.625" style="107" customWidth="1"/>
    <col min="11" max="16384" width="9" style="107"/>
  </cols>
  <sheetData>
    <row r="1" spans="1:11">
      <c r="I1" s="806" t="s">
        <v>157</v>
      </c>
      <c r="J1" s="260" t="s">
        <v>1679</v>
      </c>
    </row>
    <row r="3" spans="1:11">
      <c r="K3" s="142"/>
    </row>
    <row r="4" spans="1:11" ht="28.5">
      <c r="A4" s="971" t="s">
        <v>644</v>
      </c>
      <c r="B4" s="971"/>
      <c r="C4" s="971"/>
      <c r="D4" s="971"/>
      <c r="E4" s="971"/>
      <c r="F4" s="971"/>
      <c r="G4" s="971"/>
      <c r="H4" s="971"/>
      <c r="I4" s="971"/>
    </row>
    <row r="5" spans="1:11" ht="14.25" customHeight="1">
      <c r="A5" s="803"/>
      <c r="B5" s="803"/>
      <c r="C5" s="803"/>
      <c r="D5" s="803"/>
      <c r="E5" s="803"/>
      <c r="F5" s="803"/>
      <c r="G5" s="803"/>
      <c r="H5" s="803"/>
      <c r="I5" s="803"/>
    </row>
    <row r="6" spans="1:11" ht="14.25" customHeight="1">
      <c r="A6" s="803"/>
      <c r="B6" s="803"/>
      <c r="C6" s="803"/>
      <c r="D6" s="803"/>
      <c r="E6" s="803"/>
      <c r="F6" s="803"/>
      <c r="G6" s="803"/>
      <c r="H6" s="803"/>
      <c r="I6" s="803"/>
    </row>
    <row r="7" spans="1:11" ht="14.25" customHeight="1">
      <c r="A7" s="805"/>
      <c r="B7" s="803"/>
      <c r="C7" s="803"/>
      <c r="D7" s="803"/>
      <c r="E7" s="803"/>
      <c r="F7" s="803"/>
      <c r="G7" s="803"/>
      <c r="H7" s="803"/>
      <c r="I7" s="803"/>
    </row>
    <row r="8" spans="1:11" ht="18" customHeight="1">
      <c r="A8" s="372" t="s">
        <v>1594</v>
      </c>
      <c r="B8" s="373"/>
      <c r="C8" s="373"/>
      <c r="D8" s="803"/>
      <c r="E8" s="803"/>
      <c r="F8" s="803"/>
      <c r="G8" s="803"/>
      <c r="H8" s="803"/>
      <c r="I8" s="803"/>
    </row>
    <row r="9" spans="1:11" ht="18" customHeight="1">
      <c r="A9" s="146"/>
      <c r="B9" s="803"/>
      <c r="C9" s="803"/>
      <c r="D9" s="803"/>
      <c r="E9" s="803"/>
      <c r="F9" s="803"/>
      <c r="G9" s="803"/>
      <c r="H9" s="803"/>
      <c r="I9" s="803"/>
    </row>
    <row r="10" spans="1:11" ht="18" customHeight="1">
      <c r="A10" s="146"/>
      <c r="B10" s="803"/>
      <c r="C10" s="803"/>
      <c r="D10" s="803"/>
      <c r="E10" s="803"/>
      <c r="F10" s="803"/>
      <c r="G10" s="803"/>
      <c r="H10" s="803"/>
      <c r="I10" s="803"/>
    </row>
    <row r="11" spans="1:11" ht="14.25" customHeight="1">
      <c r="A11" s="805"/>
      <c r="B11" s="803"/>
      <c r="C11" s="803"/>
      <c r="D11" s="803"/>
      <c r="E11" s="803"/>
      <c r="F11" s="803"/>
      <c r="G11" s="803"/>
      <c r="H11" s="803"/>
      <c r="I11" s="803"/>
    </row>
    <row r="12" spans="1:11" ht="14.25" customHeight="1">
      <c r="A12" s="805"/>
      <c r="B12" s="803"/>
      <c r="C12" s="803"/>
      <c r="D12" s="803"/>
      <c r="E12" s="803"/>
      <c r="F12" s="803"/>
      <c r="G12" s="803"/>
      <c r="H12" s="803"/>
      <c r="I12" s="803"/>
    </row>
    <row r="13" spans="1:11" ht="14.25" customHeight="1">
      <c r="A13" s="805"/>
      <c r="B13" s="1080" t="s">
        <v>1534</v>
      </c>
      <c r="C13" s="1080"/>
      <c r="D13" s="1080"/>
      <c r="E13" s="803"/>
      <c r="F13" s="803"/>
      <c r="G13" s="803"/>
      <c r="H13" s="803"/>
      <c r="I13" s="803"/>
    </row>
    <row r="14" spans="1:11" ht="14.25" customHeight="1">
      <c r="A14" s="805"/>
      <c r="B14" s="803"/>
      <c r="C14" s="803"/>
      <c r="D14" s="803"/>
      <c r="E14" s="803"/>
      <c r="F14" s="803"/>
      <c r="G14" s="803"/>
      <c r="H14" s="803"/>
      <c r="I14" s="803"/>
    </row>
    <row r="15" spans="1:11" ht="14.25" customHeight="1">
      <c r="A15" s="805"/>
      <c r="B15" s="803"/>
      <c r="C15" s="803"/>
      <c r="D15" s="803"/>
      <c r="E15" s="803"/>
      <c r="F15" s="803"/>
      <c r="G15" s="803"/>
      <c r="H15" s="803"/>
      <c r="I15" s="803"/>
    </row>
    <row r="16" spans="1:11" ht="14.25" customHeight="1">
      <c r="A16" s="805"/>
      <c r="B16" s="803"/>
      <c r="C16" s="803"/>
      <c r="D16" s="803"/>
      <c r="E16" s="803"/>
      <c r="F16" s="803"/>
      <c r="G16" s="803"/>
      <c r="H16" s="803"/>
      <c r="I16" s="803"/>
    </row>
    <row r="17" spans="1:9" ht="14.25" customHeight="1">
      <c r="A17" s="805"/>
      <c r="B17" s="803"/>
      <c r="C17" s="803"/>
      <c r="D17" s="803"/>
      <c r="E17" s="146" t="s">
        <v>531</v>
      </c>
      <c r="F17" s="803"/>
      <c r="G17" s="803"/>
      <c r="H17" s="803"/>
      <c r="I17" s="803"/>
    </row>
    <row r="18" spans="1:9" ht="14.25" customHeight="1">
      <c r="A18" s="805"/>
      <c r="B18" s="803"/>
      <c r="C18" s="803"/>
      <c r="D18" s="803"/>
      <c r="E18" s="803"/>
      <c r="F18" s="803"/>
      <c r="G18" s="803"/>
      <c r="H18" s="803"/>
      <c r="I18" s="803"/>
    </row>
    <row r="19" spans="1:9" ht="14.25" customHeight="1">
      <c r="A19" s="805"/>
      <c r="B19" s="803"/>
      <c r="C19" s="803"/>
      <c r="D19" s="803"/>
      <c r="E19" s="107" t="s">
        <v>570</v>
      </c>
      <c r="F19" s="750">
        <f>入力シート!C22</f>
        <v>0</v>
      </c>
      <c r="G19" s="804"/>
      <c r="H19" s="803"/>
      <c r="I19" s="803"/>
    </row>
    <row r="20" spans="1:9" ht="14.25" customHeight="1">
      <c r="A20" s="805"/>
      <c r="B20" s="803"/>
      <c r="C20" s="803"/>
      <c r="D20" s="803"/>
      <c r="E20" s="803"/>
      <c r="F20" s="804"/>
      <c r="G20" s="804"/>
      <c r="H20" s="803"/>
      <c r="I20" s="803"/>
    </row>
    <row r="21" spans="1:9">
      <c r="E21" s="107" t="s">
        <v>569</v>
      </c>
      <c r="F21" s="260">
        <f>入力シート!C8</f>
        <v>0</v>
      </c>
      <c r="G21" s="260">
        <f>入力シート!C10</f>
        <v>0</v>
      </c>
      <c r="H21" s="269"/>
    </row>
    <row r="25" spans="1:9">
      <c r="A25" s="269" t="s">
        <v>1533</v>
      </c>
    </row>
    <row r="31" spans="1:9" ht="14.25" customHeight="1"/>
    <row r="32" spans="1:9" ht="14.25" customHeight="1">
      <c r="A32" s="269" t="s">
        <v>1296</v>
      </c>
    </row>
    <row r="33" spans="1:7" ht="14.25" customHeight="1">
      <c r="A33" s="269" t="s">
        <v>1297</v>
      </c>
    </row>
    <row r="34" spans="1:7">
      <c r="A34" s="269" t="s">
        <v>1285</v>
      </c>
    </row>
    <row r="35" spans="1:7">
      <c r="A35" s="269" t="s">
        <v>1286</v>
      </c>
    </row>
    <row r="40" spans="1:7">
      <c r="B40" s="130"/>
      <c r="C40" s="603"/>
    </row>
    <row r="41" spans="1:7">
      <c r="B41" s="130"/>
      <c r="C41" s="603"/>
    </row>
    <row r="43" spans="1:7">
      <c r="E43" s="807"/>
      <c r="F43" s="136"/>
    </row>
    <row r="48" spans="1:7">
      <c r="E48" s="807"/>
      <c r="F48" s="132"/>
      <c r="G48" s="132"/>
    </row>
  </sheetData>
  <mergeCells count="2">
    <mergeCell ref="A4:I4"/>
    <mergeCell ref="B13:D13"/>
  </mergeCells>
  <phoneticPr fontId="3"/>
  <pageMargins left="0.78740157480314965" right="0.78740157480314965" top="0.78740157480314965" bottom="0.78740157480314965" header="0.51181102362204722" footer="0.51181102362204722"/>
  <pageSetup paperSize="9" orientation="portrait" blackAndWhite="1" horizontalDpi="200" verticalDpi="200" r:id="rId1"/>
  <headerFooter alignWithMargins="0"/>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N44"/>
  <sheetViews>
    <sheetView view="pageBreakPreview" zoomScaleNormal="100" zoomScaleSheetLayoutView="100" workbookViewId="0">
      <selection activeCell="J2" sqref="J2"/>
    </sheetView>
  </sheetViews>
  <sheetFormatPr defaultColWidth="9" defaultRowHeight="14.25"/>
  <cols>
    <col min="1" max="16384" width="9" style="269"/>
  </cols>
  <sheetData>
    <row r="1" spans="1:11">
      <c r="I1" s="270" t="s">
        <v>643</v>
      </c>
      <c r="J1" s="260" t="s">
        <v>1680</v>
      </c>
    </row>
    <row r="3" spans="1:11">
      <c r="G3" s="276"/>
      <c r="H3" s="276"/>
      <c r="I3" s="652" t="s">
        <v>1529</v>
      </c>
      <c r="K3" s="274"/>
    </row>
    <row r="7" spans="1:11">
      <c r="A7" s="269" t="s">
        <v>1533</v>
      </c>
    </row>
    <row r="11" spans="1:11">
      <c r="E11" s="270" t="s">
        <v>711</v>
      </c>
      <c r="F11" s="706">
        <f>入力シート!C8</f>
        <v>0</v>
      </c>
      <c r="G11" s="706">
        <f>入力シート!C10</f>
        <v>0</v>
      </c>
    </row>
    <row r="15" spans="1:11" ht="17.25">
      <c r="A15" s="1081" t="s">
        <v>454</v>
      </c>
      <c r="B15" s="1081"/>
      <c r="C15" s="1081"/>
      <c r="D15" s="1081"/>
      <c r="E15" s="1081"/>
      <c r="F15" s="1081"/>
      <c r="G15" s="1081"/>
      <c r="H15" s="1081"/>
      <c r="I15" s="1081"/>
    </row>
    <row r="16" spans="1:11" ht="14.25" customHeight="1">
      <c r="A16" s="155"/>
      <c r="B16" s="155"/>
      <c r="C16" s="155"/>
      <c r="D16" s="155"/>
      <c r="E16" s="155"/>
      <c r="F16" s="155"/>
      <c r="G16" s="155"/>
      <c r="H16" s="155"/>
      <c r="I16" s="155"/>
    </row>
    <row r="17" spans="1:9" ht="14.25" customHeight="1">
      <c r="A17" s="155"/>
      <c r="B17" s="155"/>
      <c r="C17" s="155"/>
      <c r="D17" s="155"/>
      <c r="E17" s="155"/>
      <c r="F17" s="155"/>
      <c r="G17" s="155"/>
      <c r="H17" s="155"/>
      <c r="I17" s="155"/>
    </row>
    <row r="18" spans="1:9" ht="14.25" customHeight="1">
      <c r="A18" s="271"/>
      <c r="B18" s="155"/>
      <c r="C18" s="155"/>
      <c r="D18" s="155"/>
      <c r="E18" s="155"/>
      <c r="F18" s="155"/>
      <c r="G18" s="155"/>
      <c r="H18" s="155"/>
      <c r="I18" s="155"/>
    </row>
    <row r="19" spans="1:9" ht="18" customHeight="1">
      <c r="A19" s="272" t="s">
        <v>1260</v>
      </c>
      <c r="B19" s="155"/>
      <c r="C19" s="155"/>
      <c r="D19" s="155"/>
      <c r="E19" s="155"/>
      <c r="F19" s="155"/>
      <c r="G19" s="155"/>
      <c r="H19" s="155"/>
      <c r="I19" s="155"/>
    </row>
    <row r="20" spans="1:9" ht="18" customHeight="1">
      <c r="A20" s="273" t="s">
        <v>1261</v>
      </c>
      <c r="B20" s="155"/>
      <c r="C20" s="155"/>
      <c r="D20" s="155"/>
      <c r="E20" s="155"/>
      <c r="F20" s="155"/>
      <c r="G20" s="155"/>
      <c r="H20" s="155"/>
      <c r="I20" s="155"/>
    </row>
    <row r="21" spans="1:9" ht="14.25" customHeight="1">
      <c r="A21" s="271"/>
      <c r="B21" s="155"/>
      <c r="C21" s="155"/>
      <c r="D21" s="155"/>
      <c r="E21" s="155"/>
      <c r="F21" s="155"/>
      <c r="G21" s="155"/>
      <c r="H21" s="155"/>
      <c r="I21" s="155"/>
    </row>
    <row r="24" spans="1:9">
      <c r="A24" s="985" t="s">
        <v>574</v>
      </c>
      <c r="B24" s="985"/>
      <c r="C24" s="985"/>
      <c r="D24" s="985"/>
      <c r="E24" s="985"/>
      <c r="F24" s="985"/>
      <c r="G24" s="985"/>
      <c r="H24" s="985"/>
      <c r="I24" s="985"/>
    </row>
    <row r="27" spans="1:9" ht="14.25" customHeight="1"/>
    <row r="28" spans="1:9" ht="14.25" customHeight="1">
      <c r="A28" s="269" t="s">
        <v>456</v>
      </c>
      <c r="D28" s="269" t="s">
        <v>457</v>
      </c>
    </row>
    <row r="29" spans="1:9" ht="14.25" customHeight="1"/>
    <row r="30" spans="1:9">
      <c r="A30" s="269" t="s">
        <v>455</v>
      </c>
      <c r="D30" s="281" t="s">
        <v>458</v>
      </c>
      <c r="E30" s="277"/>
      <c r="F30" s="277"/>
      <c r="G30" s="277"/>
      <c r="H30" s="274"/>
      <c r="I30" s="274"/>
    </row>
    <row r="31" spans="1:9">
      <c r="D31" s="277"/>
      <c r="E31" s="277"/>
      <c r="F31" s="277"/>
      <c r="G31" s="277"/>
      <c r="H31" s="274"/>
      <c r="I31" s="274"/>
    </row>
    <row r="32" spans="1:9">
      <c r="D32" s="277"/>
      <c r="E32" s="277"/>
      <c r="F32" s="277"/>
      <c r="G32" s="277"/>
      <c r="H32" s="274"/>
      <c r="I32" s="274"/>
    </row>
    <row r="33" spans="1:14">
      <c r="D33" s="277"/>
      <c r="E33" s="277"/>
      <c r="F33" s="277"/>
      <c r="G33" s="277"/>
      <c r="H33" s="274"/>
      <c r="I33" s="274"/>
    </row>
    <row r="34" spans="1:14">
      <c r="D34" s="277"/>
      <c r="E34" s="277"/>
      <c r="F34" s="277"/>
      <c r="G34" s="277"/>
      <c r="H34" s="274"/>
      <c r="I34" s="274"/>
    </row>
    <row r="35" spans="1:14">
      <c r="D35" s="274"/>
      <c r="E35" s="274"/>
      <c r="F35" s="274"/>
      <c r="G35" s="274"/>
      <c r="H35" s="274"/>
      <c r="I35" s="274"/>
    </row>
    <row r="36" spans="1:14">
      <c r="B36" s="275"/>
      <c r="C36" s="272"/>
      <c r="D36" s="274"/>
      <c r="E36" s="274"/>
      <c r="F36" s="274"/>
      <c r="G36" s="274"/>
      <c r="H36" s="274"/>
      <c r="I36" s="274"/>
    </row>
    <row r="37" spans="1:14">
      <c r="A37" s="269" t="s">
        <v>1281</v>
      </c>
      <c r="B37" s="107"/>
      <c r="C37" s="107"/>
      <c r="D37" s="107"/>
      <c r="E37" s="107"/>
      <c r="F37" s="107"/>
      <c r="G37" s="107"/>
      <c r="H37" s="107"/>
      <c r="I37" s="107"/>
      <c r="J37" s="107"/>
      <c r="K37" s="107"/>
      <c r="L37" s="107"/>
      <c r="M37" s="107"/>
      <c r="N37" s="107"/>
    </row>
    <row r="38" spans="1:14">
      <c r="A38" s="269" t="s">
        <v>1282</v>
      </c>
      <c r="B38" s="107"/>
      <c r="C38" s="107"/>
      <c r="D38" s="107"/>
      <c r="E38" s="107"/>
      <c r="F38" s="107"/>
      <c r="G38" s="107"/>
      <c r="H38" s="107"/>
      <c r="I38" s="107"/>
      <c r="J38" s="107"/>
      <c r="K38" s="107"/>
      <c r="L38" s="107"/>
      <c r="M38" s="107"/>
      <c r="N38" s="107"/>
    </row>
    <row r="39" spans="1:14">
      <c r="A39" s="269" t="s">
        <v>1285</v>
      </c>
      <c r="B39" s="107"/>
      <c r="C39" s="107"/>
      <c r="D39" s="107"/>
      <c r="E39" s="107"/>
      <c r="F39" s="107"/>
      <c r="G39" s="107"/>
      <c r="H39" s="107"/>
      <c r="I39" s="107"/>
      <c r="J39" s="107"/>
      <c r="K39" s="107"/>
      <c r="L39" s="107"/>
      <c r="M39" s="107"/>
      <c r="N39" s="107"/>
    </row>
    <row r="40" spans="1:14">
      <c r="A40" s="269" t="s">
        <v>1286</v>
      </c>
      <c r="B40" s="107"/>
      <c r="C40" s="107"/>
      <c r="D40" s="107"/>
      <c r="E40" s="107"/>
      <c r="F40" s="107"/>
      <c r="G40" s="107"/>
      <c r="H40" s="107"/>
      <c r="I40" s="107"/>
      <c r="J40" s="107"/>
      <c r="K40" s="107"/>
      <c r="L40" s="107"/>
      <c r="M40" s="107"/>
      <c r="N40" s="107"/>
    </row>
    <row r="44" spans="1:14">
      <c r="E44" s="270"/>
      <c r="F44" s="260"/>
      <c r="G44" s="260"/>
    </row>
  </sheetData>
  <mergeCells count="2">
    <mergeCell ref="A15:I15"/>
    <mergeCell ref="A24:I24"/>
  </mergeCells>
  <phoneticPr fontId="3"/>
  <pageMargins left="0.98425196850393704" right="0.59055118110236227" top="0.78740157480314965" bottom="0.78740157480314965" header="0.51181102362204722" footer="0.51181102362204722"/>
  <pageSetup paperSize="9" orientation="portrait" blackAndWhite="1" horizontalDpi="200" verticalDpi="200" r:id="rId1"/>
  <headerFooter alignWithMargins="0"/>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O42"/>
  <sheetViews>
    <sheetView view="pageBreakPreview" zoomScaleNormal="100" zoomScaleSheetLayoutView="100" workbookViewId="0">
      <selection activeCell="O2" sqref="O2"/>
    </sheetView>
  </sheetViews>
  <sheetFormatPr defaultColWidth="5.875" defaultRowHeight="14.25"/>
  <cols>
    <col min="1" max="13" width="5.875" style="107" customWidth="1"/>
    <col min="14" max="14" width="6.75" style="107" customWidth="1"/>
    <col min="15" max="16384" width="5.875" style="107"/>
  </cols>
  <sheetData>
    <row r="1" spans="1:15">
      <c r="N1" s="270" t="s">
        <v>646</v>
      </c>
      <c r="O1" s="260" t="s">
        <v>1681</v>
      </c>
    </row>
    <row r="3" spans="1:15" ht="28.5">
      <c r="A3" s="972" t="s">
        <v>647</v>
      </c>
      <c r="B3" s="972"/>
      <c r="C3" s="972"/>
      <c r="D3" s="972"/>
      <c r="E3" s="972"/>
      <c r="F3" s="972"/>
      <c r="G3" s="972"/>
      <c r="H3" s="972"/>
      <c r="I3" s="972"/>
      <c r="J3" s="972"/>
      <c r="K3" s="1031"/>
      <c r="L3" s="972"/>
      <c r="M3" s="972"/>
      <c r="N3" s="972"/>
    </row>
    <row r="5" spans="1:15">
      <c r="K5" s="1082" t="s">
        <v>1535</v>
      </c>
      <c r="L5" s="1082"/>
      <c r="M5" s="1082"/>
      <c r="N5" s="1082"/>
    </row>
    <row r="7" spans="1:15">
      <c r="A7" s="992">
        <f>入力シート!C77</f>
        <v>0</v>
      </c>
      <c r="B7" s="992"/>
      <c r="C7" s="107" t="s">
        <v>648</v>
      </c>
    </row>
    <row r="10" spans="1:15" ht="14.25" customHeight="1">
      <c r="E10" s="107" t="s">
        <v>531</v>
      </c>
      <c r="G10" s="303">
        <f>入力シート!C8</f>
        <v>0</v>
      </c>
      <c r="H10" s="303"/>
      <c r="I10" s="303">
        <f>入力シート!C10</f>
        <v>0</v>
      </c>
      <c r="J10" s="273"/>
      <c r="K10" s="269"/>
    </row>
    <row r="11" spans="1:15" ht="14.25" customHeight="1">
      <c r="G11" s="260"/>
      <c r="H11" s="260"/>
      <c r="I11" s="260"/>
      <c r="J11" s="269"/>
      <c r="K11" s="269"/>
    </row>
    <row r="12" spans="1:15" ht="14.25" customHeight="1">
      <c r="G12" s="260"/>
      <c r="H12" s="260"/>
      <c r="I12" s="260"/>
      <c r="J12" s="269"/>
      <c r="K12" s="269"/>
    </row>
    <row r="13" spans="1:15" ht="14.25" customHeight="1">
      <c r="E13" s="131" t="s">
        <v>649</v>
      </c>
      <c r="G13" s="260">
        <f>入力シート!C22</f>
        <v>0</v>
      </c>
      <c r="H13" s="260"/>
      <c r="I13" s="260"/>
      <c r="J13" s="269"/>
      <c r="K13" s="269"/>
    </row>
    <row r="14" spans="1:15" ht="14.25" customHeight="1">
      <c r="E14" s="131"/>
      <c r="G14" s="260"/>
      <c r="H14" s="260"/>
      <c r="I14" s="260"/>
    </row>
    <row r="15" spans="1:15" ht="14.25" customHeight="1">
      <c r="E15" s="131"/>
      <c r="G15" s="260"/>
      <c r="H15" s="260"/>
      <c r="I15" s="260"/>
    </row>
    <row r="16" spans="1:15" ht="14.25" customHeight="1">
      <c r="E16" s="272" t="s">
        <v>183</v>
      </c>
      <c r="G16" s="260">
        <f>入力シート!C26</f>
        <v>0</v>
      </c>
      <c r="H16" s="260"/>
      <c r="I16" s="260"/>
    </row>
    <row r="17" spans="1:14" ht="14.25" customHeight="1">
      <c r="E17" s="131" t="s">
        <v>650</v>
      </c>
      <c r="G17" s="132"/>
    </row>
    <row r="20" spans="1:14" ht="24" customHeight="1">
      <c r="A20" s="107" t="s">
        <v>651</v>
      </c>
    </row>
    <row r="21" spans="1:14" ht="24" customHeight="1">
      <c r="A21" s="107" t="s">
        <v>652</v>
      </c>
    </row>
    <row r="22" spans="1:14">
      <c r="H22" s="132"/>
    </row>
    <row r="23" spans="1:14" ht="24" customHeight="1">
      <c r="A23" s="982" t="s">
        <v>574</v>
      </c>
      <c r="B23" s="982"/>
      <c r="C23" s="982"/>
      <c r="D23" s="982"/>
      <c r="E23" s="982"/>
      <c r="F23" s="982"/>
      <c r="G23" s="982"/>
      <c r="H23" s="982"/>
      <c r="I23" s="982"/>
      <c r="J23" s="982"/>
      <c r="K23" s="982"/>
      <c r="L23" s="982"/>
      <c r="M23" s="982"/>
      <c r="N23" s="982"/>
    </row>
    <row r="24" spans="1:14" ht="14.25" customHeight="1"/>
    <row r="25" spans="1:14" ht="18" customHeight="1">
      <c r="A25" s="157"/>
      <c r="B25" s="153"/>
      <c r="C25" s="154"/>
      <c r="D25" s="158"/>
      <c r="E25" s="158"/>
      <c r="F25" s="153"/>
      <c r="G25" s="153"/>
      <c r="H25" s="159" t="s">
        <v>389</v>
      </c>
      <c r="I25" s="1083" t="s">
        <v>654</v>
      </c>
      <c r="J25" s="1084"/>
      <c r="K25" s="1084"/>
      <c r="L25" s="1085"/>
      <c r="M25" s="157" t="s">
        <v>389</v>
      </c>
      <c r="N25" s="154"/>
    </row>
    <row r="26" spans="1:14" ht="18" customHeight="1">
      <c r="A26" s="1089" t="s">
        <v>484</v>
      </c>
      <c r="B26" s="1090"/>
      <c r="C26" s="1091"/>
      <c r="D26" s="1095">
        <f>入力シート!C8</f>
        <v>0</v>
      </c>
      <c r="E26" s="1096"/>
      <c r="F26" s="1096">
        <f>入力シート!C10</f>
        <v>0</v>
      </c>
      <c r="G26" s="1096"/>
      <c r="H26" s="160"/>
      <c r="I26" s="109" t="s">
        <v>656</v>
      </c>
      <c r="J26" s="109"/>
      <c r="K26" s="109"/>
      <c r="L26" s="109"/>
      <c r="M26" s="161"/>
      <c r="N26" s="162"/>
    </row>
    <row r="27" spans="1:14" ht="18" customHeight="1">
      <c r="A27" s="163"/>
      <c r="B27" s="147"/>
      <c r="C27" s="164"/>
      <c r="D27" s="165"/>
      <c r="E27" s="165"/>
      <c r="F27" s="147"/>
      <c r="G27" s="147"/>
      <c r="H27" s="166" t="s">
        <v>653</v>
      </c>
      <c r="I27" s="1086" t="s">
        <v>655</v>
      </c>
      <c r="J27" s="1087"/>
      <c r="K27" s="1087"/>
      <c r="L27" s="1088"/>
      <c r="M27" s="1086" t="s">
        <v>657</v>
      </c>
      <c r="N27" s="1088"/>
    </row>
    <row r="28" spans="1:14" ht="36" customHeight="1">
      <c r="A28" s="1001" t="s">
        <v>658</v>
      </c>
      <c r="B28" s="1002"/>
      <c r="C28" s="1003"/>
      <c r="D28" s="651" t="s">
        <v>1528</v>
      </c>
      <c r="E28" s="167"/>
      <c r="F28" s="168"/>
      <c r="G28" s="168"/>
      <c r="H28" s="168"/>
      <c r="I28" s="168"/>
      <c r="J28" s="168"/>
      <c r="K28" s="168"/>
      <c r="L28" s="168"/>
      <c r="M28" s="168"/>
      <c r="N28" s="169"/>
    </row>
    <row r="29" spans="1:14" ht="36" customHeight="1">
      <c r="A29" s="1100" t="s">
        <v>659</v>
      </c>
      <c r="B29" s="993" t="s">
        <v>660</v>
      </c>
      <c r="C29" s="995"/>
      <c r="D29" s="1097"/>
      <c r="E29" s="1098"/>
      <c r="F29" s="1098"/>
      <c r="G29" s="1098"/>
      <c r="H29" s="1098"/>
      <c r="I29" s="1098"/>
      <c r="J29" s="1098"/>
      <c r="K29" s="1098"/>
      <c r="L29" s="1098"/>
      <c r="M29" s="1098"/>
      <c r="N29" s="1099"/>
    </row>
    <row r="30" spans="1:14" ht="36" customHeight="1">
      <c r="A30" s="1101"/>
      <c r="B30" s="993" t="s">
        <v>661</v>
      </c>
      <c r="C30" s="995"/>
      <c r="D30" s="1097"/>
      <c r="E30" s="1098"/>
      <c r="F30" s="1098"/>
      <c r="G30" s="1098"/>
      <c r="H30" s="1098"/>
      <c r="I30" s="1098"/>
      <c r="J30" s="1098"/>
      <c r="K30" s="1098"/>
      <c r="L30" s="1098"/>
      <c r="M30" s="1098"/>
      <c r="N30" s="1099"/>
    </row>
    <row r="31" spans="1:14" ht="36" customHeight="1">
      <c r="A31" s="993" t="s">
        <v>662</v>
      </c>
      <c r="B31" s="994"/>
      <c r="C31" s="995"/>
      <c r="D31" s="1092"/>
      <c r="E31" s="1093"/>
      <c r="F31" s="1093"/>
      <c r="G31" s="1093"/>
      <c r="H31" s="1093"/>
      <c r="I31" s="1093"/>
      <c r="J31" s="1093"/>
      <c r="K31" s="1093"/>
      <c r="L31" s="1093"/>
      <c r="M31" s="1093"/>
      <c r="N31" s="1094"/>
    </row>
    <row r="33" spans="1:8">
      <c r="B33" s="145"/>
      <c r="C33" s="148"/>
      <c r="D33" s="148"/>
    </row>
    <row r="34" spans="1:8">
      <c r="A34" s="269" t="s">
        <v>1298</v>
      </c>
    </row>
    <row r="35" spans="1:8">
      <c r="A35" s="269" t="s">
        <v>1299</v>
      </c>
    </row>
    <row r="36" spans="1:8">
      <c r="A36" s="269" t="s">
        <v>1285</v>
      </c>
    </row>
    <row r="37" spans="1:8">
      <c r="A37" s="269" t="s">
        <v>1286</v>
      </c>
    </row>
    <row r="38" spans="1:8">
      <c r="B38" s="130"/>
      <c r="C38" s="138"/>
      <c r="D38" s="138"/>
      <c r="H38" s="132"/>
    </row>
    <row r="39" spans="1:8">
      <c r="B39" s="130"/>
      <c r="C39" s="138"/>
      <c r="D39" s="138"/>
      <c r="H39" s="132"/>
    </row>
    <row r="40" spans="1:8">
      <c r="B40" s="130"/>
      <c r="C40" s="138"/>
      <c r="D40" s="138"/>
    </row>
    <row r="41" spans="1:8">
      <c r="B41" s="130"/>
      <c r="C41" s="138"/>
      <c r="D41" s="138"/>
      <c r="G41" s="132"/>
    </row>
    <row r="42" spans="1:8">
      <c r="B42" s="130"/>
      <c r="C42" s="138"/>
      <c r="D42" s="138"/>
    </row>
  </sheetData>
  <mergeCells count="18">
    <mergeCell ref="D31:N31"/>
    <mergeCell ref="B30:C30"/>
    <mergeCell ref="D26:E26"/>
    <mergeCell ref="F26:G26"/>
    <mergeCell ref="D29:N29"/>
    <mergeCell ref="D30:N30"/>
    <mergeCell ref="A31:C31"/>
    <mergeCell ref="A29:A30"/>
    <mergeCell ref="B29:C29"/>
    <mergeCell ref="M27:N27"/>
    <mergeCell ref="A3:N3"/>
    <mergeCell ref="A23:N23"/>
    <mergeCell ref="K5:N5"/>
    <mergeCell ref="A28:C28"/>
    <mergeCell ref="I25:L25"/>
    <mergeCell ref="I27:L27"/>
    <mergeCell ref="A26:C26"/>
    <mergeCell ref="A7:B7"/>
  </mergeCells>
  <phoneticPr fontId="3"/>
  <pageMargins left="0.98425196850393704" right="0.59055118110236227" top="0.98425196850393704" bottom="0.98425196850393704" header="0.51181102362204722" footer="0.51181102362204722"/>
  <pageSetup paperSize="9" orientation="portrait" blackAndWhite="1" horizontalDpi="200" verticalDpi="200" r:id="rId1"/>
  <headerFooter alignWithMargins="0"/>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O49"/>
  <sheetViews>
    <sheetView view="pageBreakPreview" zoomScaleNormal="100" zoomScaleSheetLayoutView="100" workbookViewId="0">
      <selection activeCell="O1" sqref="O1"/>
    </sheetView>
  </sheetViews>
  <sheetFormatPr defaultColWidth="5.875" defaultRowHeight="14.25"/>
  <cols>
    <col min="1" max="13" width="5.875" style="269" customWidth="1"/>
    <col min="14" max="14" width="6.75" style="269" customWidth="1"/>
    <col min="15" max="16384" width="5.875" style="269"/>
  </cols>
  <sheetData>
    <row r="1" spans="1:15">
      <c r="N1" s="400" t="s">
        <v>746</v>
      </c>
      <c r="O1" s="260" t="s">
        <v>1682</v>
      </c>
    </row>
    <row r="3" spans="1:15">
      <c r="K3" s="274"/>
    </row>
    <row r="5" spans="1:15" ht="28.5">
      <c r="A5" s="972" t="s">
        <v>974</v>
      </c>
      <c r="B5" s="972"/>
      <c r="C5" s="972"/>
      <c r="D5" s="972"/>
      <c r="E5" s="972"/>
      <c r="F5" s="972"/>
      <c r="G5" s="972"/>
      <c r="H5" s="972"/>
      <c r="I5" s="972"/>
      <c r="J5" s="972"/>
      <c r="K5" s="972"/>
      <c r="L5" s="972"/>
      <c r="M5" s="972"/>
      <c r="N5" s="972"/>
    </row>
    <row r="8" spans="1:15">
      <c r="K8" s="398"/>
      <c r="L8" s="398"/>
      <c r="M8" s="398"/>
      <c r="N8" s="401" t="s">
        <v>1536</v>
      </c>
    </row>
    <row r="9" spans="1:15">
      <c r="A9" s="197"/>
    </row>
    <row r="10" spans="1:15" ht="14.25" customHeight="1">
      <c r="A10" s="197"/>
    </row>
    <row r="11" spans="1:15" ht="14.25" customHeight="1">
      <c r="A11" s="197"/>
      <c r="B11" s="197" t="str">
        <f>入力シート!C1</f>
        <v>令和7年7月20日執行参議院青森県選挙区選出議員選挙</v>
      </c>
      <c r="F11"/>
      <c r="G11"/>
    </row>
    <row r="12" spans="1:15" ht="14.25" customHeight="1">
      <c r="C12" s="138" t="s">
        <v>1537</v>
      </c>
      <c r="E12" s="400"/>
      <c r="F12" s="414"/>
      <c r="G12" s="414"/>
      <c r="J12" s="133"/>
      <c r="K12" s="133"/>
    </row>
    <row r="13" spans="1:15" ht="14.25" customHeight="1">
      <c r="H13" s="133"/>
      <c r="I13" s="133"/>
      <c r="J13" s="133"/>
      <c r="K13" s="133"/>
    </row>
    <row r="14" spans="1:15" ht="14.25" customHeight="1">
      <c r="H14" s="133"/>
      <c r="I14" s="133"/>
      <c r="J14" s="133"/>
      <c r="K14" s="133"/>
    </row>
    <row r="15" spans="1:15" ht="14.25" customHeight="1">
      <c r="D15" s="402" t="s">
        <v>711</v>
      </c>
      <c r="H15" s="133"/>
      <c r="I15" s="403"/>
      <c r="J15" s="403"/>
      <c r="K15" s="403"/>
      <c r="L15" s="403"/>
      <c r="M15" s="403"/>
      <c r="N15" s="403"/>
    </row>
    <row r="16" spans="1:15" ht="14.25" customHeight="1">
      <c r="H16" s="133"/>
      <c r="I16" s="133"/>
      <c r="J16" s="133"/>
      <c r="K16" s="133"/>
    </row>
    <row r="17" spans="1:14" ht="14.25" customHeight="1">
      <c r="H17" s="133"/>
      <c r="I17" s="133"/>
      <c r="J17" s="133"/>
      <c r="K17" s="133"/>
    </row>
    <row r="18" spans="1:14" ht="14.25" customHeight="1">
      <c r="D18" s="197" t="s">
        <v>975</v>
      </c>
      <c r="G18" s="1102">
        <f>入力シート!C22</f>
        <v>0</v>
      </c>
      <c r="H18" s="1102"/>
      <c r="I18" s="1102"/>
      <c r="J18" s="1102"/>
      <c r="K18" s="1102"/>
      <c r="L18" s="1102"/>
      <c r="M18" s="1102"/>
    </row>
    <row r="19" spans="1:14" ht="14.25" customHeight="1">
      <c r="G19" s="260"/>
      <c r="H19" s="260"/>
      <c r="I19" s="260"/>
      <c r="J19" s="133"/>
      <c r="K19" s="260"/>
      <c r="L19" s="260"/>
      <c r="M19" s="260"/>
    </row>
    <row r="20" spans="1:14" ht="14.25" customHeight="1">
      <c r="G20" s="260"/>
      <c r="H20" s="260"/>
      <c r="I20" s="260"/>
      <c r="J20" s="133"/>
      <c r="K20" s="133"/>
      <c r="L20" s="260"/>
      <c r="M20" s="260"/>
    </row>
    <row r="21" spans="1:14" ht="14.25" customHeight="1">
      <c r="D21" s="197" t="s">
        <v>976</v>
      </c>
      <c r="G21" s="416">
        <f>入力シート!C8</f>
        <v>0</v>
      </c>
      <c r="H21" s="403"/>
      <c r="I21" s="403"/>
      <c r="J21" s="403">
        <f>入力シート!C10</f>
        <v>0</v>
      </c>
      <c r="K21" s="303"/>
      <c r="L21" s="303"/>
      <c r="M21" s="260"/>
    </row>
    <row r="22" spans="1:14" ht="14.25" customHeight="1">
      <c r="I22" s="260"/>
      <c r="J22" s="260"/>
      <c r="K22" s="260"/>
    </row>
    <row r="23" spans="1:14" ht="14.25" customHeight="1">
      <c r="G23" s="284"/>
      <c r="H23" s="1103"/>
      <c r="I23" s="1103"/>
      <c r="J23" s="1103"/>
      <c r="K23" s="1103"/>
      <c r="L23" s="284"/>
      <c r="M23" s="268"/>
    </row>
    <row r="24" spans="1:14" ht="14.25" customHeight="1"/>
    <row r="25" spans="1:14" ht="14.25" customHeight="1">
      <c r="G25" s="133"/>
    </row>
    <row r="26" spans="1:14" ht="14.25" customHeight="1">
      <c r="A26" s="404" t="s">
        <v>1538</v>
      </c>
      <c r="B26" s="398"/>
      <c r="C26" s="398"/>
      <c r="D26" s="398"/>
      <c r="E26" s="398"/>
    </row>
    <row r="27" spans="1:14" ht="14.25" customHeight="1">
      <c r="A27" s="197" t="s">
        <v>997</v>
      </c>
      <c r="C27" s="260"/>
    </row>
    <row r="28" spans="1:14" ht="14.25" customHeight="1">
      <c r="C28" s="260"/>
    </row>
    <row r="29" spans="1:14" ht="14.25" customHeight="1">
      <c r="G29" s="133"/>
      <c r="J29" s="133"/>
    </row>
    <row r="30" spans="1:14" ht="14.25" customHeight="1">
      <c r="A30" s="1104" t="s">
        <v>574</v>
      </c>
      <c r="B30" s="1104"/>
      <c r="C30" s="1104"/>
      <c r="D30" s="1104"/>
      <c r="E30" s="1104"/>
      <c r="F30" s="1104"/>
      <c r="G30" s="1104"/>
      <c r="H30" s="1104"/>
      <c r="I30" s="1104"/>
      <c r="J30" s="1104"/>
      <c r="K30" s="1104"/>
      <c r="L30" s="1104"/>
      <c r="M30" s="1104"/>
      <c r="N30" s="1104"/>
    </row>
    <row r="31" spans="1:14" ht="14.25" customHeight="1">
      <c r="G31" s="133"/>
      <c r="J31" s="133"/>
    </row>
    <row r="33" spans="1:14">
      <c r="A33" s="197"/>
      <c r="B33" s="187"/>
      <c r="C33" s="188"/>
      <c r="D33" s="1116"/>
      <c r="E33" s="1117"/>
      <c r="F33" s="1117"/>
      <c r="G33" s="1117"/>
      <c r="H33" s="1117"/>
      <c r="I33" s="1117"/>
      <c r="J33" s="1117"/>
      <c r="K33" s="1117"/>
      <c r="L33" s="1117"/>
      <c r="M33" s="1118"/>
      <c r="N33" s="197"/>
    </row>
    <row r="34" spans="1:14">
      <c r="A34" s="197"/>
      <c r="B34" s="1114" t="s">
        <v>977</v>
      </c>
      <c r="C34" s="1115"/>
      <c r="D34" s="1119"/>
      <c r="E34" s="1120"/>
      <c r="F34" s="1120"/>
      <c r="G34" s="1120"/>
      <c r="H34" s="1120"/>
      <c r="I34" s="1120"/>
      <c r="J34" s="1120"/>
      <c r="K34" s="1120"/>
      <c r="L34" s="1120"/>
      <c r="M34" s="1121"/>
      <c r="N34" s="197"/>
    </row>
    <row r="35" spans="1:14">
      <c r="A35" s="197"/>
      <c r="B35" s="232"/>
      <c r="C35" s="217"/>
      <c r="D35" s="1122"/>
      <c r="E35" s="1123"/>
      <c r="F35" s="1123"/>
      <c r="G35" s="1123"/>
      <c r="H35" s="1123"/>
      <c r="I35" s="1123"/>
      <c r="J35" s="1123"/>
      <c r="K35" s="1123"/>
      <c r="L35" s="1123"/>
      <c r="M35" s="1124"/>
      <c r="N35" s="197"/>
    </row>
    <row r="36" spans="1:14">
      <c r="A36" s="197"/>
      <c r="B36" s="405"/>
      <c r="C36" s="406"/>
      <c r="D36" s="1125"/>
      <c r="E36" s="1126"/>
      <c r="F36" s="1126"/>
      <c r="G36" s="1126"/>
      <c r="H36" s="1126"/>
      <c r="I36" s="1126"/>
      <c r="J36" s="1126"/>
      <c r="K36" s="1126"/>
      <c r="L36" s="1126"/>
      <c r="M36" s="1127"/>
      <c r="N36" s="197"/>
    </row>
    <row r="37" spans="1:14">
      <c r="A37" s="197"/>
      <c r="B37" s="1134" t="s">
        <v>978</v>
      </c>
      <c r="C37" s="1135"/>
      <c r="D37" s="1128"/>
      <c r="E37" s="1129"/>
      <c r="F37" s="1129"/>
      <c r="G37" s="1129"/>
      <c r="H37" s="1129"/>
      <c r="I37" s="1129"/>
      <c r="J37" s="1129"/>
      <c r="K37" s="1129"/>
      <c r="L37" s="1129"/>
      <c r="M37" s="1130"/>
      <c r="N37" s="197"/>
    </row>
    <row r="38" spans="1:14">
      <c r="A38" s="197"/>
      <c r="B38" s="407"/>
      <c r="C38" s="408"/>
      <c r="D38" s="1131"/>
      <c r="E38" s="1132"/>
      <c r="F38" s="1132"/>
      <c r="G38" s="1132"/>
      <c r="H38" s="1132"/>
      <c r="I38" s="1132"/>
      <c r="J38" s="1132"/>
      <c r="K38" s="1132"/>
      <c r="L38" s="1132"/>
      <c r="M38" s="1133"/>
      <c r="N38" s="197"/>
    </row>
    <row r="39" spans="1:14">
      <c r="A39" s="197"/>
      <c r="B39" s="409"/>
      <c r="C39" s="410"/>
      <c r="D39" s="1116"/>
      <c r="E39" s="1117"/>
      <c r="F39" s="1117"/>
      <c r="G39" s="1117"/>
      <c r="H39" s="1117"/>
      <c r="I39" s="1117"/>
      <c r="J39" s="1117"/>
      <c r="K39" s="1117"/>
      <c r="L39" s="1117"/>
      <c r="M39" s="1118"/>
      <c r="N39" s="197"/>
    </row>
    <row r="40" spans="1:14">
      <c r="A40" s="197"/>
      <c r="B40" s="1114" t="s">
        <v>979</v>
      </c>
      <c r="C40" s="1115"/>
      <c r="D40" s="1119"/>
      <c r="E40" s="1120"/>
      <c r="F40" s="1120"/>
      <c r="G40" s="1120"/>
      <c r="H40" s="1120"/>
      <c r="I40" s="1120"/>
      <c r="J40" s="1120"/>
      <c r="K40" s="1120"/>
      <c r="L40" s="1120"/>
      <c r="M40" s="1121"/>
      <c r="N40" s="197"/>
    </row>
    <row r="41" spans="1:14">
      <c r="A41" s="197"/>
      <c r="B41" s="191"/>
      <c r="C41" s="192"/>
      <c r="D41" s="1122"/>
      <c r="E41" s="1123"/>
      <c r="F41" s="1123"/>
      <c r="G41" s="1123"/>
      <c r="H41" s="1123"/>
      <c r="I41" s="1123"/>
      <c r="J41" s="1123"/>
      <c r="K41" s="1123"/>
      <c r="L41" s="1123"/>
      <c r="M41" s="1124"/>
      <c r="N41" s="403"/>
    </row>
    <row r="42" spans="1:14">
      <c r="A42" s="197"/>
      <c r="B42" s="187"/>
      <c r="C42" s="188"/>
      <c r="D42" s="1105" t="s">
        <v>1539</v>
      </c>
      <c r="E42" s="1106"/>
      <c r="F42" s="1106"/>
      <c r="G42" s="1106"/>
      <c r="H42" s="1106"/>
      <c r="I42" s="1106"/>
      <c r="J42" s="1106"/>
      <c r="K42" s="1106"/>
      <c r="L42" s="1106"/>
      <c r="M42" s="1107"/>
      <c r="N42" s="197"/>
    </row>
    <row r="43" spans="1:14">
      <c r="A43" s="197"/>
      <c r="B43" s="1114" t="s">
        <v>590</v>
      </c>
      <c r="C43" s="1115"/>
      <c r="D43" s="1108"/>
      <c r="E43" s="1109"/>
      <c r="F43" s="1109"/>
      <c r="G43" s="1109"/>
      <c r="H43" s="1109"/>
      <c r="I43" s="1109"/>
      <c r="J43" s="1109"/>
      <c r="K43" s="1109"/>
      <c r="L43" s="1109"/>
      <c r="M43" s="1110"/>
      <c r="N43" s="197"/>
    </row>
    <row r="44" spans="1:14">
      <c r="A44" s="197"/>
      <c r="B44" s="191"/>
      <c r="C44" s="192"/>
      <c r="D44" s="1111"/>
      <c r="E44" s="1112"/>
      <c r="F44" s="1112"/>
      <c r="G44" s="1112"/>
      <c r="H44" s="1112"/>
      <c r="I44" s="1112"/>
      <c r="J44" s="1112"/>
      <c r="K44" s="1112"/>
      <c r="L44" s="1112"/>
      <c r="M44" s="1113"/>
      <c r="N44" s="197"/>
    </row>
    <row r="45" spans="1:14" ht="14.25" customHeight="1">
      <c r="A45" s="197"/>
      <c r="B45" s="197"/>
      <c r="C45" s="197"/>
      <c r="D45" s="411"/>
      <c r="E45" s="411"/>
      <c r="F45" s="412"/>
      <c r="G45" s="411"/>
      <c r="H45" s="197"/>
      <c r="I45" s="148"/>
      <c r="J45" s="148"/>
      <c r="K45" s="138"/>
      <c r="L45" s="138"/>
      <c r="M45" s="197"/>
      <c r="N45" s="197"/>
    </row>
    <row r="46" spans="1:14" ht="14.25" customHeight="1">
      <c r="A46" s="197"/>
      <c r="B46" s="197"/>
      <c r="C46" s="197"/>
      <c r="D46" s="411"/>
      <c r="E46" s="411"/>
      <c r="F46" s="412"/>
      <c r="G46" s="411"/>
      <c r="H46" s="197"/>
      <c r="I46" s="148"/>
      <c r="J46" s="148"/>
      <c r="K46" s="138"/>
      <c r="L46" s="138"/>
      <c r="M46" s="197"/>
      <c r="N46" s="197"/>
    </row>
    <row r="47" spans="1:14">
      <c r="A47" s="197"/>
      <c r="B47" s="197"/>
      <c r="C47" s="197"/>
      <c r="D47" s="197"/>
      <c r="E47" s="197"/>
      <c r="F47" s="197"/>
      <c r="G47" s="413"/>
      <c r="H47" s="413"/>
      <c r="I47" s="138"/>
      <c r="J47" s="197"/>
      <c r="K47" s="414"/>
      <c r="L47" s="414"/>
      <c r="M47" s="414"/>
      <c r="N47" s="400"/>
    </row>
    <row r="48" spans="1:14">
      <c r="A48" s="415"/>
      <c r="B48" s="197"/>
      <c r="C48" s="197"/>
      <c r="D48" s="197"/>
      <c r="E48" s="197"/>
      <c r="F48" s="197"/>
      <c r="G48" s="197"/>
      <c r="H48" s="197"/>
      <c r="I48" s="197"/>
      <c r="J48" s="197"/>
      <c r="K48" s="197"/>
      <c r="L48" s="197"/>
      <c r="M48" s="197"/>
      <c r="N48" s="197"/>
    </row>
    <row r="49" spans="1:14">
      <c r="A49" s="197"/>
      <c r="B49" s="197"/>
      <c r="C49" s="197"/>
      <c r="D49" s="197"/>
      <c r="E49" s="197"/>
      <c r="F49" s="197"/>
      <c r="G49" s="197"/>
      <c r="H49" s="197"/>
      <c r="I49" s="197"/>
      <c r="J49" s="197"/>
      <c r="K49" s="1104"/>
      <c r="L49" s="1104"/>
      <c r="M49" s="400"/>
      <c r="N49" s="197"/>
    </row>
  </sheetData>
  <mergeCells count="13">
    <mergeCell ref="K49:L49"/>
    <mergeCell ref="D33:M35"/>
    <mergeCell ref="B34:C34"/>
    <mergeCell ref="D36:M38"/>
    <mergeCell ref="B37:C37"/>
    <mergeCell ref="D39:M41"/>
    <mergeCell ref="B40:C40"/>
    <mergeCell ref="A5:N5"/>
    <mergeCell ref="G18:M18"/>
    <mergeCell ref="H23:K23"/>
    <mergeCell ref="A30:N30"/>
    <mergeCell ref="D42:M44"/>
    <mergeCell ref="B43:C43"/>
  </mergeCells>
  <phoneticPr fontId="3"/>
  <pageMargins left="0.78700000000000003" right="0.78700000000000003" top="0.98399999999999999" bottom="0.98399999999999999" header="0.51200000000000001" footer="0.51200000000000001"/>
  <pageSetup paperSize="9" orientation="portrait" horizontalDpi="200" verticalDpi="2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B135E-AE17-4430-82F6-013C08F92603}">
  <dimension ref="A1:O42"/>
  <sheetViews>
    <sheetView showZeros="0" view="pageBreakPreview" zoomScaleNormal="100" zoomScaleSheetLayoutView="100" workbookViewId="0">
      <selection activeCell="O1" sqref="O1"/>
    </sheetView>
  </sheetViews>
  <sheetFormatPr defaultColWidth="5.875" defaultRowHeight="14.25"/>
  <cols>
    <col min="1" max="13" width="5.875" style="269" customWidth="1"/>
    <col min="14" max="14" width="6.75" style="269" customWidth="1"/>
    <col min="15" max="269" width="5.875" style="269"/>
    <col min="270" max="270" width="6.75" style="269" customWidth="1"/>
    <col min="271" max="525" width="5.875" style="269"/>
    <col min="526" max="526" width="6.75" style="269" customWidth="1"/>
    <col min="527" max="781" width="5.875" style="269"/>
    <col min="782" max="782" width="6.75" style="269" customWidth="1"/>
    <col min="783" max="1037" width="5.875" style="269"/>
    <col min="1038" max="1038" width="6.75" style="269" customWidth="1"/>
    <col min="1039" max="1293" width="5.875" style="269"/>
    <col min="1294" max="1294" width="6.75" style="269" customWidth="1"/>
    <col min="1295" max="1549" width="5.875" style="269"/>
    <col min="1550" max="1550" width="6.75" style="269" customWidth="1"/>
    <col min="1551" max="1805" width="5.875" style="269"/>
    <col min="1806" max="1806" width="6.75" style="269" customWidth="1"/>
    <col min="1807" max="2061" width="5.875" style="269"/>
    <col min="2062" max="2062" width="6.75" style="269" customWidth="1"/>
    <col min="2063" max="2317" width="5.875" style="269"/>
    <col min="2318" max="2318" width="6.75" style="269" customWidth="1"/>
    <col min="2319" max="2573" width="5.875" style="269"/>
    <col min="2574" max="2574" width="6.75" style="269" customWidth="1"/>
    <col min="2575" max="2829" width="5.875" style="269"/>
    <col min="2830" max="2830" width="6.75" style="269" customWidth="1"/>
    <col min="2831" max="3085" width="5.875" style="269"/>
    <col min="3086" max="3086" width="6.75" style="269" customWidth="1"/>
    <col min="3087" max="3341" width="5.875" style="269"/>
    <col min="3342" max="3342" width="6.75" style="269" customWidth="1"/>
    <col min="3343" max="3597" width="5.875" style="269"/>
    <col min="3598" max="3598" width="6.75" style="269" customWidth="1"/>
    <col min="3599" max="3853" width="5.875" style="269"/>
    <col min="3854" max="3854" width="6.75" style="269" customWidth="1"/>
    <col min="3855" max="4109" width="5.875" style="269"/>
    <col min="4110" max="4110" width="6.75" style="269" customWidth="1"/>
    <col min="4111" max="4365" width="5.875" style="269"/>
    <col min="4366" max="4366" width="6.75" style="269" customWidth="1"/>
    <col min="4367" max="4621" width="5.875" style="269"/>
    <col min="4622" max="4622" width="6.75" style="269" customWidth="1"/>
    <col min="4623" max="4877" width="5.875" style="269"/>
    <col min="4878" max="4878" width="6.75" style="269" customWidth="1"/>
    <col min="4879" max="5133" width="5.875" style="269"/>
    <col min="5134" max="5134" width="6.75" style="269" customWidth="1"/>
    <col min="5135" max="5389" width="5.875" style="269"/>
    <col min="5390" max="5390" width="6.75" style="269" customWidth="1"/>
    <col min="5391" max="5645" width="5.875" style="269"/>
    <col min="5646" max="5646" width="6.75" style="269" customWidth="1"/>
    <col min="5647" max="5901" width="5.875" style="269"/>
    <col min="5902" max="5902" width="6.75" style="269" customWidth="1"/>
    <col min="5903" max="6157" width="5.875" style="269"/>
    <col min="6158" max="6158" width="6.75" style="269" customWidth="1"/>
    <col min="6159" max="6413" width="5.875" style="269"/>
    <col min="6414" max="6414" width="6.75" style="269" customWidth="1"/>
    <col min="6415" max="6669" width="5.875" style="269"/>
    <col min="6670" max="6670" width="6.75" style="269" customWidth="1"/>
    <col min="6671" max="6925" width="5.875" style="269"/>
    <col min="6926" max="6926" width="6.75" style="269" customWidth="1"/>
    <col min="6927" max="7181" width="5.875" style="269"/>
    <col min="7182" max="7182" width="6.75" style="269" customWidth="1"/>
    <col min="7183" max="7437" width="5.875" style="269"/>
    <col min="7438" max="7438" width="6.75" style="269" customWidth="1"/>
    <col min="7439" max="7693" width="5.875" style="269"/>
    <col min="7694" max="7694" width="6.75" style="269" customWidth="1"/>
    <col min="7695" max="7949" width="5.875" style="269"/>
    <col min="7950" max="7950" width="6.75" style="269" customWidth="1"/>
    <col min="7951" max="8205" width="5.875" style="269"/>
    <col min="8206" max="8206" width="6.75" style="269" customWidth="1"/>
    <col min="8207" max="8461" width="5.875" style="269"/>
    <col min="8462" max="8462" width="6.75" style="269" customWidth="1"/>
    <col min="8463" max="8717" width="5.875" style="269"/>
    <col min="8718" max="8718" width="6.75" style="269" customWidth="1"/>
    <col min="8719" max="8973" width="5.875" style="269"/>
    <col min="8974" max="8974" width="6.75" style="269" customWidth="1"/>
    <col min="8975" max="9229" width="5.875" style="269"/>
    <col min="9230" max="9230" width="6.75" style="269" customWidth="1"/>
    <col min="9231" max="9485" width="5.875" style="269"/>
    <col min="9486" max="9486" width="6.75" style="269" customWidth="1"/>
    <col min="9487" max="9741" width="5.875" style="269"/>
    <col min="9742" max="9742" width="6.75" style="269" customWidth="1"/>
    <col min="9743" max="9997" width="5.875" style="269"/>
    <col min="9998" max="9998" width="6.75" style="269" customWidth="1"/>
    <col min="9999" max="10253" width="5.875" style="269"/>
    <col min="10254" max="10254" width="6.75" style="269" customWidth="1"/>
    <col min="10255" max="10509" width="5.875" style="269"/>
    <col min="10510" max="10510" width="6.75" style="269" customWidth="1"/>
    <col min="10511" max="10765" width="5.875" style="269"/>
    <col min="10766" max="10766" width="6.75" style="269" customWidth="1"/>
    <col min="10767" max="11021" width="5.875" style="269"/>
    <col min="11022" max="11022" width="6.75" style="269" customWidth="1"/>
    <col min="11023" max="11277" width="5.875" style="269"/>
    <col min="11278" max="11278" width="6.75" style="269" customWidth="1"/>
    <col min="11279" max="11533" width="5.875" style="269"/>
    <col min="11534" max="11534" width="6.75" style="269" customWidth="1"/>
    <col min="11535" max="11789" width="5.875" style="269"/>
    <col min="11790" max="11790" width="6.75" style="269" customWidth="1"/>
    <col min="11791" max="12045" width="5.875" style="269"/>
    <col min="12046" max="12046" width="6.75" style="269" customWidth="1"/>
    <col min="12047" max="12301" width="5.875" style="269"/>
    <col min="12302" max="12302" width="6.75" style="269" customWidth="1"/>
    <col min="12303" max="12557" width="5.875" style="269"/>
    <col min="12558" max="12558" width="6.75" style="269" customWidth="1"/>
    <col min="12559" max="12813" width="5.875" style="269"/>
    <col min="12814" max="12814" width="6.75" style="269" customWidth="1"/>
    <col min="12815" max="13069" width="5.875" style="269"/>
    <col min="13070" max="13070" width="6.75" style="269" customWidth="1"/>
    <col min="13071" max="13325" width="5.875" style="269"/>
    <col min="13326" max="13326" width="6.75" style="269" customWidth="1"/>
    <col min="13327" max="13581" width="5.875" style="269"/>
    <col min="13582" max="13582" width="6.75" style="269" customWidth="1"/>
    <col min="13583" max="13837" width="5.875" style="269"/>
    <col min="13838" max="13838" width="6.75" style="269" customWidth="1"/>
    <col min="13839" max="14093" width="5.875" style="269"/>
    <col min="14094" max="14094" width="6.75" style="269" customWidth="1"/>
    <col min="14095" max="14349" width="5.875" style="269"/>
    <col min="14350" max="14350" width="6.75" style="269" customWidth="1"/>
    <col min="14351" max="14605" width="5.875" style="269"/>
    <col min="14606" max="14606" width="6.75" style="269" customWidth="1"/>
    <col min="14607" max="14861" width="5.875" style="269"/>
    <col min="14862" max="14862" width="6.75" style="269" customWidth="1"/>
    <col min="14863" max="15117" width="5.875" style="269"/>
    <col min="15118" max="15118" width="6.75" style="269" customWidth="1"/>
    <col min="15119" max="15373" width="5.875" style="269"/>
    <col min="15374" max="15374" width="6.75" style="269" customWidth="1"/>
    <col min="15375" max="15629" width="5.875" style="269"/>
    <col min="15630" max="15630" width="6.75" style="269" customWidth="1"/>
    <col min="15631" max="15885" width="5.875" style="269"/>
    <col min="15886" max="15886" width="6.75" style="269" customWidth="1"/>
    <col min="15887" max="16141" width="5.875" style="269"/>
    <col min="16142" max="16142" width="6.75" style="269" customWidth="1"/>
    <col min="16143" max="16384" width="5.875" style="269"/>
  </cols>
  <sheetData>
    <row r="1" spans="1:15">
      <c r="N1" s="400" t="s">
        <v>746</v>
      </c>
      <c r="O1" s="260" t="s">
        <v>1683</v>
      </c>
    </row>
    <row r="3" spans="1:15">
      <c r="K3" s="274"/>
    </row>
    <row r="5" spans="1:15" ht="28.5">
      <c r="A5" s="972" t="s">
        <v>1264</v>
      </c>
      <c r="B5" s="972"/>
      <c r="C5" s="972"/>
      <c r="D5" s="972"/>
      <c r="E5" s="972"/>
      <c r="F5" s="972"/>
      <c r="G5" s="972"/>
      <c r="H5" s="972"/>
      <c r="I5" s="972"/>
      <c r="J5" s="972"/>
      <c r="K5" s="972"/>
      <c r="L5" s="972"/>
      <c r="M5" s="972"/>
      <c r="N5" s="972"/>
    </row>
    <row r="8" spans="1:15">
      <c r="A8" s="197"/>
    </row>
    <row r="9" spans="1:15" ht="14.25" customHeight="1">
      <c r="A9" s="197"/>
    </row>
    <row r="10" spans="1:15" ht="14.25" customHeight="1">
      <c r="G10" s="269" t="s">
        <v>520</v>
      </c>
      <c r="I10" s="629"/>
      <c r="J10" s="630"/>
      <c r="K10" s="630"/>
      <c r="L10" s="630"/>
      <c r="M10" s="630"/>
      <c r="N10" s="630"/>
    </row>
    <row r="11" spans="1:15" ht="14.25" customHeight="1">
      <c r="I11" s="631"/>
      <c r="J11" s="631"/>
      <c r="K11" s="631"/>
      <c r="L11" s="631"/>
      <c r="M11" s="398"/>
      <c r="N11" s="398"/>
    </row>
    <row r="12" spans="1:15" ht="14.25" customHeight="1">
      <c r="G12" s="269" t="s">
        <v>185</v>
      </c>
      <c r="I12" s="632"/>
      <c r="J12" s="398"/>
      <c r="K12" s="632"/>
      <c r="L12" s="398"/>
      <c r="M12" s="398"/>
      <c r="N12" s="398"/>
    </row>
    <row r="13" spans="1:15" ht="14.25" customHeight="1">
      <c r="I13" s="631"/>
      <c r="J13" s="632"/>
      <c r="K13" s="631"/>
      <c r="L13" s="631"/>
      <c r="M13" s="398"/>
      <c r="N13" s="398"/>
    </row>
    <row r="14" spans="1:15" ht="14.25" customHeight="1">
      <c r="G14" s="269" t="s">
        <v>521</v>
      </c>
      <c r="I14" s="632"/>
      <c r="J14" s="398"/>
      <c r="K14" s="632"/>
      <c r="L14" s="398"/>
      <c r="M14" s="398"/>
      <c r="N14" s="398"/>
    </row>
    <row r="15" spans="1:15" ht="14.25" customHeight="1">
      <c r="I15" s="632"/>
      <c r="J15" s="632"/>
      <c r="K15" s="632"/>
      <c r="L15" s="398"/>
      <c r="M15" s="398"/>
      <c r="N15" s="398"/>
    </row>
    <row r="16" spans="1:15" ht="14.25" customHeight="1">
      <c r="G16" s="269" t="s">
        <v>475</v>
      </c>
      <c r="H16" s="617"/>
      <c r="I16" s="1137"/>
      <c r="J16" s="1138"/>
      <c r="K16" s="1138"/>
      <c r="L16" s="633"/>
      <c r="M16" s="634"/>
      <c r="N16" s="398"/>
    </row>
    <row r="17" spans="1:14" ht="14.25" customHeight="1">
      <c r="I17" s="260"/>
      <c r="J17" s="260"/>
      <c r="K17" s="260"/>
    </row>
    <row r="18" spans="1:14" ht="14.25" customHeight="1">
      <c r="G18" s="617"/>
      <c r="H18" s="1103"/>
      <c r="I18" s="1103"/>
      <c r="J18" s="1103"/>
      <c r="K18" s="1103"/>
      <c r="L18" s="617"/>
      <c r="M18" s="615"/>
    </row>
    <row r="19" spans="1:14" ht="14.25" customHeight="1"/>
    <row r="20" spans="1:14" ht="15.75" customHeight="1">
      <c r="A20" s="274" t="s">
        <v>1301</v>
      </c>
      <c r="B20" s="274"/>
      <c r="C20" s="274"/>
      <c r="D20" s="706">
        <f>入力シート!C8</f>
        <v>0</v>
      </c>
      <c r="E20" s="277"/>
      <c r="F20" s="706">
        <f>入力シート!C10</f>
        <v>0</v>
      </c>
      <c r="J20" s="269" t="s">
        <v>1595</v>
      </c>
      <c r="M20" s="270"/>
    </row>
    <row r="21" spans="1:14" ht="15.75" customHeight="1">
      <c r="A21" s="635" t="s">
        <v>1541</v>
      </c>
      <c r="B21" s="635"/>
      <c r="C21" s="635"/>
      <c r="D21" s="635"/>
      <c r="E21" s="635"/>
      <c r="F21" s="635"/>
      <c r="G21" s="635"/>
      <c r="H21" s="635"/>
      <c r="I21" s="635"/>
      <c r="J21" s="635"/>
      <c r="K21" s="635"/>
      <c r="L21" s="635"/>
      <c r="M21" s="635"/>
      <c r="N21" s="635"/>
    </row>
    <row r="22" spans="1:14" ht="15.75" customHeight="1">
      <c r="A22" s="269" t="s">
        <v>1540</v>
      </c>
      <c r="C22" s="260"/>
    </row>
    <row r="23" spans="1:14" ht="14.25" customHeight="1">
      <c r="C23" s="260"/>
    </row>
    <row r="24" spans="1:14" ht="14.25" customHeight="1">
      <c r="G24" s="133"/>
      <c r="J24" s="133"/>
    </row>
    <row r="25" spans="1:14" ht="14.25" customHeight="1">
      <c r="G25" s="133"/>
      <c r="J25" s="133"/>
    </row>
    <row r="26" spans="1:14" ht="14.25" customHeight="1">
      <c r="G26" s="133"/>
      <c r="J26" s="639" t="s">
        <v>1539</v>
      </c>
      <c r="K26" s="398"/>
      <c r="L26" s="398"/>
      <c r="M26" s="398"/>
      <c r="N26" s="398"/>
    </row>
    <row r="27" spans="1:14" ht="14.25" customHeight="1">
      <c r="G27" s="133"/>
      <c r="J27" s="133"/>
    </row>
    <row r="28" spans="1:14" ht="14.25" customHeight="1">
      <c r="G28" s="133"/>
      <c r="J28" s="133"/>
    </row>
    <row r="29" spans="1:14" ht="14.25" customHeight="1">
      <c r="C29" s="494"/>
      <c r="D29" s="494"/>
      <c r="E29" s="494"/>
      <c r="F29" s="494"/>
      <c r="G29" s="494"/>
    </row>
    <row r="30" spans="1:14" ht="14.25" customHeight="1">
      <c r="C30" s="494"/>
      <c r="D30" s="494"/>
      <c r="E30" s="494"/>
      <c r="F30" s="494"/>
      <c r="G30" s="494"/>
    </row>
    <row r="31" spans="1:14" ht="14.25" customHeight="1">
      <c r="C31" s="624" t="s">
        <v>520</v>
      </c>
      <c r="D31" s="494"/>
      <c r="E31" s="1102">
        <f>入力シート!C22</f>
        <v>0</v>
      </c>
      <c r="F31" s="1102"/>
      <c r="G31" s="1102"/>
      <c r="H31" s="1102"/>
      <c r="I31" s="1102"/>
      <c r="J31" s="1102"/>
      <c r="K31" s="1102"/>
      <c r="L31" s="636"/>
      <c r="M31" s="636"/>
      <c r="N31" s="636"/>
    </row>
    <row r="32" spans="1:14" ht="14.25" customHeight="1">
      <c r="C32" s="624"/>
      <c r="D32" s="494"/>
      <c r="E32" s="624"/>
      <c r="G32" s="674"/>
      <c r="H32" s="674"/>
      <c r="I32" s="674"/>
      <c r="J32" s="674"/>
      <c r="K32" s="674"/>
      <c r="L32" s="625"/>
      <c r="M32" s="625"/>
    </row>
    <row r="33" spans="1:14" ht="14.25" customHeight="1">
      <c r="D33" s="493"/>
    </row>
    <row r="34" spans="1:14" ht="14.25" customHeight="1">
      <c r="B34" s="1"/>
      <c r="C34" s="269" t="s">
        <v>531</v>
      </c>
      <c r="D34" s="1"/>
      <c r="E34" s="416">
        <f>入力シート!C8</f>
        <v>0</v>
      </c>
      <c r="F34" s="260"/>
      <c r="G34" s="416">
        <f>入力シート!C10</f>
        <v>0</v>
      </c>
      <c r="H34" s="303"/>
      <c r="J34" s="1136"/>
      <c r="K34" s="1136"/>
      <c r="N34" s="1"/>
    </row>
    <row r="35" spans="1:14" ht="14.25" customHeight="1">
      <c r="D35" s="275"/>
      <c r="G35" s="494"/>
      <c r="H35" s="1103"/>
      <c r="I35" s="1103"/>
      <c r="J35" s="1103"/>
      <c r="K35" s="1103"/>
      <c r="L35" s="1103"/>
      <c r="M35" s="197"/>
    </row>
    <row r="36" spans="1:14" ht="14.25" customHeight="1">
      <c r="G36" s="133"/>
      <c r="J36" s="133"/>
    </row>
    <row r="37" spans="1:14" ht="14.25" customHeight="1">
      <c r="G37" s="133"/>
      <c r="J37" s="133"/>
    </row>
    <row r="38" spans="1:14" ht="14.25" customHeight="1">
      <c r="G38" s="133"/>
      <c r="J38" s="133"/>
    </row>
    <row r="39" spans="1:14" ht="14.25" customHeight="1">
      <c r="G39" s="133"/>
      <c r="J39" s="133"/>
    </row>
    <row r="40" spans="1:14" ht="14.25" customHeight="1">
      <c r="G40" s="133"/>
      <c r="J40" s="133"/>
    </row>
    <row r="41" spans="1:14" ht="14.25" customHeight="1">
      <c r="A41" s="626" t="s">
        <v>1300</v>
      </c>
      <c r="B41" s="627"/>
      <c r="C41" s="627"/>
      <c r="D41" s="627"/>
      <c r="E41" s="627"/>
      <c r="F41" s="627"/>
      <c r="G41" s="627"/>
      <c r="H41" s="627"/>
      <c r="I41" s="627"/>
      <c r="J41" s="627"/>
      <c r="K41" s="627"/>
      <c r="L41" s="627"/>
      <c r="M41" s="627"/>
      <c r="N41" s="628"/>
    </row>
    <row r="42" spans="1:14" ht="14.25" customHeight="1">
      <c r="A42" s="626"/>
      <c r="B42" s="627"/>
      <c r="C42" s="627"/>
      <c r="D42" s="627"/>
      <c r="E42" s="627"/>
      <c r="F42" s="627"/>
      <c r="G42" s="627"/>
      <c r="H42" s="627"/>
      <c r="I42" s="627"/>
      <c r="J42" s="627"/>
      <c r="K42" s="627"/>
      <c r="L42" s="627"/>
      <c r="M42" s="627"/>
      <c r="N42" s="628"/>
    </row>
  </sheetData>
  <mergeCells count="6">
    <mergeCell ref="J34:K34"/>
    <mergeCell ref="H35:L35"/>
    <mergeCell ref="E31:K31"/>
    <mergeCell ref="A5:N5"/>
    <mergeCell ref="I16:K16"/>
    <mergeCell ref="H18:K18"/>
  </mergeCells>
  <phoneticPr fontId="3"/>
  <pageMargins left="0.78700000000000003" right="0.78700000000000003" top="0.98399999999999999" bottom="0.98399999999999999" header="0.51200000000000001" footer="0.51200000000000001"/>
  <pageSetup paperSize="9" orientation="portrait" horizontalDpi="200" verticalDpi="200" r:id="rId1"/>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K39"/>
  <sheetViews>
    <sheetView view="pageBreakPreview" zoomScaleNormal="100" workbookViewId="0">
      <selection activeCell="J1" sqref="J1:J2"/>
    </sheetView>
  </sheetViews>
  <sheetFormatPr defaultColWidth="9" defaultRowHeight="14.25"/>
  <cols>
    <col min="1" max="1" width="4.625" style="1" customWidth="1"/>
    <col min="2" max="2" width="2.625" style="1" customWidth="1"/>
    <col min="3" max="3" width="14.625" style="1" customWidth="1"/>
    <col min="4" max="8" width="10.625" style="1" customWidth="1"/>
    <col min="9" max="9" width="13" style="1" customWidth="1"/>
    <col min="10" max="10" width="11.875" style="1" customWidth="1"/>
    <col min="11" max="16384" width="9" style="1"/>
  </cols>
  <sheetData>
    <row r="1" spans="1:11">
      <c r="I1" s="2" t="s">
        <v>1047</v>
      </c>
      <c r="J1" s="330" t="s">
        <v>1685</v>
      </c>
    </row>
    <row r="2" spans="1:11">
      <c r="J2" s="330" t="s">
        <v>1684</v>
      </c>
    </row>
    <row r="3" spans="1:11" ht="15" thickBot="1">
      <c r="A3" s="1176" t="s">
        <v>1542</v>
      </c>
      <c r="B3" s="1176"/>
      <c r="C3" s="1176"/>
      <c r="D3" s="1176"/>
      <c r="E3" s="1176"/>
      <c r="F3" s="1176"/>
      <c r="G3" s="1176"/>
      <c r="H3" s="1176"/>
      <c r="I3" s="1176"/>
      <c r="K3" s="517"/>
    </row>
    <row r="4" spans="1:11" ht="30" customHeight="1">
      <c r="A4" s="1140" t="s">
        <v>180</v>
      </c>
      <c r="B4" s="1141"/>
      <c r="C4" s="1142"/>
      <c r="D4" s="1174" t="s">
        <v>707</v>
      </c>
      <c r="E4" s="1175"/>
      <c r="F4" s="1175"/>
      <c r="G4" s="1175"/>
      <c r="H4" s="322"/>
      <c r="I4" s="323"/>
    </row>
    <row r="5" spans="1:11" ht="30" customHeight="1">
      <c r="A5" s="1143" t="s">
        <v>185</v>
      </c>
      <c r="B5" s="1144"/>
      <c r="C5" s="1145"/>
      <c r="D5" s="1177"/>
      <c r="E5" s="1178"/>
      <c r="F5" s="1178"/>
      <c r="G5" s="1178"/>
      <c r="H5" s="1178"/>
      <c r="I5" s="1179"/>
    </row>
    <row r="6" spans="1:11" ht="30" customHeight="1">
      <c r="A6" s="1146" t="s">
        <v>181</v>
      </c>
      <c r="B6" s="1147"/>
      <c r="C6" s="1148"/>
      <c r="D6" s="1180"/>
      <c r="E6" s="1181"/>
      <c r="F6" s="1181"/>
      <c r="G6" s="1181"/>
      <c r="H6" s="1181"/>
      <c r="I6" s="1182"/>
    </row>
    <row r="7" spans="1:11" ht="30" customHeight="1">
      <c r="A7" s="1149" t="s">
        <v>182</v>
      </c>
      <c r="B7" s="1150"/>
      <c r="C7" s="1151"/>
      <c r="D7" s="1189">
        <f>入力シート!C29</f>
        <v>0</v>
      </c>
      <c r="E7" s="1190"/>
      <c r="F7" s="1190"/>
      <c r="G7" s="1190"/>
      <c r="H7" s="1190"/>
      <c r="I7" s="1191"/>
    </row>
    <row r="8" spans="1:11" ht="30" customHeight="1">
      <c r="A8" s="1149" t="s">
        <v>183</v>
      </c>
      <c r="B8" s="1150"/>
      <c r="C8" s="1151"/>
      <c r="D8" s="1192" t="s">
        <v>1048</v>
      </c>
      <c r="E8" s="1193"/>
      <c r="F8" s="1193"/>
      <c r="G8" s="1193"/>
      <c r="H8" s="1193"/>
      <c r="I8" s="1194"/>
    </row>
    <row r="9" spans="1:11" ht="30" customHeight="1">
      <c r="A9" s="1149"/>
      <c r="B9" s="1150"/>
      <c r="C9" s="1151"/>
      <c r="D9" s="1195"/>
      <c r="E9" s="1196"/>
      <c r="F9" s="1196"/>
      <c r="G9" s="1196"/>
      <c r="H9" s="1196"/>
      <c r="I9" s="1197"/>
    </row>
    <row r="10" spans="1:11" ht="30" customHeight="1">
      <c r="A10" s="1149"/>
      <c r="B10" s="1150"/>
      <c r="C10" s="1151"/>
      <c r="D10" s="325"/>
      <c r="E10" s="326"/>
      <c r="F10" s="326"/>
      <c r="G10" s="1187" t="s">
        <v>1061</v>
      </c>
      <c r="H10" s="1187"/>
      <c r="I10" s="1188"/>
    </row>
    <row r="11" spans="1:11" ht="30" customHeight="1" thickBot="1">
      <c r="A11" s="1152" t="s">
        <v>184</v>
      </c>
      <c r="B11" s="1153"/>
      <c r="C11" s="1154"/>
      <c r="D11" s="420" t="s">
        <v>186</v>
      </c>
      <c r="E11" s="421"/>
      <c r="F11" s="422" t="s">
        <v>187</v>
      </c>
      <c r="G11" s="459" t="s">
        <v>1060</v>
      </c>
      <c r="H11" s="421"/>
      <c r="I11" s="423" t="s">
        <v>187</v>
      </c>
    </row>
    <row r="12" spans="1:11" ht="30" customHeight="1">
      <c r="A12" s="1165" t="s">
        <v>1059</v>
      </c>
      <c r="B12" s="1160" t="s">
        <v>1049</v>
      </c>
      <c r="C12" s="1161"/>
      <c r="D12" s="462"/>
      <c r="E12" s="463" t="s">
        <v>225</v>
      </c>
      <c r="F12" s="462"/>
      <c r="G12" s="475"/>
      <c r="H12" s="463" t="s">
        <v>225</v>
      </c>
      <c r="I12" s="464"/>
    </row>
    <row r="13" spans="1:11" ht="24" customHeight="1">
      <c r="A13" s="1166"/>
      <c r="B13" s="468"/>
      <c r="C13" s="469"/>
      <c r="D13" s="1155" t="s">
        <v>1050</v>
      </c>
      <c r="E13" s="1155"/>
      <c r="F13" s="1156"/>
      <c r="G13" s="457"/>
      <c r="H13" s="610"/>
      <c r="I13" s="465"/>
    </row>
    <row r="14" spans="1:11" ht="24" customHeight="1">
      <c r="A14" s="1166"/>
      <c r="B14" s="468"/>
      <c r="C14" s="1157" t="s">
        <v>1051</v>
      </c>
      <c r="D14" s="473" t="s">
        <v>1052</v>
      </c>
      <c r="E14" s="1168"/>
      <c r="F14" s="1168"/>
      <c r="G14" s="1168"/>
      <c r="H14" s="1168"/>
      <c r="I14" s="472"/>
    </row>
    <row r="15" spans="1:11" ht="24" customHeight="1">
      <c r="A15" s="1166"/>
      <c r="B15" s="468"/>
      <c r="C15" s="1158"/>
      <c r="D15" s="461" t="s">
        <v>1053</v>
      </c>
      <c r="E15" s="1169"/>
      <c r="F15" s="1169"/>
      <c r="G15" s="1169"/>
      <c r="H15" s="1169"/>
      <c r="I15" s="465"/>
    </row>
    <row r="16" spans="1:11" ht="24" customHeight="1">
      <c r="A16" s="1166"/>
      <c r="B16" s="468"/>
      <c r="C16" s="1159"/>
      <c r="D16" s="474" t="s">
        <v>1054</v>
      </c>
      <c r="E16" s="1170"/>
      <c r="F16" s="1170"/>
      <c r="G16" s="1170"/>
      <c r="H16" s="1170"/>
      <c r="I16" s="327"/>
    </row>
    <row r="17" spans="1:9" ht="30" customHeight="1">
      <c r="A17" s="1166"/>
      <c r="B17" s="1162" t="s">
        <v>1055</v>
      </c>
      <c r="C17" s="1163"/>
      <c r="D17" s="324"/>
      <c r="E17" s="471" t="s">
        <v>225</v>
      </c>
      <c r="F17" s="324"/>
      <c r="G17" s="1171"/>
      <c r="H17" s="1172"/>
      <c r="I17" s="1173"/>
    </row>
    <row r="18" spans="1:9" ht="30" customHeight="1">
      <c r="A18" s="1166"/>
      <c r="B18" s="468"/>
      <c r="C18" s="477" t="s">
        <v>1056</v>
      </c>
      <c r="D18" s="478"/>
      <c r="E18" s="479" t="s">
        <v>225</v>
      </c>
      <c r="F18" s="478"/>
      <c r="G18" s="1171"/>
      <c r="H18" s="1172"/>
      <c r="I18" s="1173"/>
    </row>
    <row r="19" spans="1:9" ht="24" customHeight="1">
      <c r="A19" s="1166"/>
      <c r="B19" s="468"/>
      <c r="C19" s="1164" t="s">
        <v>1057</v>
      </c>
      <c r="D19" s="460" t="s">
        <v>1058</v>
      </c>
      <c r="E19" s="1184"/>
      <c r="F19" s="1184"/>
      <c r="G19" s="1184"/>
      <c r="H19" s="1184"/>
      <c r="I19" s="465"/>
    </row>
    <row r="20" spans="1:9">
      <c r="A20" s="1166"/>
      <c r="B20" s="468"/>
      <c r="C20" s="1164"/>
      <c r="D20" s="457"/>
      <c r="E20" s="1185"/>
      <c r="F20" s="1185"/>
      <c r="G20" s="1185"/>
      <c r="H20" s="1185"/>
      <c r="I20" s="465"/>
    </row>
    <row r="21" spans="1:9" ht="15" thickBot="1">
      <c r="A21" s="1167"/>
      <c r="B21" s="470"/>
      <c r="C21" s="476"/>
      <c r="D21" s="466" t="s">
        <v>183</v>
      </c>
      <c r="E21" s="1186"/>
      <c r="F21" s="1186"/>
      <c r="G21" s="1186"/>
      <c r="H21" s="1186"/>
      <c r="I21" s="467"/>
    </row>
    <row r="23" spans="1:9">
      <c r="A23" s="1" t="s">
        <v>1005</v>
      </c>
    </row>
    <row r="25" spans="1:9">
      <c r="B25" s="1183" t="s">
        <v>1530</v>
      </c>
      <c r="C25" s="1183"/>
      <c r="D25" s="1183"/>
    </row>
    <row r="27" spans="1:9">
      <c r="F27" s="1" t="s">
        <v>521</v>
      </c>
      <c r="G27" s="330">
        <f>入力シート!C8</f>
        <v>0</v>
      </c>
      <c r="H27" s="330">
        <f>入力シート!C10</f>
        <v>0</v>
      </c>
      <c r="I27" s="703" t="s">
        <v>500</v>
      </c>
    </row>
    <row r="29" spans="1:9">
      <c r="A29" s="1" t="s">
        <v>1062</v>
      </c>
      <c r="C29" s="480"/>
      <c r="D29" s="1139"/>
      <c r="E29" s="1139"/>
      <c r="F29" s="1139"/>
      <c r="G29" s="481" t="s">
        <v>502</v>
      </c>
    </row>
    <row r="31" spans="1:9">
      <c r="A31" s="1" t="s">
        <v>1063</v>
      </c>
    </row>
    <row r="32" spans="1:9">
      <c r="A32" s="1" t="s">
        <v>895</v>
      </c>
    </row>
    <row r="33" spans="1:1">
      <c r="A33" s="1" t="s">
        <v>1064</v>
      </c>
    </row>
    <row r="34" spans="1:1">
      <c r="A34" s="1" t="s">
        <v>1065</v>
      </c>
    </row>
    <row r="35" spans="1:1">
      <c r="A35" s="1" t="s">
        <v>1066</v>
      </c>
    </row>
    <row r="36" spans="1:1">
      <c r="A36" s="1" t="s">
        <v>1067</v>
      </c>
    </row>
    <row r="37" spans="1:1">
      <c r="A37" s="1" t="s">
        <v>1068</v>
      </c>
    </row>
    <row r="38" spans="1:1">
      <c r="A38" s="1" t="s">
        <v>1302</v>
      </c>
    </row>
    <row r="39" spans="1:1">
      <c r="A39" s="1" t="s">
        <v>1168</v>
      </c>
    </row>
  </sheetData>
  <mergeCells count="26">
    <mergeCell ref="A3:I3"/>
    <mergeCell ref="D5:I5"/>
    <mergeCell ref="D6:I6"/>
    <mergeCell ref="B25:D25"/>
    <mergeCell ref="G18:I18"/>
    <mergeCell ref="E19:H20"/>
    <mergeCell ref="E21:H21"/>
    <mergeCell ref="G10:I10"/>
    <mergeCell ref="D7:I7"/>
    <mergeCell ref="D8:I9"/>
    <mergeCell ref="D29:F29"/>
    <mergeCell ref="A4:C4"/>
    <mergeCell ref="A5:C5"/>
    <mergeCell ref="A6:C6"/>
    <mergeCell ref="A7:C7"/>
    <mergeCell ref="A8:C10"/>
    <mergeCell ref="A11:C11"/>
    <mergeCell ref="D13:F13"/>
    <mergeCell ref="C14:C16"/>
    <mergeCell ref="B12:C12"/>
    <mergeCell ref="B17:C17"/>
    <mergeCell ref="C19:C20"/>
    <mergeCell ref="A12:A21"/>
    <mergeCell ref="E14:H16"/>
    <mergeCell ref="G17:I17"/>
    <mergeCell ref="D4:G4"/>
  </mergeCells>
  <phoneticPr fontId="3"/>
  <dataValidations count="1">
    <dataValidation type="list" allowBlank="1" showInputMessage="1" showErrorMessage="1" sqref="E12 E17:E18 H12" xr:uid="{00000000-0002-0000-1700-000000000000}">
      <formula1>"　,○"</formula1>
    </dataValidation>
  </dataValidations>
  <pageMargins left="0.78740157480314965" right="0.39370078740157483" top="0.78740157480314965" bottom="0.78740157480314965" header="0.51181102362204722" footer="0.51181102362204722"/>
  <pageSetup paperSize="9" orientation="portrait" horizontalDpi="200" verticalDpi="200" r:id="rId1"/>
  <headerFooter alignWithMargins="0"/>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M58"/>
  <sheetViews>
    <sheetView view="pageBreakPreview" zoomScale="85" zoomScaleNormal="70" zoomScaleSheetLayoutView="85" workbookViewId="0">
      <selection activeCell="AM2" sqref="AM2"/>
    </sheetView>
  </sheetViews>
  <sheetFormatPr defaultColWidth="5.625" defaultRowHeight="13.5"/>
  <cols>
    <col min="1" max="1" width="4.125" style="332" customWidth="1"/>
    <col min="2" max="7" width="3" style="332" customWidth="1"/>
    <col min="8" max="8" width="3.25" style="332" customWidth="1"/>
    <col min="9" max="9" width="3.5" style="332" customWidth="1"/>
    <col min="10" max="10" width="2.125" style="332" customWidth="1"/>
    <col min="11" max="11" width="3.5" style="332" customWidth="1"/>
    <col min="12" max="12" width="2.125" style="332" customWidth="1"/>
    <col min="13" max="13" width="3.5" style="332" customWidth="1"/>
    <col min="14" max="14" width="2.125" style="332" customWidth="1"/>
    <col min="15" max="15" width="3.5" style="332" customWidth="1"/>
    <col min="16" max="16" width="2.125" style="332" customWidth="1"/>
    <col min="17" max="17" width="3.5" style="332" customWidth="1"/>
    <col min="18" max="19" width="2.125" style="332" customWidth="1"/>
    <col min="20" max="20" width="6.625" style="332" customWidth="1"/>
    <col min="21" max="21" width="2.625" style="332" customWidth="1"/>
    <col min="22" max="22" width="6.625" style="332" customWidth="1"/>
    <col min="23" max="23" width="2.625" style="332" customWidth="1"/>
    <col min="24" max="24" width="6.625" style="332" customWidth="1"/>
    <col min="25" max="25" width="2.625" style="332" customWidth="1"/>
    <col min="26" max="26" width="6.625" style="332" customWidth="1"/>
    <col min="27" max="27" width="2.625" style="332" customWidth="1"/>
    <col min="28" max="28" width="6.625" style="332" customWidth="1"/>
    <col min="29" max="29" width="2.625" style="332" customWidth="1"/>
    <col min="30" max="30" width="2.125" style="332" customWidth="1"/>
    <col min="31" max="32" width="4.5" style="332" customWidth="1"/>
    <col min="33" max="33" width="4" style="332" customWidth="1"/>
    <col min="34" max="34" width="4.5" style="332" customWidth="1"/>
    <col min="35" max="35" width="4" style="332" customWidth="1"/>
    <col min="36" max="36" width="4.5" style="332" customWidth="1"/>
    <col min="37" max="37" width="4.625" style="332" customWidth="1"/>
    <col min="38" max="38" width="2.125" style="332" customWidth="1"/>
    <col min="39" max="41" width="3.5" style="332" customWidth="1"/>
    <col min="42" max="16384" width="5.625" style="332"/>
  </cols>
  <sheetData>
    <row r="1" spans="2:39" ht="12" customHeight="1">
      <c r="B1" s="350"/>
      <c r="C1" s="350"/>
      <c r="D1" s="350"/>
      <c r="E1" s="350"/>
      <c r="F1" s="350"/>
      <c r="G1" s="350"/>
      <c r="H1" s="350"/>
      <c r="I1" s="1203"/>
      <c r="J1" s="350"/>
      <c r="K1" s="350"/>
      <c r="L1" s="350"/>
      <c r="M1" s="350"/>
      <c r="N1" s="350"/>
      <c r="O1" s="350"/>
      <c r="P1" s="350"/>
      <c r="S1" s="1211" t="s">
        <v>197</v>
      </c>
      <c r="T1" s="1212"/>
      <c r="U1" s="1212"/>
      <c r="V1" s="1212"/>
      <c r="W1" s="1212"/>
      <c r="X1" s="1212"/>
      <c r="Y1" s="1212"/>
      <c r="Z1" s="1212"/>
      <c r="AA1" s="1212"/>
      <c r="AB1" s="1212"/>
      <c r="AC1" s="1212"/>
      <c r="AD1" s="1213"/>
      <c r="AE1" s="1221" t="s">
        <v>475</v>
      </c>
      <c r="AF1" s="1241" t="s">
        <v>521</v>
      </c>
      <c r="AG1" s="1213" t="s">
        <v>201</v>
      </c>
      <c r="AH1" s="1241" t="s">
        <v>527</v>
      </c>
      <c r="AI1" s="1213" t="s">
        <v>201</v>
      </c>
      <c r="AJ1" s="1233" t="s">
        <v>189</v>
      </c>
      <c r="AK1" s="1224" t="s">
        <v>196</v>
      </c>
      <c r="AM1" s="330" t="s">
        <v>1686</v>
      </c>
    </row>
    <row r="2" spans="2:39" ht="12" customHeight="1">
      <c r="B2" s="354"/>
      <c r="C2" s="355"/>
      <c r="D2" s="355"/>
      <c r="E2" s="355"/>
      <c r="F2" s="1199" t="s">
        <v>204</v>
      </c>
      <c r="G2" s="356"/>
      <c r="H2" s="350"/>
      <c r="I2" s="1203"/>
      <c r="J2" s="350"/>
      <c r="K2" s="350"/>
      <c r="L2" s="350"/>
      <c r="M2" s="350"/>
      <c r="N2" s="350"/>
      <c r="P2" s="350"/>
      <c r="Q2" s="1220" t="s">
        <v>203</v>
      </c>
      <c r="S2" s="1214"/>
      <c r="T2" s="1215"/>
      <c r="U2" s="1215"/>
      <c r="V2" s="1215"/>
      <c r="W2" s="1215"/>
      <c r="X2" s="1215"/>
      <c r="Y2" s="1215"/>
      <c r="Z2" s="1215"/>
      <c r="AA2" s="1215"/>
      <c r="AB2" s="1215"/>
      <c r="AC2" s="1215"/>
      <c r="AD2" s="1216"/>
      <c r="AE2" s="1222"/>
      <c r="AF2" s="1242"/>
      <c r="AG2" s="1216"/>
      <c r="AH2" s="1242"/>
      <c r="AI2" s="1216"/>
      <c r="AJ2" s="1234"/>
      <c r="AK2" s="1224"/>
      <c r="AM2" s="330" t="s">
        <v>1684</v>
      </c>
    </row>
    <row r="3" spans="2:39" ht="12" customHeight="1">
      <c r="B3" s="356"/>
      <c r="C3" s="357"/>
      <c r="D3" s="357"/>
      <c r="E3" s="357"/>
      <c r="F3" s="1200"/>
      <c r="G3" s="356"/>
      <c r="H3" s="350"/>
      <c r="I3" s="1203"/>
      <c r="J3" s="350"/>
      <c r="K3" s="795"/>
      <c r="L3" s="350"/>
      <c r="M3" s="350"/>
      <c r="N3" s="350"/>
      <c r="O3" s="1205" t="s">
        <v>1598</v>
      </c>
      <c r="P3" s="350"/>
      <c r="Q3" s="1220"/>
      <c r="S3" s="1214"/>
      <c r="T3" s="1215"/>
      <c r="U3" s="1215"/>
      <c r="V3" s="1215"/>
      <c r="W3" s="1215"/>
      <c r="X3" s="1215"/>
      <c r="Y3" s="1215"/>
      <c r="Z3" s="1215"/>
      <c r="AA3" s="1215"/>
      <c r="AB3" s="1215"/>
      <c r="AC3" s="1215"/>
      <c r="AD3" s="1216"/>
      <c r="AE3" s="1222"/>
      <c r="AF3" s="1242"/>
      <c r="AG3" s="1216"/>
      <c r="AH3" s="1242"/>
      <c r="AI3" s="1216"/>
      <c r="AJ3" s="1234"/>
      <c r="AK3" s="1224"/>
    </row>
    <row r="4" spans="2:39" ht="12" customHeight="1">
      <c r="B4" s="356"/>
      <c r="C4" s="1202" t="s">
        <v>206</v>
      </c>
      <c r="D4" s="1204" t="s">
        <v>205</v>
      </c>
      <c r="E4" s="357"/>
      <c r="F4" s="1200"/>
      <c r="G4" s="356"/>
      <c r="H4" s="350"/>
      <c r="I4" s="1203"/>
      <c r="J4" s="350"/>
      <c r="K4" s="350"/>
      <c r="L4" s="350"/>
      <c r="M4" s="350"/>
      <c r="N4" s="350"/>
      <c r="O4" s="1205"/>
      <c r="P4" s="350"/>
      <c r="Q4" s="1220"/>
      <c r="S4" s="1214"/>
      <c r="T4" s="1215"/>
      <c r="U4" s="1215"/>
      <c r="V4" s="1215"/>
      <c r="W4" s="1215"/>
      <c r="X4" s="1215"/>
      <c r="Y4" s="1215"/>
      <c r="Z4" s="1215"/>
      <c r="AA4" s="1215"/>
      <c r="AB4" s="1215"/>
      <c r="AC4" s="1215"/>
      <c r="AD4" s="1216"/>
      <c r="AE4" s="1222"/>
      <c r="AF4" s="1242"/>
      <c r="AG4" s="1216"/>
      <c r="AH4" s="1242"/>
      <c r="AI4" s="1216"/>
      <c r="AJ4" s="1234"/>
      <c r="AK4" s="1224"/>
    </row>
    <row r="5" spans="2:39" ht="12" customHeight="1">
      <c r="B5" s="356"/>
      <c r="C5" s="1202"/>
      <c r="D5" s="1204"/>
      <c r="E5" s="357"/>
      <c r="F5" s="1200"/>
      <c r="G5" s="356"/>
      <c r="H5" s="350"/>
      <c r="I5" s="1203"/>
      <c r="J5" s="350"/>
      <c r="K5" s="350"/>
      <c r="L5" s="350"/>
      <c r="M5" s="350"/>
      <c r="N5" s="350"/>
      <c r="O5" s="1205"/>
      <c r="P5" s="350"/>
      <c r="Q5" s="1220"/>
      <c r="S5" s="1214"/>
      <c r="T5" s="1215"/>
      <c r="U5" s="1215"/>
      <c r="V5" s="1215"/>
      <c r="W5" s="1215"/>
      <c r="X5" s="1215"/>
      <c r="Y5" s="1215"/>
      <c r="Z5" s="1215"/>
      <c r="AA5" s="1215"/>
      <c r="AB5" s="1215"/>
      <c r="AC5" s="1215"/>
      <c r="AD5" s="1216"/>
      <c r="AE5" s="1222"/>
      <c r="AF5" s="1242"/>
      <c r="AG5" s="1216"/>
      <c r="AH5" s="1242"/>
      <c r="AI5" s="1216"/>
      <c r="AJ5" s="1234"/>
      <c r="AK5" s="1224"/>
    </row>
    <row r="6" spans="2:39" ht="12" customHeight="1">
      <c r="B6" s="356"/>
      <c r="C6" s="1202"/>
      <c r="D6" s="1204"/>
      <c r="E6" s="357"/>
      <c r="F6" s="1200"/>
      <c r="G6" s="356"/>
      <c r="H6" s="350"/>
      <c r="I6" s="1203"/>
      <c r="J6" s="350"/>
      <c r="K6" s="350"/>
      <c r="L6" s="350"/>
      <c r="N6" s="350"/>
      <c r="O6" s="1205"/>
      <c r="P6" s="350"/>
      <c r="Q6" s="1220"/>
      <c r="S6" s="1214"/>
      <c r="T6" s="1215"/>
      <c r="U6" s="1215"/>
      <c r="V6" s="1215"/>
      <c r="W6" s="1215"/>
      <c r="X6" s="1215"/>
      <c r="Y6" s="1215"/>
      <c r="Z6" s="1215"/>
      <c r="AA6" s="1215"/>
      <c r="AB6" s="1215"/>
      <c r="AC6" s="1215"/>
      <c r="AD6" s="1216"/>
      <c r="AE6" s="1222"/>
      <c r="AF6" s="1242"/>
      <c r="AG6" s="1216"/>
      <c r="AH6" s="1242"/>
      <c r="AI6" s="1216"/>
      <c r="AJ6" s="1234"/>
      <c r="AK6" s="1224"/>
    </row>
    <row r="7" spans="2:39" ht="12" customHeight="1">
      <c r="B7" s="356"/>
      <c r="C7" s="1202"/>
      <c r="D7" s="1204"/>
      <c r="E7" s="357"/>
      <c r="F7" s="1200"/>
      <c r="G7" s="356"/>
      <c r="H7" s="350"/>
      <c r="I7" s="1203"/>
      <c r="J7" s="350"/>
      <c r="K7" s="1206" t="s">
        <v>531</v>
      </c>
      <c r="L7" s="350"/>
      <c r="M7" s="1206" t="s">
        <v>520</v>
      </c>
      <c r="N7" s="350"/>
      <c r="O7" s="1205"/>
      <c r="P7" s="350"/>
      <c r="Q7" s="1220"/>
      <c r="S7" s="1214"/>
      <c r="T7" s="1215"/>
      <c r="U7" s="1215"/>
      <c r="V7" s="1215"/>
      <c r="W7" s="1215"/>
      <c r="X7" s="1215"/>
      <c r="Y7" s="1215"/>
      <c r="Z7" s="1215"/>
      <c r="AA7" s="1215"/>
      <c r="AB7" s="1215"/>
      <c r="AC7" s="1215"/>
      <c r="AD7" s="1216"/>
      <c r="AE7" s="1222"/>
      <c r="AF7" s="1242"/>
      <c r="AG7" s="1216"/>
      <c r="AH7" s="1242"/>
      <c r="AI7" s="1216"/>
      <c r="AJ7" s="1234"/>
      <c r="AK7" s="1224"/>
    </row>
    <row r="8" spans="2:39" ht="12" customHeight="1">
      <c r="B8" s="356"/>
      <c r="C8" s="357"/>
      <c r="D8" s="357"/>
      <c r="E8" s="357"/>
      <c r="F8" s="1200"/>
      <c r="G8" s="356"/>
      <c r="H8" s="350"/>
      <c r="I8" s="1203"/>
      <c r="J8" s="350"/>
      <c r="K8" s="1206"/>
      <c r="L8" s="350"/>
      <c r="M8" s="1206"/>
      <c r="N8" s="350"/>
      <c r="O8" s="1205"/>
      <c r="P8" s="350"/>
      <c r="Q8" s="1220"/>
      <c r="S8" s="1214"/>
      <c r="T8" s="1215"/>
      <c r="U8" s="1215"/>
      <c r="V8" s="1215"/>
      <c r="W8" s="1215"/>
      <c r="X8" s="1215"/>
      <c r="Y8" s="1215"/>
      <c r="Z8" s="1215"/>
      <c r="AA8" s="1215"/>
      <c r="AB8" s="1215"/>
      <c r="AC8" s="1215"/>
      <c r="AD8" s="1216"/>
      <c r="AE8" s="1222"/>
      <c r="AF8" s="1242"/>
      <c r="AG8" s="1216"/>
      <c r="AH8" s="1242"/>
      <c r="AI8" s="1216"/>
      <c r="AJ8" s="1234"/>
      <c r="AK8" s="1224"/>
    </row>
    <row r="9" spans="2:39" ht="12" customHeight="1">
      <c r="B9" s="356"/>
      <c r="C9" s="357"/>
      <c r="D9" s="357"/>
      <c r="E9" s="357"/>
      <c r="F9" s="1200"/>
      <c r="G9" s="356"/>
      <c r="H9" s="350"/>
      <c r="I9" s="1203"/>
      <c r="J9" s="350"/>
      <c r="K9" s="1206"/>
      <c r="L9" s="350"/>
      <c r="M9" s="1206"/>
      <c r="N9" s="350"/>
      <c r="O9" s="1205"/>
      <c r="P9" s="350"/>
      <c r="Q9" s="1220"/>
      <c r="S9" s="1214"/>
      <c r="T9" s="1215"/>
      <c r="U9" s="1215"/>
      <c r="V9" s="1215"/>
      <c r="W9" s="1215"/>
      <c r="X9" s="1215"/>
      <c r="Y9" s="1215"/>
      <c r="Z9" s="1215"/>
      <c r="AA9" s="1215"/>
      <c r="AB9" s="1215"/>
      <c r="AC9" s="1215"/>
      <c r="AD9" s="1216"/>
      <c r="AE9" s="1222"/>
      <c r="AF9" s="1242"/>
      <c r="AG9" s="1216"/>
      <c r="AH9" s="1242"/>
      <c r="AI9" s="1216"/>
      <c r="AJ9" s="1234"/>
      <c r="AK9" s="1224"/>
    </row>
    <row r="10" spans="2:39" ht="12" customHeight="1">
      <c r="B10" s="356"/>
      <c r="C10" s="357"/>
      <c r="D10" s="357"/>
      <c r="E10" s="357"/>
      <c r="F10" s="1200"/>
      <c r="G10" s="356"/>
      <c r="H10" s="350"/>
      <c r="I10" s="1203"/>
      <c r="J10" s="350"/>
      <c r="K10" s="1206"/>
      <c r="L10" s="350"/>
      <c r="M10" s="1206"/>
      <c r="N10" s="350"/>
      <c r="O10" s="1205"/>
      <c r="P10" s="350"/>
      <c r="Q10" s="1220"/>
      <c r="S10" s="1217"/>
      <c r="T10" s="1218"/>
      <c r="U10" s="1218"/>
      <c r="V10" s="1218"/>
      <c r="W10" s="1218"/>
      <c r="X10" s="1218"/>
      <c r="Y10" s="1218"/>
      <c r="Z10" s="1218"/>
      <c r="AA10" s="1218"/>
      <c r="AB10" s="1218"/>
      <c r="AC10" s="1218"/>
      <c r="AD10" s="1219"/>
      <c r="AE10" s="1223"/>
      <c r="AF10" s="1243"/>
      <c r="AG10" s="1219"/>
      <c r="AH10" s="1243"/>
      <c r="AI10" s="1219"/>
      <c r="AJ10" s="1235"/>
      <c r="AK10" s="1224"/>
    </row>
    <row r="11" spans="2:39" ht="13.5" customHeight="1">
      <c r="B11" s="358"/>
      <c r="C11" s="359"/>
      <c r="D11" s="359"/>
      <c r="E11" s="359"/>
      <c r="F11" s="1201"/>
      <c r="G11" s="356"/>
      <c r="H11" s="350"/>
      <c r="I11" s="1203"/>
      <c r="J11" s="350"/>
      <c r="L11" s="350"/>
      <c r="N11" s="350"/>
      <c r="O11" s="1205"/>
      <c r="P11" s="350"/>
      <c r="Q11" s="1220"/>
      <c r="S11" s="341"/>
      <c r="T11" s="334"/>
      <c r="U11" s="334"/>
      <c r="V11" s="334"/>
      <c r="W11" s="334"/>
      <c r="X11" s="334"/>
      <c r="Y11" s="334"/>
      <c r="Z11" s="334"/>
      <c r="AA11" s="334"/>
      <c r="AB11" s="334"/>
      <c r="AC11" s="334"/>
      <c r="AD11" s="335"/>
      <c r="AE11" s="338"/>
      <c r="AF11" s="340"/>
      <c r="AG11" s="335"/>
      <c r="AH11" s="333"/>
      <c r="AI11" s="339"/>
      <c r="AJ11" s="342" t="s">
        <v>198</v>
      </c>
      <c r="AK11" s="1224"/>
    </row>
    <row r="12" spans="2:39" ht="38.25" customHeight="1">
      <c r="B12" s="350"/>
      <c r="C12" s="350"/>
      <c r="D12" s="350"/>
      <c r="E12" s="350"/>
      <c r="F12" s="350"/>
      <c r="G12" s="350"/>
      <c r="H12" s="350"/>
      <c r="I12" s="1203"/>
      <c r="J12" s="350"/>
      <c r="K12" s="1208" t="str">
        <f>入力シート!E11</f>
        <v>　</v>
      </c>
      <c r="L12" s="350"/>
      <c r="M12" s="1207" t="str">
        <f>入力シート!C25</f>
        <v/>
      </c>
      <c r="N12" s="350"/>
      <c r="O12" s="1205"/>
      <c r="P12" s="350"/>
      <c r="Q12" s="1220"/>
      <c r="S12" s="343"/>
      <c r="T12" s="352"/>
      <c r="U12" s="353"/>
      <c r="V12" s="352"/>
      <c r="W12" s="353"/>
      <c r="X12" s="352"/>
      <c r="Y12" s="353"/>
      <c r="Z12" s="352"/>
      <c r="AA12" s="353"/>
      <c r="AB12" s="352"/>
      <c r="AC12" s="353"/>
      <c r="AD12" s="336"/>
      <c r="AE12" s="1209" t="str">
        <f>入力シート!E19</f>
        <v>FALSE〇年〇月〇日</v>
      </c>
      <c r="AF12" s="1230"/>
      <c r="AG12" s="1232"/>
      <c r="AH12" s="1244">
        <f>入力シート!C29</f>
        <v>0</v>
      </c>
      <c r="AI12" s="1237">
        <f>入力シート!C30</f>
        <v>0</v>
      </c>
      <c r="AJ12" s="1236" t="s">
        <v>199</v>
      </c>
      <c r="AK12" s="1224"/>
    </row>
    <row r="13" spans="2:39" ht="38.25" customHeight="1">
      <c r="B13" s="350"/>
      <c r="C13" s="350"/>
      <c r="D13" s="350"/>
      <c r="E13" s="350"/>
      <c r="F13" s="350"/>
      <c r="G13" s="350"/>
      <c r="H13" s="350"/>
      <c r="I13" s="1203"/>
      <c r="J13" s="350"/>
      <c r="K13" s="1208"/>
      <c r="L13" s="350"/>
      <c r="M13" s="1207"/>
      <c r="N13" s="350"/>
      <c r="O13" s="1205"/>
      <c r="P13" s="350"/>
      <c r="Q13" s="1220"/>
      <c r="S13" s="343"/>
      <c r="T13" s="352"/>
      <c r="U13" s="353"/>
      <c r="V13" s="352"/>
      <c r="W13" s="353"/>
      <c r="X13" s="352"/>
      <c r="Y13" s="353"/>
      <c r="Z13" s="352"/>
      <c r="AA13" s="353"/>
      <c r="AB13" s="352"/>
      <c r="AC13" s="353"/>
      <c r="AD13" s="336"/>
      <c r="AE13" s="1209"/>
      <c r="AF13" s="1230"/>
      <c r="AG13" s="1232"/>
      <c r="AH13" s="1244"/>
      <c r="AI13" s="1237"/>
      <c r="AJ13" s="1236"/>
      <c r="AK13" s="1224"/>
    </row>
    <row r="14" spans="2:39" ht="38.25" customHeight="1">
      <c r="B14" s="350"/>
      <c r="C14" s="1204" t="s">
        <v>207</v>
      </c>
      <c r="D14" s="350"/>
      <c r="E14" s="350"/>
      <c r="F14" s="350"/>
      <c r="G14" s="350"/>
      <c r="H14" s="350"/>
      <c r="I14" s="1203"/>
      <c r="J14" s="350"/>
      <c r="K14" s="1208"/>
      <c r="L14" s="350"/>
      <c r="M14" s="1207"/>
      <c r="N14" s="350"/>
      <c r="O14" s="1205"/>
      <c r="P14" s="350"/>
      <c r="Q14" s="1220"/>
      <c r="S14" s="343"/>
      <c r="T14" s="352"/>
      <c r="U14" s="353"/>
      <c r="V14" s="352"/>
      <c r="W14" s="353"/>
      <c r="X14" s="352"/>
      <c r="Y14" s="353"/>
      <c r="Z14" s="352"/>
      <c r="AA14" s="353"/>
      <c r="AB14" s="352"/>
      <c r="AC14" s="353"/>
      <c r="AD14" s="336"/>
      <c r="AE14" s="1209"/>
      <c r="AF14" s="1230"/>
      <c r="AG14" s="1232"/>
      <c r="AH14" s="1244"/>
      <c r="AI14" s="1237"/>
      <c r="AJ14" s="1236"/>
      <c r="AK14" s="1224"/>
    </row>
    <row r="15" spans="2:39" ht="38.25" customHeight="1">
      <c r="B15" s="350"/>
      <c r="C15" s="1204"/>
      <c r="D15" s="350"/>
      <c r="E15" s="350"/>
      <c r="F15" s="350"/>
      <c r="G15" s="350"/>
      <c r="H15" s="350"/>
      <c r="I15" s="1203"/>
      <c r="J15" s="350"/>
      <c r="K15" s="1208"/>
      <c r="L15" s="350"/>
      <c r="M15" s="1207"/>
      <c r="N15" s="350"/>
      <c r="O15" s="350"/>
      <c r="P15" s="350"/>
      <c r="Q15" s="1220"/>
      <c r="S15" s="343"/>
      <c r="T15" s="352"/>
      <c r="U15" s="353"/>
      <c r="V15" s="352"/>
      <c r="W15" s="353"/>
      <c r="X15" s="352"/>
      <c r="Y15" s="353"/>
      <c r="Z15" s="352"/>
      <c r="AA15" s="353"/>
      <c r="AB15" s="352"/>
      <c r="AC15" s="353"/>
      <c r="AD15" s="336"/>
      <c r="AE15" s="1209"/>
      <c r="AF15" s="1230"/>
      <c r="AG15" s="1232"/>
      <c r="AH15" s="1244"/>
      <c r="AI15" s="1237"/>
      <c r="AJ15" s="1236"/>
      <c r="AK15" s="1224"/>
    </row>
    <row r="16" spans="2:39" ht="38.25" customHeight="1">
      <c r="B16" s="350"/>
      <c r="C16" s="350"/>
      <c r="D16" s="350"/>
      <c r="E16" s="350"/>
      <c r="F16" s="350"/>
      <c r="G16" s="350"/>
      <c r="H16" s="350"/>
      <c r="I16" s="351" t="s">
        <v>502</v>
      </c>
      <c r="J16" s="350"/>
      <c r="K16" s="350"/>
      <c r="L16" s="350"/>
      <c r="M16" s="1207"/>
      <c r="N16" s="350"/>
      <c r="O16" s="350"/>
      <c r="P16" s="350"/>
      <c r="Q16" s="1220"/>
      <c r="S16" s="343"/>
      <c r="T16" s="352"/>
      <c r="U16" s="353"/>
      <c r="V16" s="352"/>
      <c r="W16" s="353"/>
      <c r="X16" s="352"/>
      <c r="Y16" s="353"/>
      <c r="Z16" s="352"/>
      <c r="AA16" s="353"/>
      <c r="AB16" s="352"/>
      <c r="AC16" s="353"/>
      <c r="AD16" s="336"/>
      <c r="AE16" s="1209"/>
      <c r="AF16" s="1230"/>
      <c r="AG16" s="1232"/>
      <c r="AH16" s="1244"/>
      <c r="AI16" s="1237"/>
      <c r="AJ16" s="1236"/>
      <c r="AK16" s="1224"/>
    </row>
    <row r="17" spans="1:38" ht="38.25" customHeight="1">
      <c r="B17" s="350"/>
      <c r="C17" s="350"/>
      <c r="D17" s="350"/>
      <c r="E17" s="350"/>
      <c r="F17" s="350"/>
      <c r="G17" s="350"/>
      <c r="H17" s="350"/>
      <c r="I17" s="350"/>
      <c r="J17" s="350"/>
      <c r="K17" s="350"/>
      <c r="L17" s="350"/>
      <c r="M17" s="1207"/>
      <c r="N17" s="350"/>
      <c r="O17" s="350"/>
      <c r="P17" s="350"/>
      <c r="Q17" s="1220"/>
      <c r="S17" s="343"/>
      <c r="T17" s="352"/>
      <c r="U17" s="353"/>
      <c r="V17" s="352"/>
      <c r="W17" s="353"/>
      <c r="X17" s="352"/>
      <c r="Y17" s="353"/>
      <c r="Z17" s="352"/>
      <c r="AA17" s="353"/>
      <c r="AB17" s="352"/>
      <c r="AC17" s="353"/>
      <c r="AD17" s="336"/>
      <c r="AE17" s="328" t="s">
        <v>202</v>
      </c>
      <c r="AF17" s="1230"/>
      <c r="AG17" s="1232"/>
      <c r="AH17" s="1244"/>
      <c r="AI17" s="1237"/>
      <c r="AJ17" s="1236"/>
      <c r="AK17" s="1224"/>
    </row>
    <row r="18" spans="1:38" ht="38.25" customHeight="1">
      <c r="B18" s="350"/>
      <c r="C18" s="350"/>
      <c r="D18" s="350"/>
      <c r="E18" s="350"/>
      <c r="F18" s="350"/>
      <c r="G18" s="350"/>
      <c r="H18" s="350"/>
      <c r="I18" s="350"/>
      <c r="J18" s="350"/>
      <c r="K18" s="350"/>
      <c r="L18" s="350"/>
      <c r="M18" s="1207"/>
      <c r="N18" s="350"/>
      <c r="O18" s="350"/>
      <c r="P18" s="350"/>
      <c r="Q18" s="1220"/>
      <c r="S18" s="343"/>
      <c r="T18" s="352"/>
      <c r="U18" s="353"/>
      <c r="V18" s="352"/>
      <c r="W18" s="353"/>
      <c r="X18" s="352"/>
      <c r="Y18" s="353"/>
      <c r="Z18" s="352"/>
      <c r="AA18" s="353"/>
      <c r="AB18" s="352"/>
      <c r="AC18" s="353"/>
      <c r="AD18" s="336"/>
      <c r="AE18" s="1210" t="e">
        <f>NUMBERSTRING(入力シート!E16,1)</f>
        <v>#VALUE!</v>
      </c>
      <c r="AF18" s="1231"/>
      <c r="AG18" s="1240"/>
      <c r="AH18" s="1244"/>
      <c r="AI18" s="1237"/>
      <c r="AJ18" s="1236"/>
      <c r="AK18" s="1224"/>
    </row>
    <row r="19" spans="1:38" ht="38.25" customHeight="1">
      <c r="B19" s="350"/>
      <c r="C19" s="350"/>
      <c r="D19" s="350"/>
      <c r="E19" s="350"/>
      <c r="F19" s="350"/>
      <c r="G19" s="350"/>
      <c r="H19" s="350"/>
      <c r="I19" s="350"/>
      <c r="J19" s="350"/>
      <c r="K19" s="350"/>
      <c r="L19" s="350"/>
      <c r="M19" s="1207"/>
      <c r="N19" s="350"/>
      <c r="O19" s="350"/>
      <c r="P19" s="350"/>
      <c r="Q19" s="1220"/>
      <c r="S19" s="343"/>
      <c r="T19" s="352"/>
      <c r="U19" s="353"/>
      <c r="V19" s="352"/>
      <c r="W19" s="353"/>
      <c r="X19" s="352"/>
      <c r="Y19" s="353"/>
      <c r="Z19" s="352"/>
      <c r="AA19" s="353"/>
      <c r="AB19" s="352"/>
      <c r="AC19" s="353"/>
      <c r="AD19" s="336"/>
      <c r="AE19" s="1210"/>
      <c r="AF19" s="1238" t="s">
        <v>482</v>
      </c>
      <c r="AG19" s="1239"/>
      <c r="AH19" s="1244"/>
      <c r="AI19" s="1237"/>
      <c r="AJ19" s="1236"/>
      <c r="AK19" s="1224"/>
    </row>
    <row r="20" spans="1:38" ht="38.25" customHeight="1">
      <c r="B20" s="350"/>
      <c r="C20" s="350"/>
      <c r="D20" s="350"/>
      <c r="E20" s="350"/>
      <c r="F20" s="350"/>
      <c r="G20" s="350"/>
      <c r="H20" s="350"/>
      <c r="I20" s="350"/>
      <c r="J20" s="350"/>
      <c r="K20" s="350" t="s">
        <v>500</v>
      </c>
      <c r="L20" s="350"/>
      <c r="M20" s="1207"/>
      <c r="N20" s="350"/>
      <c r="O20" s="350"/>
      <c r="P20" s="350"/>
      <c r="Q20" s="1220"/>
      <c r="S20" s="343"/>
      <c r="T20" s="352"/>
      <c r="U20" s="353"/>
      <c r="V20" s="352"/>
      <c r="W20" s="353"/>
      <c r="X20" s="352"/>
      <c r="Y20" s="353"/>
      <c r="Z20" s="352"/>
      <c r="AA20" s="353"/>
      <c r="AB20" s="352"/>
      <c r="AC20" s="353"/>
      <c r="AD20" s="336"/>
      <c r="AE20" s="328" t="s">
        <v>497</v>
      </c>
      <c r="AF20" s="1226">
        <f>入力シート!C12</f>
        <v>0</v>
      </c>
      <c r="AG20" s="1227"/>
      <c r="AH20" s="1244"/>
      <c r="AI20" s="1237"/>
      <c r="AJ20" s="1236"/>
      <c r="AK20" s="1224"/>
      <c r="AL20" s="1225" t="s">
        <v>1070</v>
      </c>
    </row>
    <row r="21" spans="1:38" ht="38.25" customHeight="1">
      <c r="B21" s="350"/>
      <c r="C21" s="350"/>
      <c r="D21" s="350"/>
      <c r="E21" s="350"/>
      <c r="F21" s="350"/>
      <c r="G21" s="350"/>
      <c r="H21" s="350"/>
      <c r="I21" s="350"/>
      <c r="J21" s="350"/>
      <c r="K21" s="350"/>
      <c r="L21" s="350"/>
      <c r="M21" s="1207"/>
      <c r="N21" s="350"/>
      <c r="O21" s="350"/>
      <c r="P21" s="350"/>
      <c r="Q21" s="1220"/>
      <c r="S21" s="343"/>
      <c r="T21" s="352"/>
      <c r="U21" s="353"/>
      <c r="V21" s="352"/>
      <c r="W21" s="353"/>
      <c r="X21" s="352"/>
      <c r="Y21" s="353"/>
      <c r="Z21" s="352"/>
      <c r="AA21" s="353"/>
      <c r="AB21" s="352"/>
      <c r="AC21" s="353"/>
      <c r="AD21" s="336"/>
      <c r="AE21" s="328"/>
      <c r="AF21" s="1228"/>
      <c r="AG21" s="1229"/>
      <c r="AH21" s="1244"/>
      <c r="AI21" s="1237"/>
      <c r="AJ21" s="1236"/>
      <c r="AK21" s="1224"/>
      <c r="AL21" s="1225"/>
    </row>
    <row r="22" spans="1:38" ht="14.25" thickBot="1">
      <c r="B22" s="350"/>
      <c r="C22" s="350"/>
      <c r="D22" s="350"/>
      <c r="E22" s="350"/>
      <c r="F22" s="350"/>
      <c r="G22" s="350"/>
      <c r="H22" s="350"/>
      <c r="I22" s="350"/>
      <c r="J22" s="350"/>
      <c r="K22" s="350"/>
      <c r="L22" s="350"/>
      <c r="M22" s="350"/>
      <c r="N22" s="350"/>
      <c r="O22" s="350"/>
      <c r="P22" s="350"/>
      <c r="S22" s="344"/>
      <c r="T22" s="345"/>
      <c r="U22" s="345"/>
      <c r="V22" s="345"/>
      <c r="W22" s="345"/>
      <c r="X22" s="345"/>
      <c r="Y22" s="345"/>
      <c r="Z22" s="345"/>
      <c r="AA22" s="345"/>
      <c r="AB22" s="345"/>
      <c r="AC22" s="345"/>
      <c r="AD22" s="346"/>
      <c r="AE22" s="329"/>
      <c r="AF22" s="347"/>
      <c r="AG22" s="346"/>
      <c r="AH22" s="347"/>
      <c r="AI22" s="348"/>
      <c r="AJ22" s="349"/>
      <c r="AK22" s="1224"/>
      <c r="AL22" s="1225"/>
    </row>
    <row r="23" spans="1:38">
      <c r="AK23" s="337"/>
    </row>
    <row r="24" spans="1:38" ht="409.5" customHeight="1">
      <c r="A24" s="693"/>
      <c r="B24" s="693"/>
      <c r="C24" s="693"/>
      <c r="D24" s="693"/>
      <c r="E24" s="693"/>
      <c r="F24" s="693"/>
      <c r="G24" s="693"/>
      <c r="H24" s="1198" t="s">
        <v>717</v>
      </c>
      <c r="I24" s="693"/>
      <c r="J24" s="1198" t="s">
        <v>716</v>
      </c>
      <c r="K24" s="693"/>
      <c r="L24" s="1198" t="s">
        <v>715</v>
      </c>
      <c r="M24" s="693"/>
      <c r="N24" s="1198" t="s">
        <v>714</v>
      </c>
      <c r="O24" s="693"/>
      <c r="P24" s="1198" t="s">
        <v>713</v>
      </c>
      <c r="U24" s="692" t="s">
        <v>1596</v>
      </c>
      <c r="V24" s="1220" t="s">
        <v>1597</v>
      </c>
      <c r="X24" s="1220" t="s">
        <v>217</v>
      </c>
      <c r="Y24" s="1245" t="s">
        <v>213</v>
      </c>
      <c r="Z24" s="1220" t="s">
        <v>216</v>
      </c>
      <c r="AA24" s="692" t="s">
        <v>215</v>
      </c>
      <c r="AB24" s="1220" t="s">
        <v>214</v>
      </c>
      <c r="AC24" s="692" t="s">
        <v>213</v>
      </c>
      <c r="AD24" s="1220" t="s">
        <v>212</v>
      </c>
      <c r="AE24" s="1220"/>
      <c r="AF24" s="1220" t="s">
        <v>211</v>
      </c>
      <c r="AG24" s="1220" t="s">
        <v>210</v>
      </c>
      <c r="AH24" s="1220" t="s">
        <v>209</v>
      </c>
      <c r="AI24" s="1220" t="s">
        <v>208</v>
      </c>
      <c r="AJ24" s="693"/>
      <c r="AK24" s="1220" t="s">
        <v>1303</v>
      </c>
    </row>
    <row r="25" spans="1:38">
      <c r="A25" s="693"/>
      <c r="B25" s="693"/>
      <c r="C25" s="693"/>
      <c r="D25" s="693"/>
      <c r="E25" s="693"/>
      <c r="F25" s="693"/>
      <c r="G25" s="693"/>
      <c r="H25" s="1198"/>
      <c r="I25" s="693"/>
      <c r="J25" s="1198"/>
      <c r="K25" s="693"/>
      <c r="L25" s="1198"/>
      <c r="M25" s="693"/>
      <c r="N25" s="1198"/>
      <c r="O25" s="693"/>
      <c r="P25" s="1198"/>
      <c r="U25" s="693"/>
      <c r="V25" s="1220"/>
      <c r="X25" s="1220"/>
      <c r="Y25" s="1245"/>
      <c r="Z25" s="1220"/>
      <c r="AB25" s="1220"/>
      <c r="AD25" s="1220"/>
      <c r="AE25" s="1220"/>
      <c r="AF25" s="1220"/>
      <c r="AG25" s="1220"/>
      <c r="AH25" s="1220"/>
      <c r="AI25" s="1220"/>
      <c r="AJ25" s="693"/>
      <c r="AK25" s="1220"/>
    </row>
    <row r="26" spans="1:38">
      <c r="A26" s="693"/>
      <c r="B26" s="693"/>
      <c r="C26" s="693"/>
      <c r="D26" s="693"/>
      <c r="E26" s="693"/>
      <c r="F26" s="693"/>
      <c r="G26" s="693"/>
      <c r="H26" s="1198"/>
      <c r="I26" s="693"/>
      <c r="J26" s="1198"/>
      <c r="K26" s="693"/>
      <c r="L26" s="1198"/>
      <c r="M26" s="693"/>
      <c r="N26" s="1198"/>
      <c r="O26" s="693"/>
      <c r="P26" s="1198"/>
      <c r="U26" s="693"/>
      <c r="V26" s="1220"/>
      <c r="X26" s="1220"/>
      <c r="Y26" s="1245"/>
      <c r="Z26" s="1220"/>
      <c r="AB26" s="1220"/>
      <c r="AD26" s="1220"/>
      <c r="AE26" s="1220"/>
      <c r="AF26" s="1220"/>
      <c r="AG26" s="1220"/>
      <c r="AH26" s="1220"/>
      <c r="AI26" s="1220"/>
      <c r="AJ26" s="693"/>
      <c r="AK26" s="1220"/>
    </row>
    <row r="27" spans="1:38">
      <c r="A27" s="693"/>
      <c r="B27" s="693"/>
      <c r="C27" s="693"/>
      <c r="D27" s="693"/>
      <c r="E27" s="693"/>
      <c r="F27" s="693"/>
      <c r="G27" s="693"/>
      <c r="H27" s="1198"/>
      <c r="I27" s="693"/>
      <c r="J27" s="1198"/>
      <c r="K27" s="693"/>
      <c r="L27" s="1198"/>
      <c r="M27" s="693"/>
      <c r="N27" s="1198"/>
      <c r="O27" s="693"/>
      <c r="P27" s="1198"/>
      <c r="U27" s="693"/>
      <c r="V27" s="1220"/>
      <c r="X27" s="1220"/>
      <c r="Y27" s="1245"/>
      <c r="Z27" s="1220"/>
      <c r="AB27" s="1220"/>
      <c r="AD27" s="1220"/>
      <c r="AE27" s="1220"/>
      <c r="AF27" s="1220"/>
      <c r="AG27" s="1220"/>
      <c r="AH27" s="1220"/>
      <c r="AI27" s="1220"/>
      <c r="AJ27" s="693"/>
      <c r="AK27" s="1220"/>
    </row>
    <row r="28" spans="1:38">
      <c r="A28" s="693"/>
      <c r="B28" s="693"/>
      <c r="C28" s="693"/>
      <c r="D28" s="693"/>
      <c r="E28" s="693"/>
      <c r="F28" s="693"/>
      <c r="G28" s="693"/>
      <c r="H28" s="1198"/>
      <c r="I28" s="693"/>
      <c r="J28" s="1198"/>
      <c r="K28" s="693"/>
      <c r="L28" s="1198"/>
      <c r="M28" s="693"/>
      <c r="N28" s="1198"/>
      <c r="O28" s="693"/>
      <c r="P28" s="1198"/>
      <c r="U28" s="693"/>
      <c r="V28" s="1220"/>
      <c r="X28" s="1220"/>
      <c r="Y28" s="1245"/>
      <c r="Z28" s="1220"/>
      <c r="AB28" s="1220"/>
      <c r="AD28" s="1220"/>
      <c r="AE28" s="1220"/>
      <c r="AF28" s="1220"/>
      <c r="AG28" s="1220"/>
      <c r="AH28" s="1220"/>
      <c r="AI28" s="1220"/>
      <c r="AJ28" s="693"/>
      <c r="AK28" s="1220"/>
    </row>
    <row r="29" spans="1:38">
      <c r="A29" s="693"/>
      <c r="B29" s="693"/>
      <c r="C29" s="693"/>
      <c r="D29" s="693"/>
      <c r="E29" s="693"/>
      <c r="F29" s="693"/>
      <c r="G29" s="693"/>
      <c r="H29" s="1198"/>
      <c r="I29" s="693"/>
      <c r="J29" s="1198"/>
      <c r="K29" s="693"/>
      <c r="L29" s="1198"/>
      <c r="M29" s="693"/>
      <c r="N29" s="1198"/>
      <c r="O29" s="693"/>
      <c r="P29" s="1198"/>
      <c r="U29" s="693"/>
      <c r="V29" s="1220"/>
      <c r="X29" s="1220"/>
      <c r="Y29" s="1245"/>
      <c r="Z29" s="1220"/>
      <c r="AB29" s="1220"/>
      <c r="AD29" s="1220"/>
      <c r="AE29" s="1220"/>
      <c r="AF29" s="1220"/>
      <c r="AG29" s="1220"/>
      <c r="AH29" s="1220"/>
      <c r="AI29" s="1220"/>
      <c r="AJ29" s="693"/>
      <c r="AK29" s="1220"/>
    </row>
    <row r="30" spans="1:38">
      <c r="A30" s="693"/>
      <c r="B30" s="693"/>
      <c r="C30" s="693"/>
      <c r="D30" s="693"/>
      <c r="E30" s="693"/>
      <c r="F30" s="693"/>
      <c r="G30" s="693"/>
      <c r="H30" s="1198"/>
      <c r="I30" s="693"/>
      <c r="J30" s="1198"/>
      <c r="K30" s="693"/>
      <c r="L30" s="1198"/>
      <c r="M30" s="693"/>
      <c r="N30" s="1198"/>
      <c r="O30" s="693"/>
      <c r="P30" s="1198"/>
      <c r="U30" s="693"/>
      <c r="V30" s="1220"/>
      <c r="X30" s="1220"/>
      <c r="Y30" s="1245"/>
      <c r="Z30" s="1220"/>
      <c r="AB30" s="1220"/>
      <c r="AD30" s="1220"/>
      <c r="AE30" s="1220"/>
      <c r="AF30" s="1220"/>
      <c r="AG30" s="1220"/>
      <c r="AH30" s="1220"/>
      <c r="AI30" s="1220"/>
      <c r="AJ30" s="693"/>
      <c r="AK30" s="1220"/>
    </row>
    <row r="31" spans="1:38">
      <c r="A31" s="693"/>
      <c r="B31" s="693"/>
      <c r="C31" s="693"/>
      <c r="D31" s="693"/>
      <c r="E31" s="693"/>
      <c r="F31" s="693"/>
      <c r="G31" s="693"/>
      <c r="H31" s="1198"/>
      <c r="I31" s="693"/>
      <c r="J31" s="1198"/>
      <c r="K31" s="693"/>
      <c r="L31" s="1198"/>
      <c r="M31" s="693"/>
      <c r="N31" s="1198"/>
      <c r="O31" s="693"/>
      <c r="P31" s="1198"/>
      <c r="U31" s="693"/>
      <c r="V31" s="1220"/>
      <c r="X31" s="1220"/>
      <c r="Y31" s="1245"/>
      <c r="Z31" s="1220"/>
      <c r="AB31" s="1220"/>
      <c r="AD31" s="1220"/>
      <c r="AE31" s="1220"/>
      <c r="AF31" s="1220"/>
      <c r="AG31" s="1220"/>
      <c r="AH31" s="1220"/>
      <c r="AI31" s="1220"/>
      <c r="AJ31" s="693"/>
      <c r="AK31" s="1220"/>
    </row>
    <row r="32" spans="1:38">
      <c r="A32" s="693"/>
      <c r="B32" s="693"/>
      <c r="C32" s="693"/>
      <c r="D32" s="693"/>
      <c r="E32" s="693"/>
      <c r="F32" s="693"/>
      <c r="G32" s="693"/>
      <c r="H32" s="1198"/>
      <c r="I32" s="693"/>
      <c r="J32" s="1198"/>
      <c r="K32" s="693"/>
      <c r="L32" s="1198"/>
      <c r="M32" s="693"/>
      <c r="N32" s="1198"/>
      <c r="O32" s="693"/>
      <c r="P32" s="1198"/>
      <c r="U32" s="693"/>
      <c r="V32" s="1220"/>
      <c r="X32" s="1220"/>
      <c r="Y32" s="1245"/>
      <c r="Z32" s="1220"/>
      <c r="AB32" s="1220"/>
      <c r="AD32" s="1220"/>
      <c r="AE32" s="1220"/>
      <c r="AF32" s="1220"/>
      <c r="AG32" s="1220"/>
      <c r="AH32" s="1220"/>
      <c r="AI32" s="1220"/>
      <c r="AJ32" s="693"/>
      <c r="AK32" s="1220"/>
    </row>
    <row r="33" spans="1:37">
      <c r="A33" s="360"/>
      <c r="B33" s="360"/>
      <c r="C33" s="360"/>
      <c r="D33" s="360"/>
      <c r="E33" s="360"/>
      <c r="F33" s="360"/>
      <c r="G33" s="360"/>
      <c r="H33" s="1198"/>
      <c r="I33" s="360"/>
      <c r="J33" s="1198"/>
      <c r="K33" s="360"/>
      <c r="L33" s="1198"/>
      <c r="M33" s="360"/>
      <c r="N33" s="1198"/>
      <c r="O33" s="360"/>
      <c r="P33" s="1198"/>
      <c r="U33" s="360"/>
      <c r="V33" s="1220"/>
      <c r="X33" s="1220"/>
      <c r="Y33" s="1245"/>
      <c r="Z33" s="1220"/>
      <c r="AB33" s="1220"/>
      <c r="AD33" s="1220"/>
      <c r="AE33" s="1220"/>
      <c r="AF33" s="1220"/>
      <c r="AG33" s="1220"/>
      <c r="AH33" s="1220"/>
      <c r="AI33" s="1220"/>
      <c r="AJ33" s="360"/>
      <c r="AK33" s="360"/>
    </row>
    <row r="34" spans="1:37">
      <c r="A34" s="360"/>
      <c r="B34" s="360"/>
      <c r="C34" s="360"/>
      <c r="D34" s="360"/>
      <c r="E34" s="360"/>
      <c r="F34" s="360"/>
      <c r="G34" s="360"/>
      <c r="H34" s="360"/>
      <c r="I34" s="360"/>
      <c r="J34" s="360"/>
      <c r="K34" s="360"/>
      <c r="L34" s="360"/>
      <c r="M34" s="360"/>
      <c r="N34" s="360"/>
      <c r="O34" s="360"/>
      <c r="P34" s="360"/>
      <c r="Q34" s="360"/>
      <c r="R34" s="360"/>
      <c r="S34" s="360"/>
      <c r="T34" s="360"/>
      <c r="U34" s="360"/>
      <c r="V34" s="1220"/>
      <c r="X34" s="360"/>
      <c r="Y34" s="360"/>
      <c r="Z34" s="1220"/>
      <c r="AA34" s="360"/>
      <c r="AB34" s="1220"/>
      <c r="AC34" s="360"/>
      <c r="AD34" s="1220"/>
      <c r="AE34" s="360"/>
      <c r="AF34" s="1220"/>
      <c r="AG34" s="1220"/>
      <c r="AH34" s="1220"/>
      <c r="AI34" s="1220"/>
      <c r="AJ34" s="360"/>
      <c r="AK34" s="360"/>
    </row>
    <row r="35" spans="1:37">
      <c r="A35" s="360"/>
      <c r="B35" s="360"/>
      <c r="C35" s="360"/>
      <c r="D35" s="360"/>
      <c r="E35" s="360"/>
      <c r="F35" s="360"/>
      <c r="G35" s="360"/>
      <c r="H35" s="360"/>
      <c r="I35" s="360"/>
      <c r="J35" s="360"/>
      <c r="K35" s="360"/>
      <c r="L35" s="360"/>
      <c r="M35" s="360"/>
      <c r="N35" s="360"/>
      <c r="O35" s="360"/>
      <c r="P35" s="360"/>
      <c r="Q35" s="360"/>
      <c r="R35" s="360"/>
      <c r="S35" s="360"/>
      <c r="T35" s="360"/>
      <c r="U35" s="360"/>
      <c r="V35" s="1220"/>
      <c r="X35" s="360"/>
      <c r="Y35" s="360"/>
      <c r="Z35" s="1220"/>
      <c r="AA35" s="360"/>
      <c r="AB35" s="1220"/>
      <c r="AC35" s="360"/>
      <c r="AD35" s="1220"/>
      <c r="AE35" s="360"/>
      <c r="AF35" s="1220"/>
      <c r="AG35" s="1220"/>
      <c r="AH35" s="1220"/>
      <c r="AI35" s="1220"/>
      <c r="AJ35" s="360"/>
      <c r="AK35" s="360"/>
    </row>
    <row r="36" spans="1:37">
      <c r="A36" s="360"/>
      <c r="B36" s="360"/>
      <c r="C36" s="360"/>
      <c r="D36" s="360"/>
      <c r="E36" s="360"/>
      <c r="F36" s="360"/>
      <c r="G36" s="360"/>
      <c r="H36" s="360"/>
      <c r="I36" s="360"/>
      <c r="J36" s="360"/>
      <c r="K36" s="360"/>
      <c r="L36" s="360"/>
      <c r="M36" s="360"/>
      <c r="N36" s="360"/>
      <c r="O36" s="360"/>
      <c r="P36" s="360"/>
      <c r="Q36" s="360"/>
      <c r="R36" s="360"/>
      <c r="S36" s="360"/>
      <c r="T36" s="360"/>
      <c r="U36" s="360"/>
      <c r="V36" s="360"/>
      <c r="W36" s="360"/>
      <c r="X36" s="360"/>
      <c r="Y36" s="360"/>
      <c r="Z36" s="360"/>
      <c r="AA36" s="360"/>
      <c r="AB36" s="360"/>
      <c r="AC36" s="360"/>
      <c r="AD36" s="360"/>
      <c r="AE36" s="360"/>
      <c r="AF36" s="360"/>
      <c r="AG36" s="360"/>
      <c r="AH36" s="360"/>
      <c r="AI36" s="360"/>
      <c r="AJ36" s="360"/>
      <c r="AK36" s="360"/>
    </row>
    <row r="37" spans="1:37">
      <c r="A37" s="360"/>
      <c r="B37" s="360"/>
      <c r="C37" s="360"/>
      <c r="D37" s="360"/>
      <c r="E37" s="360"/>
      <c r="F37" s="360"/>
      <c r="G37" s="360"/>
      <c r="H37" s="360"/>
      <c r="I37" s="360"/>
      <c r="J37" s="360"/>
      <c r="K37" s="360"/>
      <c r="L37" s="360"/>
      <c r="M37" s="360"/>
      <c r="N37" s="360"/>
      <c r="O37" s="360"/>
      <c r="P37" s="360"/>
      <c r="Q37" s="360"/>
      <c r="R37" s="360"/>
      <c r="S37" s="360"/>
      <c r="T37" s="360"/>
      <c r="U37" s="360"/>
      <c r="V37" s="360"/>
      <c r="W37" s="360"/>
      <c r="X37" s="360"/>
      <c r="Y37" s="360"/>
      <c r="Z37" s="360"/>
      <c r="AA37" s="360"/>
      <c r="AB37" s="360"/>
      <c r="AC37" s="360"/>
      <c r="AD37" s="360"/>
      <c r="AE37" s="360"/>
      <c r="AF37" s="360"/>
      <c r="AG37" s="360"/>
      <c r="AH37" s="360"/>
      <c r="AI37" s="360"/>
      <c r="AJ37" s="360"/>
      <c r="AK37" s="360"/>
    </row>
    <row r="38" spans="1:37">
      <c r="A38" s="360"/>
      <c r="B38" s="360"/>
      <c r="C38" s="360"/>
      <c r="D38" s="360"/>
      <c r="E38" s="360"/>
      <c r="F38" s="360"/>
      <c r="G38" s="360"/>
      <c r="H38" s="360"/>
      <c r="I38" s="360"/>
      <c r="J38" s="360"/>
      <c r="K38" s="360"/>
      <c r="L38" s="360"/>
      <c r="M38" s="360"/>
      <c r="N38" s="360"/>
      <c r="O38" s="360"/>
      <c r="P38" s="360"/>
      <c r="Q38" s="360"/>
      <c r="R38" s="360"/>
      <c r="S38" s="360"/>
      <c r="T38" s="360"/>
      <c r="U38" s="360"/>
      <c r="V38" s="360"/>
      <c r="W38" s="360"/>
      <c r="X38" s="360"/>
      <c r="Y38" s="360"/>
      <c r="Z38" s="360"/>
      <c r="AA38" s="360"/>
      <c r="AB38" s="360"/>
      <c r="AC38" s="360"/>
      <c r="AD38" s="360"/>
      <c r="AE38" s="360"/>
      <c r="AF38" s="360"/>
      <c r="AG38" s="360"/>
      <c r="AH38" s="360"/>
      <c r="AI38" s="360"/>
      <c r="AJ38" s="360"/>
      <c r="AK38" s="360"/>
    </row>
    <row r="39" spans="1:37">
      <c r="A39" s="360"/>
      <c r="B39" s="360"/>
      <c r="C39" s="360"/>
      <c r="D39" s="360"/>
      <c r="E39" s="360"/>
      <c r="F39" s="360"/>
      <c r="G39" s="360"/>
      <c r="H39" s="360"/>
      <c r="I39" s="360"/>
      <c r="J39" s="360"/>
      <c r="K39" s="360"/>
      <c r="L39" s="360"/>
      <c r="M39" s="360"/>
      <c r="N39" s="360"/>
      <c r="O39" s="360"/>
      <c r="P39" s="360"/>
      <c r="Q39" s="360"/>
      <c r="R39" s="360"/>
      <c r="S39" s="360"/>
      <c r="T39" s="360"/>
      <c r="U39" s="360"/>
      <c r="V39" s="360"/>
      <c r="W39" s="360"/>
      <c r="X39" s="360"/>
      <c r="Y39" s="360"/>
      <c r="Z39" s="360"/>
      <c r="AA39" s="360"/>
      <c r="AB39" s="360"/>
      <c r="AC39" s="360"/>
      <c r="AD39" s="360"/>
      <c r="AE39" s="360"/>
      <c r="AF39" s="360"/>
      <c r="AG39" s="360"/>
      <c r="AH39" s="360"/>
      <c r="AI39" s="360"/>
      <c r="AJ39" s="360"/>
      <c r="AK39" s="360"/>
    </row>
    <row r="40" spans="1:37">
      <c r="A40" s="360"/>
      <c r="B40" s="360"/>
      <c r="C40" s="360"/>
      <c r="D40" s="360"/>
      <c r="E40" s="360"/>
      <c r="F40" s="360"/>
      <c r="G40" s="360"/>
      <c r="H40" s="360"/>
      <c r="I40" s="360"/>
      <c r="J40" s="360"/>
      <c r="K40" s="360"/>
      <c r="L40" s="360"/>
      <c r="M40" s="360"/>
      <c r="N40" s="360"/>
      <c r="O40" s="360"/>
      <c r="P40" s="360"/>
      <c r="Q40" s="360"/>
      <c r="R40" s="360"/>
      <c r="S40" s="360"/>
      <c r="T40" s="360"/>
      <c r="U40" s="360"/>
      <c r="V40" s="360"/>
      <c r="W40" s="360"/>
      <c r="X40" s="360"/>
      <c r="Y40" s="360"/>
      <c r="Z40" s="360"/>
      <c r="AA40" s="360"/>
      <c r="AB40" s="360"/>
      <c r="AC40" s="360"/>
      <c r="AD40" s="360"/>
      <c r="AE40" s="360"/>
      <c r="AF40" s="360"/>
      <c r="AG40" s="360"/>
      <c r="AH40" s="360"/>
      <c r="AI40" s="360"/>
      <c r="AJ40" s="360"/>
      <c r="AK40" s="360"/>
    </row>
    <row r="41" spans="1:37">
      <c r="A41" s="360"/>
      <c r="B41" s="360"/>
      <c r="C41" s="360"/>
      <c r="D41" s="360"/>
      <c r="E41" s="360"/>
      <c r="F41" s="360"/>
      <c r="G41" s="360"/>
      <c r="H41" s="360"/>
      <c r="I41" s="360"/>
      <c r="J41" s="360"/>
      <c r="K41" s="360"/>
      <c r="L41" s="360"/>
      <c r="M41" s="360"/>
      <c r="N41" s="360"/>
      <c r="O41" s="360"/>
      <c r="P41" s="360"/>
      <c r="Q41" s="360"/>
      <c r="R41" s="360"/>
      <c r="S41" s="360"/>
      <c r="T41" s="360"/>
      <c r="U41" s="360"/>
      <c r="V41" s="360"/>
      <c r="W41" s="360"/>
      <c r="X41" s="360"/>
      <c r="Y41" s="360"/>
      <c r="Z41" s="360"/>
      <c r="AA41" s="360"/>
      <c r="AB41" s="360"/>
      <c r="AC41" s="360"/>
      <c r="AD41" s="360"/>
      <c r="AE41" s="360"/>
      <c r="AF41" s="360"/>
      <c r="AG41" s="360"/>
      <c r="AH41" s="360"/>
      <c r="AI41" s="360"/>
      <c r="AJ41" s="360"/>
      <c r="AK41" s="360"/>
    </row>
    <row r="42" spans="1:37">
      <c r="A42" s="360"/>
      <c r="B42" s="360"/>
      <c r="C42" s="360"/>
      <c r="D42" s="360"/>
      <c r="E42" s="360"/>
      <c r="F42" s="360"/>
      <c r="G42" s="360"/>
      <c r="H42" s="360"/>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0"/>
      <c r="AH42" s="360"/>
      <c r="AI42" s="360"/>
      <c r="AJ42" s="360"/>
      <c r="AK42" s="360"/>
    </row>
    <row r="43" spans="1:37">
      <c r="A43" s="360"/>
      <c r="B43" s="360"/>
      <c r="C43" s="360"/>
      <c r="D43" s="360"/>
      <c r="E43" s="360"/>
      <c r="F43" s="360"/>
      <c r="G43" s="360"/>
      <c r="H43" s="360"/>
      <c r="I43" s="360"/>
      <c r="J43" s="360"/>
      <c r="K43" s="360"/>
      <c r="L43" s="360"/>
      <c r="M43" s="360"/>
      <c r="N43" s="360"/>
      <c r="O43" s="360"/>
      <c r="P43" s="360"/>
      <c r="Q43" s="360"/>
      <c r="R43" s="360"/>
      <c r="S43" s="360"/>
      <c r="T43" s="360"/>
      <c r="U43" s="360"/>
      <c r="V43" s="360"/>
      <c r="W43" s="360"/>
      <c r="X43" s="360"/>
      <c r="Y43" s="360"/>
      <c r="Z43" s="360"/>
      <c r="AA43" s="360"/>
      <c r="AB43" s="360"/>
      <c r="AC43" s="360"/>
      <c r="AD43" s="360"/>
      <c r="AE43" s="360"/>
      <c r="AF43" s="360"/>
      <c r="AG43" s="360"/>
      <c r="AH43" s="360"/>
      <c r="AI43" s="360"/>
      <c r="AJ43" s="360"/>
      <c r="AK43" s="360"/>
    </row>
    <row r="44" spans="1:37">
      <c r="A44" s="360"/>
      <c r="B44" s="360"/>
      <c r="C44" s="360"/>
      <c r="D44" s="360"/>
      <c r="E44" s="360"/>
      <c r="F44" s="360"/>
      <c r="G44" s="360"/>
      <c r="H44" s="360"/>
      <c r="I44" s="360"/>
      <c r="J44" s="360"/>
      <c r="K44" s="360"/>
      <c r="L44" s="360"/>
      <c r="M44" s="360"/>
      <c r="N44" s="360"/>
      <c r="O44" s="360"/>
      <c r="P44" s="360"/>
      <c r="Q44" s="360"/>
      <c r="R44" s="360"/>
      <c r="S44" s="360"/>
      <c r="T44" s="360"/>
      <c r="U44" s="360"/>
      <c r="V44" s="360"/>
      <c r="W44" s="360"/>
      <c r="X44" s="360"/>
      <c r="Y44" s="360"/>
      <c r="Z44" s="360"/>
      <c r="AA44" s="360"/>
      <c r="AB44" s="360"/>
      <c r="AC44" s="360"/>
      <c r="AD44" s="360"/>
      <c r="AE44" s="360"/>
      <c r="AF44" s="360"/>
      <c r="AG44" s="360"/>
      <c r="AH44" s="360"/>
      <c r="AI44" s="360"/>
      <c r="AJ44" s="360"/>
      <c r="AK44" s="360"/>
    </row>
    <row r="45" spans="1:37">
      <c r="A45" s="360"/>
      <c r="B45" s="360"/>
      <c r="C45" s="360"/>
      <c r="D45" s="360"/>
      <c r="E45" s="360"/>
      <c r="F45" s="360"/>
      <c r="G45" s="360"/>
      <c r="H45" s="360"/>
      <c r="I45" s="360"/>
      <c r="J45" s="360"/>
      <c r="K45" s="360"/>
      <c r="L45" s="360"/>
      <c r="M45" s="360"/>
      <c r="N45" s="360"/>
      <c r="O45" s="360"/>
      <c r="P45" s="360"/>
      <c r="Q45" s="360"/>
      <c r="R45" s="360"/>
      <c r="S45" s="360"/>
      <c r="T45" s="360"/>
      <c r="U45" s="360"/>
      <c r="V45" s="360"/>
      <c r="W45" s="360"/>
      <c r="X45" s="360"/>
      <c r="Y45" s="360"/>
      <c r="Z45" s="360"/>
      <c r="AA45" s="360"/>
      <c r="AB45" s="360"/>
      <c r="AC45" s="360"/>
      <c r="AD45" s="360"/>
      <c r="AE45" s="360"/>
      <c r="AF45" s="360"/>
      <c r="AG45" s="360"/>
      <c r="AH45" s="360"/>
      <c r="AI45" s="360"/>
      <c r="AJ45" s="360"/>
      <c r="AK45" s="360"/>
    </row>
    <row r="46" spans="1:37">
      <c r="A46" s="360"/>
      <c r="B46" s="360"/>
      <c r="C46" s="360"/>
      <c r="D46" s="360"/>
      <c r="E46" s="360"/>
      <c r="F46" s="360"/>
      <c r="G46" s="360"/>
      <c r="H46" s="360"/>
      <c r="I46" s="360"/>
      <c r="J46" s="360"/>
      <c r="K46" s="360"/>
      <c r="L46" s="360"/>
      <c r="M46" s="360"/>
      <c r="N46" s="360"/>
      <c r="O46" s="360"/>
      <c r="P46" s="360"/>
      <c r="Q46" s="360"/>
      <c r="R46" s="360"/>
      <c r="S46" s="360"/>
      <c r="T46" s="360"/>
      <c r="U46" s="360"/>
      <c r="V46" s="360"/>
      <c r="W46" s="360"/>
      <c r="X46" s="360"/>
      <c r="Y46" s="360"/>
      <c r="Z46" s="360"/>
      <c r="AA46" s="360"/>
      <c r="AB46" s="360"/>
      <c r="AC46" s="360"/>
      <c r="AD46" s="360"/>
      <c r="AE46" s="360"/>
      <c r="AF46" s="360"/>
      <c r="AG46" s="360"/>
      <c r="AH46" s="360"/>
      <c r="AI46" s="360"/>
      <c r="AJ46" s="360"/>
      <c r="AK46" s="360"/>
    </row>
    <row r="47" spans="1:37">
      <c r="A47" s="360"/>
      <c r="B47" s="360"/>
      <c r="C47" s="360"/>
      <c r="D47" s="360"/>
      <c r="E47" s="360"/>
      <c r="F47" s="360"/>
      <c r="G47" s="360"/>
      <c r="H47" s="360"/>
      <c r="I47" s="360"/>
      <c r="J47" s="360"/>
      <c r="K47" s="360"/>
      <c r="L47" s="360"/>
      <c r="M47" s="360"/>
      <c r="N47" s="360"/>
      <c r="O47" s="360"/>
      <c r="P47" s="360"/>
      <c r="Q47" s="360"/>
      <c r="R47" s="360"/>
      <c r="S47" s="360"/>
      <c r="T47" s="360"/>
      <c r="U47" s="360"/>
      <c r="V47" s="360"/>
      <c r="W47" s="360"/>
      <c r="X47" s="360"/>
      <c r="Y47" s="360"/>
      <c r="Z47" s="360"/>
      <c r="AA47" s="360"/>
      <c r="AB47" s="360"/>
      <c r="AC47" s="360"/>
      <c r="AD47" s="360"/>
      <c r="AE47" s="360"/>
      <c r="AF47" s="360"/>
      <c r="AG47" s="360"/>
      <c r="AH47" s="360"/>
      <c r="AI47" s="360"/>
      <c r="AJ47" s="360"/>
      <c r="AK47" s="360"/>
    </row>
    <row r="48" spans="1:37">
      <c r="A48" s="360"/>
      <c r="B48" s="360"/>
      <c r="C48" s="360"/>
      <c r="D48" s="360"/>
      <c r="E48" s="360"/>
      <c r="F48" s="360"/>
      <c r="G48" s="360"/>
      <c r="H48" s="360"/>
      <c r="I48" s="360"/>
      <c r="J48" s="360"/>
      <c r="K48" s="360"/>
      <c r="L48" s="360"/>
      <c r="M48" s="360"/>
      <c r="N48" s="360"/>
      <c r="O48" s="360"/>
      <c r="P48" s="360"/>
      <c r="Q48" s="360"/>
      <c r="R48" s="360"/>
      <c r="S48" s="360"/>
      <c r="T48" s="360"/>
      <c r="U48" s="360"/>
      <c r="V48" s="360"/>
      <c r="W48" s="360"/>
      <c r="X48" s="360"/>
      <c r="Y48" s="360"/>
      <c r="Z48" s="360"/>
      <c r="AA48" s="360"/>
      <c r="AB48" s="360"/>
      <c r="AC48" s="360"/>
      <c r="AD48" s="360"/>
      <c r="AE48" s="360"/>
      <c r="AF48" s="360"/>
      <c r="AG48" s="360"/>
      <c r="AH48" s="360"/>
      <c r="AI48" s="360"/>
      <c r="AJ48" s="360"/>
      <c r="AK48" s="360"/>
    </row>
    <row r="49" spans="1:37">
      <c r="A49" s="360"/>
      <c r="B49" s="360"/>
      <c r="C49" s="360"/>
      <c r="D49" s="360"/>
      <c r="E49" s="360"/>
      <c r="F49" s="360"/>
      <c r="G49" s="360"/>
      <c r="H49" s="360"/>
      <c r="I49" s="360"/>
      <c r="J49" s="360"/>
      <c r="K49" s="360"/>
      <c r="L49" s="360"/>
      <c r="M49" s="360"/>
      <c r="N49" s="360"/>
      <c r="O49" s="360"/>
      <c r="P49" s="360"/>
      <c r="Q49" s="360"/>
      <c r="R49" s="360"/>
      <c r="S49" s="360"/>
      <c r="T49" s="360"/>
      <c r="U49" s="360"/>
      <c r="V49" s="360"/>
      <c r="W49" s="360"/>
      <c r="X49" s="360"/>
      <c r="Y49" s="360"/>
      <c r="Z49" s="360"/>
      <c r="AA49" s="360"/>
      <c r="AB49" s="360"/>
      <c r="AC49" s="360"/>
      <c r="AD49" s="360"/>
      <c r="AE49" s="360"/>
      <c r="AF49" s="360"/>
      <c r="AG49" s="360"/>
      <c r="AH49" s="360"/>
      <c r="AI49" s="360"/>
      <c r="AJ49" s="360"/>
      <c r="AK49" s="360"/>
    </row>
    <row r="50" spans="1:37">
      <c r="A50" s="360"/>
      <c r="B50" s="360"/>
      <c r="C50" s="360"/>
      <c r="D50" s="360"/>
      <c r="E50" s="360"/>
      <c r="F50" s="360"/>
      <c r="G50" s="360"/>
      <c r="H50" s="360"/>
      <c r="I50" s="360"/>
      <c r="J50" s="360"/>
      <c r="K50" s="360"/>
      <c r="L50" s="360"/>
      <c r="M50" s="360"/>
      <c r="N50" s="360"/>
      <c r="O50" s="360"/>
      <c r="P50" s="360"/>
      <c r="Q50" s="360"/>
      <c r="R50" s="360"/>
      <c r="S50" s="360"/>
      <c r="T50" s="360"/>
      <c r="U50" s="360"/>
      <c r="V50" s="360"/>
      <c r="W50" s="360"/>
      <c r="X50" s="360"/>
      <c r="Y50" s="360"/>
      <c r="Z50" s="360"/>
      <c r="AA50" s="360"/>
      <c r="AB50" s="360"/>
      <c r="AC50" s="360"/>
      <c r="AD50" s="360"/>
      <c r="AE50" s="360"/>
      <c r="AF50" s="360"/>
      <c r="AG50" s="360"/>
      <c r="AH50" s="360"/>
      <c r="AI50" s="360"/>
      <c r="AJ50" s="360"/>
      <c r="AK50" s="360"/>
    </row>
    <row r="51" spans="1:37">
      <c r="A51" s="360"/>
      <c r="B51" s="360"/>
      <c r="C51" s="360"/>
      <c r="D51" s="360"/>
      <c r="E51" s="360"/>
      <c r="F51" s="360"/>
      <c r="G51" s="360"/>
      <c r="H51" s="360"/>
      <c r="I51" s="360"/>
      <c r="J51" s="360"/>
      <c r="K51" s="360"/>
      <c r="L51" s="360"/>
      <c r="M51" s="360"/>
      <c r="N51" s="360"/>
      <c r="O51" s="360"/>
      <c r="P51" s="360"/>
      <c r="Q51" s="360"/>
      <c r="R51" s="360"/>
      <c r="S51" s="360"/>
      <c r="T51" s="360"/>
      <c r="U51" s="360"/>
      <c r="V51" s="360"/>
      <c r="W51" s="360"/>
      <c r="X51" s="360"/>
      <c r="Y51" s="360"/>
      <c r="Z51" s="360"/>
      <c r="AA51" s="360"/>
      <c r="AB51" s="360"/>
      <c r="AC51" s="360"/>
      <c r="AD51" s="360"/>
      <c r="AE51" s="360"/>
      <c r="AF51" s="360"/>
      <c r="AG51" s="360"/>
      <c r="AH51" s="360"/>
      <c r="AI51" s="360"/>
      <c r="AJ51" s="360"/>
      <c r="AK51" s="360"/>
    </row>
    <row r="52" spans="1:37">
      <c r="A52" s="360"/>
      <c r="B52" s="360"/>
      <c r="C52" s="360"/>
      <c r="D52" s="360"/>
      <c r="E52" s="360"/>
      <c r="F52" s="360"/>
      <c r="G52" s="360"/>
      <c r="H52" s="360"/>
      <c r="I52" s="360"/>
      <c r="J52" s="360"/>
      <c r="K52" s="360"/>
      <c r="L52" s="360"/>
      <c r="M52" s="360"/>
      <c r="N52" s="360"/>
      <c r="O52" s="360"/>
      <c r="P52" s="360"/>
      <c r="Q52" s="360"/>
      <c r="R52" s="360"/>
      <c r="S52" s="360"/>
      <c r="T52" s="360"/>
      <c r="U52" s="360"/>
      <c r="V52" s="360"/>
      <c r="W52" s="360"/>
      <c r="X52" s="360"/>
      <c r="Y52" s="360"/>
      <c r="Z52" s="360"/>
      <c r="AA52" s="360"/>
      <c r="AB52" s="360"/>
      <c r="AC52" s="360"/>
      <c r="AD52" s="360"/>
      <c r="AE52" s="360"/>
      <c r="AF52" s="360"/>
      <c r="AG52" s="360"/>
      <c r="AH52" s="360"/>
      <c r="AI52" s="360"/>
      <c r="AJ52" s="360"/>
      <c r="AK52" s="360"/>
    </row>
    <row r="53" spans="1:37">
      <c r="A53" s="360"/>
      <c r="B53" s="360"/>
      <c r="C53" s="360"/>
      <c r="D53" s="360"/>
      <c r="E53" s="360"/>
      <c r="F53" s="360"/>
      <c r="G53" s="360"/>
      <c r="H53" s="360"/>
      <c r="I53" s="360"/>
      <c r="J53" s="360"/>
      <c r="K53" s="360"/>
      <c r="L53" s="360"/>
      <c r="M53" s="360"/>
      <c r="N53" s="360"/>
      <c r="O53" s="360"/>
      <c r="P53" s="360"/>
      <c r="Q53" s="360"/>
      <c r="R53" s="360"/>
      <c r="S53" s="360"/>
      <c r="T53" s="360"/>
      <c r="U53" s="360"/>
      <c r="V53" s="360"/>
      <c r="W53" s="360"/>
      <c r="X53" s="360"/>
      <c r="Y53" s="360"/>
      <c r="Z53" s="360"/>
      <c r="AA53" s="360"/>
      <c r="AB53" s="360"/>
      <c r="AC53" s="360"/>
      <c r="AD53" s="360"/>
      <c r="AE53" s="360"/>
      <c r="AF53" s="360"/>
      <c r="AG53" s="360"/>
      <c r="AH53" s="360"/>
      <c r="AI53" s="360"/>
      <c r="AJ53" s="360"/>
      <c r="AK53" s="360"/>
    </row>
    <row r="54" spans="1:37">
      <c r="A54" s="360"/>
      <c r="B54" s="360"/>
      <c r="C54" s="360"/>
      <c r="D54" s="360"/>
      <c r="E54" s="360"/>
      <c r="F54" s="360"/>
      <c r="G54" s="360"/>
      <c r="H54" s="360"/>
      <c r="I54" s="360"/>
      <c r="J54" s="360"/>
      <c r="K54" s="360"/>
      <c r="L54" s="360"/>
      <c r="M54" s="360"/>
      <c r="N54" s="360"/>
      <c r="O54" s="360"/>
      <c r="P54" s="360"/>
      <c r="Q54" s="360"/>
      <c r="R54" s="360"/>
      <c r="S54" s="360"/>
      <c r="T54" s="360"/>
      <c r="U54" s="360"/>
      <c r="V54" s="360"/>
      <c r="W54" s="360"/>
      <c r="X54" s="360"/>
      <c r="Y54" s="360"/>
      <c r="Z54" s="360"/>
      <c r="AA54" s="360"/>
      <c r="AB54" s="360"/>
      <c r="AC54" s="360"/>
      <c r="AD54" s="360"/>
      <c r="AE54" s="360"/>
      <c r="AF54" s="360"/>
      <c r="AG54" s="360"/>
      <c r="AH54" s="360"/>
      <c r="AI54" s="360"/>
      <c r="AJ54" s="360"/>
      <c r="AK54" s="360"/>
    </row>
    <row r="55" spans="1:37">
      <c r="A55" s="360"/>
      <c r="B55" s="360"/>
      <c r="C55" s="360"/>
      <c r="D55" s="360"/>
      <c r="E55" s="360"/>
      <c r="F55" s="360"/>
      <c r="G55" s="360"/>
      <c r="H55" s="360"/>
      <c r="I55" s="360"/>
      <c r="J55" s="360"/>
      <c r="K55" s="360"/>
      <c r="L55" s="360"/>
      <c r="M55" s="360"/>
      <c r="N55" s="360"/>
      <c r="O55" s="360"/>
      <c r="P55" s="360"/>
      <c r="Q55" s="360"/>
      <c r="R55" s="360"/>
      <c r="S55" s="360"/>
      <c r="T55" s="360"/>
      <c r="U55" s="360"/>
      <c r="V55" s="360"/>
      <c r="W55" s="360"/>
      <c r="X55" s="360"/>
      <c r="Y55" s="360"/>
      <c r="Z55" s="360"/>
      <c r="AA55" s="360"/>
      <c r="AB55" s="360"/>
      <c r="AC55" s="360"/>
      <c r="AD55" s="360"/>
      <c r="AE55" s="360"/>
      <c r="AF55" s="360"/>
      <c r="AG55" s="360"/>
      <c r="AH55" s="360"/>
      <c r="AI55" s="360"/>
      <c r="AJ55" s="360"/>
      <c r="AK55" s="360"/>
    </row>
    <row r="56" spans="1:37">
      <c r="A56" s="360"/>
      <c r="B56" s="360"/>
      <c r="C56" s="360"/>
      <c r="D56" s="360"/>
      <c r="E56" s="360"/>
      <c r="F56" s="360"/>
      <c r="G56" s="360"/>
      <c r="H56" s="360"/>
      <c r="I56" s="360"/>
      <c r="J56" s="360"/>
      <c r="K56" s="360"/>
      <c r="L56" s="360"/>
      <c r="M56" s="360"/>
      <c r="N56" s="360"/>
      <c r="O56" s="360"/>
      <c r="P56" s="360"/>
      <c r="Q56" s="360"/>
      <c r="R56" s="360"/>
      <c r="S56" s="360"/>
      <c r="T56" s="360"/>
      <c r="U56" s="360"/>
      <c r="V56" s="360"/>
      <c r="W56" s="360"/>
      <c r="X56" s="360"/>
      <c r="Y56" s="360"/>
      <c r="Z56" s="360"/>
      <c r="AA56" s="360"/>
      <c r="AB56" s="360"/>
      <c r="AC56" s="360"/>
      <c r="AD56" s="360"/>
      <c r="AE56" s="360"/>
      <c r="AF56" s="360"/>
      <c r="AG56" s="360"/>
      <c r="AH56" s="360"/>
      <c r="AI56" s="360"/>
      <c r="AJ56" s="360"/>
      <c r="AK56" s="360"/>
    </row>
    <row r="57" spans="1:37">
      <c r="A57" s="360"/>
      <c r="B57" s="360"/>
      <c r="C57" s="360"/>
      <c r="D57" s="360"/>
      <c r="E57" s="360"/>
      <c r="F57" s="360"/>
      <c r="G57" s="360"/>
      <c r="H57" s="360"/>
      <c r="I57" s="360"/>
      <c r="J57" s="360"/>
      <c r="K57" s="360"/>
      <c r="L57" s="360"/>
      <c r="M57" s="360"/>
      <c r="N57" s="360"/>
      <c r="O57" s="360"/>
      <c r="P57" s="360"/>
      <c r="Q57" s="360"/>
      <c r="R57" s="360"/>
      <c r="S57" s="360"/>
      <c r="T57" s="360"/>
      <c r="U57" s="360"/>
      <c r="V57" s="360"/>
      <c r="W57" s="360"/>
      <c r="X57" s="360"/>
      <c r="Y57" s="360"/>
      <c r="Z57" s="360"/>
      <c r="AA57" s="360"/>
      <c r="AB57" s="360"/>
      <c r="AC57" s="360"/>
      <c r="AD57" s="360"/>
      <c r="AE57" s="360"/>
      <c r="AF57" s="360"/>
      <c r="AG57" s="360"/>
      <c r="AH57" s="360"/>
      <c r="AI57" s="360"/>
      <c r="AJ57" s="360"/>
      <c r="AK57" s="360"/>
    </row>
    <row r="58" spans="1:37">
      <c r="A58" s="360"/>
      <c r="B58" s="360"/>
      <c r="C58" s="360"/>
      <c r="D58" s="360"/>
      <c r="E58" s="360"/>
      <c r="F58" s="360"/>
      <c r="G58" s="360"/>
      <c r="H58" s="360"/>
      <c r="I58" s="360"/>
      <c r="J58" s="360"/>
      <c r="K58" s="360"/>
      <c r="L58" s="360"/>
      <c r="M58" s="360"/>
      <c r="N58" s="360"/>
      <c r="O58" s="360"/>
      <c r="P58" s="360"/>
      <c r="Q58" s="360"/>
      <c r="R58" s="360"/>
      <c r="S58" s="360"/>
      <c r="T58" s="360"/>
      <c r="U58" s="360"/>
      <c r="V58" s="360"/>
      <c r="W58" s="360"/>
      <c r="X58" s="360"/>
      <c r="Y58" s="360"/>
      <c r="Z58" s="360"/>
      <c r="AA58" s="360"/>
      <c r="AB58" s="360"/>
      <c r="AC58" s="360"/>
      <c r="AD58" s="360"/>
      <c r="AE58" s="360"/>
      <c r="AF58" s="360"/>
      <c r="AG58" s="360"/>
      <c r="AH58" s="360"/>
      <c r="AI58" s="360"/>
      <c r="AJ58" s="360"/>
      <c r="AK58" s="360"/>
    </row>
  </sheetData>
  <mergeCells count="48">
    <mergeCell ref="AK24:AK32"/>
    <mergeCell ref="L24:L33"/>
    <mergeCell ref="N24:N33"/>
    <mergeCell ref="P24:P33"/>
    <mergeCell ref="Y24:Y33"/>
    <mergeCell ref="Z24:Z35"/>
    <mergeCell ref="AI24:AI35"/>
    <mergeCell ref="AH24:AH35"/>
    <mergeCell ref="AG24:AG35"/>
    <mergeCell ref="AF24:AF35"/>
    <mergeCell ref="X24:X33"/>
    <mergeCell ref="V24:V35"/>
    <mergeCell ref="AB24:AB35"/>
    <mergeCell ref="AD24:AD35"/>
    <mergeCell ref="AE24:AE33"/>
    <mergeCell ref="AK1:AK22"/>
    <mergeCell ref="AL20:AL22"/>
    <mergeCell ref="AF20:AG21"/>
    <mergeCell ref="AF12:AF14"/>
    <mergeCell ref="AF15:AF18"/>
    <mergeCell ref="AG12:AG14"/>
    <mergeCell ref="AJ1:AJ10"/>
    <mergeCell ref="AJ12:AJ21"/>
    <mergeCell ref="AI12:AI21"/>
    <mergeCell ref="AF19:AG19"/>
    <mergeCell ref="AG15:AG18"/>
    <mergeCell ref="AH1:AH10"/>
    <mergeCell ref="AF1:AF10"/>
    <mergeCell ref="AI1:AI10"/>
    <mergeCell ref="AH12:AH21"/>
    <mergeCell ref="AG1:AG10"/>
    <mergeCell ref="AE12:AE16"/>
    <mergeCell ref="AE18:AE19"/>
    <mergeCell ref="S1:AD10"/>
    <mergeCell ref="Q2:Q21"/>
    <mergeCell ref="AE1:AE10"/>
    <mergeCell ref="O3:O14"/>
    <mergeCell ref="M7:M10"/>
    <mergeCell ref="M12:M21"/>
    <mergeCell ref="K12:K15"/>
    <mergeCell ref="D4:D7"/>
    <mergeCell ref="K7:K10"/>
    <mergeCell ref="H24:H33"/>
    <mergeCell ref="J24:J33"/>
    <mergeCell ref="F2:F11"/>
    <mergeCell ref="C4:C7"/>
    <mergeCell ref="I1:I15"/>
    <mergeCell ref="C14:C15"/>
  </mergeCells>
  <phoneticPr fontId="3"/>
  <pageMargins left="0.39370078740157483" right="0.39370078740157483" top="0.62" bottom="0.59055118110236227" header="0.51181102362204722" footer="0.51181102362204722"/>
  <pageSetup paperSize="9" scale="99" orientation="landscape" horizontalDpi="200" verticalDpi="200" r:id="rId1"/>
  <headerFooter alignWithMargins="0"/>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P60"/>
  <sheetViews>
    <sheetView view="pageBreakPreview" zoomScaleNormal="100" zoomScaleSheetLayoutView="100" workbookViewId="0">
      <selection activeCell="R2" sqref="R2"/>
    </sheetView>
  </sheetViews>
  <sheetFormatPr defaultColWidth="5.625" defaultRowHeight="13.5"/>
  <cols>
    <col min="1" max="15" width="5.625" customWidth="1"/>
    <col min="16" max="16" width="6.625" customWidth="1"/>
    <col min="17" max="17" width="1.75" customWidth="1"/>
    <col min="257" max="271" width="5.625" customWidth="1"/>
    <col min="272" max="272" width="6.625" customWidth="1"/>
    <col min="273" max="273" width="1.75" customWidth="1"/>
    <col min="513" max="527" width="5.625" customWidth="1"/>
    <col min="528" max="528" width="6.625" customWidth="1"/>
    <col min="529" max="529" width="1.75" customWidth="1"/>
    <col min="769" max="783" width="5.625" customWidth="1"/>
    <col min="784" max="784" width="6.625" customWidth="1"/>
    <col min="785" max="785" width="1.75" customWidth="1"/>
    <col min="1025" max="1039" width="5.625" customWidth="1"/>
    <col min="1040" max="1040" width="6.625" customWidth="1"/>
    <col min="1041" max="1041" width="1.75" customWidth="1"/>
    <col min="1281" max="1295" width="5.625" customWidth="1"/>
    <col min="1296" max="1296" width="6.625" customWidth="1"/>
    <col min="1297" max="1297" width="1.75" customWidth="1"/>
    <col min="1537" max="1551" width="5.625" customWidth="1"/>
    <col min="1552" max="1552" width="6.625" customWidth="1"/>
    <col min="1553" max="1553" width="1.75" customWidth="1"/>
    <col min="1793" max="1807" width="5.625" customWidth="1"/>
    <col min="1808" max="1808" width="6.625" customWidth="1"/>
    <col min="1809" max="1809" width="1.75" customWidth="1"/>
    <col min="2049" max="2063" width="5.625" customWidth="1"/>
    <col min="2064" max="2064" width="6.625" customWidth="1"/>
    <col min="2065" max="2065" width="1.75" customWidth="1"/>
    <col min="2305" max="2319" width="5.625" customWidth="1"/>
    <col min="2320" max="2320" width="6.625" customWidth="1"/>
    <col min="2321" max="2321" width="1.75" customWidth="1"/>
    <col min="2561" max="2575" width="5.625" customWidth="1"/>
    <col min="2576" max="2576" width="6.625" customWidth="1"/>
    <col min="2577" max="2577" width="1.75" customWidth="1"/>
    <col min="2817" max="2831" width="5.625" customWidth="1"/>
    <col min="2832" max="2832" width="6.625" customWidth="1"/>
    <col min="2833" max="2833" width="1.75" customWidth="1"/>
    <col min="3073" max="3087" width="5.625" customWidth="1"/>
    <col min="3088" max="3088" width="6.625" customWidth="1"/>
    <col min="3089" max="3089" width="1.75" customWidth="1"/>
    <col min="3329" max="3343" width="5.625" customWidth="1"/>
    <col min="3344" max="3344" width="6.625" customWidth="1"/>
    <col min="3345" max="3345" width="1.75" customWidth="1"/>
    <col min="3585" max="3599" width="5.625" customWidth="1"/>
    <col min="3600" max="3600" width="6.625" customWidth="1"/>
    <col min="3601" max="3601" width="1.75" customWidth="1"/>
    <col min="3841" max="3855" width="5.625" customWidth="1"/>
    <col min="3856" max="3856" width="6.625" customWidth="1"/>
    <col min="3857" max="3857" width="1.75" customWidth="1"/>
    <col min="4097" max="4111" width="5.625" customWidth="1"/>
    <col min="4112" max="4112" width="6.625" customWidth="1"/>
    <col min="4113" max="4113" width="1.75" customWidth="1"/>
    <col min="4353" max="4367" width="5.625" customWidth="1"/>
    <col min="4368" max="4368" width="6.625" customWidth="1"/>
    <col min="4369" max="4369" width="1.75" customWidth="1"/>
    <col min="4609" max="4623" width="5.625" customWidth="1"/>
    <col min="4624" max="4624" width="6.625" customWidth="1"/>
    <col min="4625" max="4625" width="1.75" customWidth="1"/>
    <col min="4865" max="4879" width="5.625" customWidth="1"/>
    <col min="4880" max="4880" width="6.625" customWidth="1"/>
    <col min="4881" max="4881" width="1.75" customWidth="1"/>
    <col min="5121" max="5135" width="5.625" customWidth="1"/>
    <col min="5136" max="5136" width="6.625" customWidth="1"/>
    <col min="5137" max="5137" width="1.75" customWidth="1"/>
    <col min="5377" max="5391" width="5.625" customWidth="1"/>
    <col min="5392" max="5392" width="6.625" customWidth="1"/>
    <col min="5393" max="5393" width="1.75" customWidth="1"/>
    <col min="5633" max="5647" width="5.625" customWidth="1"/>
    <col min="5648" max="5648" width="6.625" customWidth="1"/>
    <col min="5649" max="5649" width="1.75" customWidth="1"/>
    <col min="5889" max="5903" width="5.625" customWidth="1"/>
    <col min="5904" max="5904" width="6.625" customWidth="1"/>
    <col min="5905" max="5905" width="1.75" customWidth="1"/>
    <col min="6145" max="6159" width="5.625" customWidth="1"/>
    <col min="6160" max="6160" width="6.625" customWidth="1"/>
    <col min="6161" max="6161" width="1.75" customWidth="1"/>
    <col min="6401" max="6415" width="5.625" customWidth="1"/>
    <col min="6416" max="6416" width="6.625" customWidth="1"/>
    <col min="6417" max="6417" width="1.75" customWidth="1"/>
    <col min="6657" max="6671" width="5.625" customWidth="1"/>
    <col min="6672" max="6672" width="6.625" customWidth="1"/>
    <col min="6673" max="6673" width="1.75" customWidth="1"/>
    <col min="6913" max="6927" width="5.625" customWidth="1"/>
    <col min="6928" max="6928" width="6.625" customWidth="1"/>
    <col min="6929" max="6929" width="1.75" customWidth="1"/>
    <col min="7169" max="7183" width="5.625" customWidth="1"/>
    <col min="7184" max="7184" width="6.625" customWidth="1"/>
    <col min="7185" max="7185" width="1.75" customWidth="1"/>
    <col min="7425" max="7439" width="5.625" customWidth="1"/>
    <col min="7440" max="7440" width="6.625" customWidth="1"/>
    <col min="7441" max="7441" width="1.75" customWidth="1"/>
    <col min="7681" max="7695" width="5.625" customWidth="1"/>
    <col min="7696" max="7696" width="6.625" customWidth="1"/>
    <col min="7697" max="7697" width="1.75" customWidth="1"/>
    <col min="7937" max="7951" width="5.625" customWidth="1"/>
    <col min="7952" max="7952" width="6.625" customWidth="1"/>
    <col min="7953" max="7953" width="1.75" customWidth="1"/>
    <col min="8193" max="8207" width="5.625" customWidth="1"/>
    <col min="8208" max="8208" width="6.625" customWidth="1"/>
    <col min="8209" max="8209" width="1.75" customWidth="1"/>
    <col min="8449" max="8463" width="5.625" customWidth="1"/>
    <col min="8464" max="8464" width="6.625" customWidth="1"/>
    <col min="8465" max="8465" width="1.75" customWidth="1"/>
    <col min="8705" max="8719" width="5.625" customWidth="1"/>
    <col min="8720" max="8720" width="6.625" customWidth="1"/>
    <col min="8721" max="8721" width="1.75" customWidth="1"/>
    <col min="8961" max="8975" width="5.625" customWidth="1"/>
    <col min="8976" max="8976" width="6.625" customWidth="1"/>
    <col min="8977" max="8977" width="1.75" customWidth="1"/>
    <col min="9217" max="9231" width="5.625" customWidth="1"/>
    <col min="9232" max="9232" width="6.625" customWidth="1"/>
    <col min="9233" max="9233" width="1.75" customWidth="1"/>
    <col min="9473" max="9487" width="5.625" customWidth="1"/>
    <col min="9488" max="9488" width="6.625" customWidth="1"/>
    <col min="9489" max="9489" width="1.75" customWidth="1"/>
    <col min="9729" max="9743" width="5.625" customWidth="1"/>
    <col min="9744" max="9744" width="6.625" customWidth="1"/>
    <col min="9745" max="9745" width="1.75" customWidth="1"/>
    <col min="9985" max="9999" width="5.625" customWidth="1"/>
    <col min="10000" max="10000" width="6.625" customWidth="1"/>
    <col min="10001" max="10001" width="1.75" customWidth="1"/>
    <col min="10241" max="10255" width="5.625" customWidth="1"/>
    <col min="10256" max="10256" width="6.625" customWidth="1"/>
    <col min="10257" max="10257" width="1.75" customWidth="1"/>
    <col min="10497" max="10511" width="5.625" customWidth="1"/>
    <col min="10512" max="10512" width="6.625" customWidth="1"/>
    <col min="10513" max="10513" width="1.75" customWidth="1"/>
    <col min="10753" max="10767" width="5.625" customWidth="1"/>
    <col min="10768" max="10768" width="6.625" customWidth="1"/>
    <col min="10769" max="10769" width="1.75" customWidth="1"/>
    <col min="11009" max="11023" width="5.625" customWidth="1"/>
    <col min="11024" max="11024" width="6.625" customWidth="1"/>
    <col min="11025" max="11025" width="1.75" customWidth="1"/>
    <col min="11265" max="11279" width="5.625" customWidth="1"/>
    <col min="11280" max="11280" width="6.625" customWidth="1"/>
    <col min="11281" max="11281" width="1.75" customWidth="1"/>
    <col min="11521" max="11535" width="5.625" customWidth="1"/>
    <col min="11536" max="11536" width="6.625" customWidth="1"/>
    <col min="11537" max="11537" width="1.75" customWidth="1"/>
    <col min="11777" max="11791" width="5.625" customWidth="1"/>
    <col min="11792" max="11792" width="6.625" customWidth="1"/>
    <col min="11793" max="11793" width="1.75" customWidth="1"/>
    <col min="12033" max="12047" width="5.625" customWidth="1"/>
    <col min="12048" max="12048" width="6.625" customWidth="1"/>
    <col min="12049" max="12049" width="1.75" customWidth="1"/>
    <col min="12289" max="12303" width="5.625" customWidth="1"/>
    <col min="12304" max="12304" width="6.625" customWidth="1"/>
    <col min="12305" max="12305" width="1.75" customWidth="1"/>
    <col min="12545" max="12559" width="5.625" customWidth="1"/>
    <col min="12560" max="12560" width="6.625" customWidth="1"/>
    <col min="12561" max="12561" width="1.75" customWidth="1"/>
    <col min="12801" max="12815" width="5.625" customWidth="1"/>
    <col min="12816" max="12816" width="6.625" customWidth="1"/>
    <col min="12817" max="12817" width="1.75" customWidth="1"/>
    <col min="13057" max="13071" width="5.625" customWidth="1"/>
    <col min="13072" max="13072" width="6.625" customWidth="1"/>
    <col min="13073" max="13073" width="1.75" customWidth="1"/>
    <col min="13313" max="13327" width="5.625" customWidth="1"/>
    <col min="13328" max="13328" width="6.625" customWidth="1"/>
    <col min="13329" max="13329" width="1.75" customWidth="1"/>
    <col min="13569" max="13583" width="5.625" customWidth="1"/>
    <col min="13584" max="13584" width="6.625" customWidth="1"/>
    <col min="13585" max="13585" width="1.75" customWidth="1"/>
    <col min="13825" max="13839" width="5.625" customWidth="1"/>
    <col min="13840" max="13840" width="6.625" customWidth="1"/>
    <col min="13841" max="13841" width="1.75" customWidth="1"/>
    <col min="14081" max="14095" width="5.625" customWidth="1"/>
    <col min="14096" max="14096" width="6.625" customWidth="1"/>
    <col min="14097" max="14097" width="1.75" customWidth="1"/>
    <col min="14337" max="14351" width="5.625" customWidth="1"/>
    <col min="14352" max="14352" width="6.625" customWidth="1"/>
    <col min="14353" max="14353" width="1.75" customWidth="1"/>
    <col min="14593" max="14607" width="5.625" customWidth="1"/>
    <col min="14608" max="14608" width="6.625" customWidth="1"/>
    <col min="14609" max="14609" width="1.75" customWidth="1"/>
    <col min="14849" max="14863" width="5.625" customWidth="1"/>
    <col min="14864" max="14864" width="6.625" customWidth="1"/>
    <col min="14865" max="14865" width="1.75" customWidth="1"/>
    <col min="15105" max="15119" width="5.625" customWidth="1"/>
    <col min="15120" max="15120" width="6.625" customWidth="1"/>
    <col min="15121" max="15121" width="1.75" customWidth="1"/>
    <col min="15361" max="15375" width="5.625" customWidth="1"/>
    <col min="15376" max="15376" width="6.625" customWidth="1"/>
    <col min="15377" max="15377" width="1.75" customWidth="1"/>
    <col min="15617" max="15631" width="5.625" customWidth="1"/>
    <col min="15632" max="15632" width="6.625" customWidth="1"/>
    <col min="15633" max="15633" width="1.75" customWidth="1"/>
    <col min="15873" max="15887" width="5.625" customWidth="1"/>
    <col min="15888" max="15888" width="6.625" customWidth="1"/>
    <col min="15889" max="15889" width="1.75" customWidth="1"/>
    <col min="16129" max="16143" width="5.625" customWidth="1"/>
    <col min="16144" max="16144" width="6.625" customWidth="1"/>
    <col min="16145" max="16145" width="1.75" customWidth="1"/>
  </cols>
  <sheetData>
    <row r="1" spans="1:16">
      <c r="P1" s="482" t="s">
        <v>1173</v>
      </c>
    </row>
    <row r="3" spans="1:16" ht="17.25">
      <c r="A3" s="1264" t="s">
        <v>1174</v>
      </c>
      <c r="B3" s="1264"/>
      <c r="C3" s="1264"/>
      <c r="D3" s="1264"/>
      <c r="E3" s="1264"/>
      <c r="F3" s="1264"/>
      <c r="G3" s="1264"/>
      <c r="H3" s="1264"/>
      <c r="I3" s="1264"/>
      <c r="J3" s="1264"/>
      <c r="K3" s="1265"/>
      <c r="L3" s="1264"/>
      <c r="M3" s="1264"/>
      <c r="N3" s="1264"/>
      <c r="O3" s="1264"/>
      <c r="P3" s="1264"/>
    </row>
    <row r="5" spans="1:16">
      <c r="A5" t="s">
        <v>1071</v>
      </c>
    </row>
    <row r="6" spans="1:16">
      <c r="A6" t="s">
        <v>1175</v>
      </c>
    </row>
    <row r="7" spans="1:16">
      <c r="B7" s="496"/>
      <c r="C7" s="496"/>
      <c r="D7" s="496"/>
      <c r="E7" s="496"/>
    </row>
    <row r="8" spans="1:16">
      <c r="B8" s="496" t="s">
        <v>1156</v>
      </c>
      <c r="C8" s="496"/>
      <c r="D8" s="496"/>
      <c r="E8" s="496"/>
    </row>
    <row r="10" spans="1:16">
      <c r="D10" s="197"/>
      <c r="E10" s="197"/>
      <c r="F10" s="411"/>
      <c r="G10" s="411"/>
      <c r="H10" s="412" t="s">
        <v>1072</v>
      </c>
      <c r="I10" s="412"/>
      <c r="J10" s="568"/>
      <c r="K10" s="568"/>
      <c r="L10" s="568"/>
      <c r="M10" s="568"/>
      <c r="N10" s="568"/>
      <c r="O10" s="568"/>
      <c r="P10" s="568"/>
    </row>
    <row r="11" spans="1:16">
      <c r="D11" s="197"/>
      <c r="E11" s="411"/>
      <c r="F11" s="411"/>
      <c r="G11" s="411"/>
      <c r="H11" s="411"/>
      <c r="I11" s="411"/>
      <c r="J11" s="197"/>
      <c r="K11" s="197"/>
      <c r="L11" s="197"/>
      <c r="M11" s="197"/>
      <c r="N11" s="197"/>
      <c r="O11" s="197"/>
      <c r="P11" s="197"/>
    </row>
    <row r="12" spans="1:16">
      <c r="D12" s="197"/>
      <c r="E12" s="411"/>
      <c r="F12" s="412" t="s">
        <v>1073</v>
      </c>
      <c r="G12" s="412"/>
      <c r="H12" s="568"/>
      <c r="I12" s="568"/>
      <c r="J12" s="568"/>
      <c r="K12" s="568"/>
      <c r="L12" s="568"/>
      <c r="M12" s="568"/>
      <c r="N12" s="568"/>
      <c r="O12" s="568"/>
      <c r="P12" s="568"/>
    </row>
    <row r="13" spans="1:16">
      <c r="D13" s="197"/>
      <c r="E13" s="411"/>
      <c r="F13" s="411"/>
      <c r="G13" s="412"/>
      <c r="H13" s="411"/>
      <c r="I13" s="411"/>
      <c r="J13" s="197"/>
      <c r="K13" s="148"/>
      <c r="L13" s="148"/>
      <c r="M13" s="682"/>
      <c r="N13" s="682"/>
      <c r="O13" s="197"/>
      <c r="P13" s="197"/>
    </row>
    <row r="14" spans="1:16" ht="14.25">
      <c r="D14" s="197"/>
      <c r="E14" s="411"/>
      <c r="F14" s="412" t="s">
        <v>1074</v>
      </c>
      <c r="G14" s="197"/>
      <c r="H14" s="698"/>
      <c r="I14" s="698"/>
      <c r="J14" s="698"/>
      <c r="K14" s="698"/>
      <c r="L14" s="698"/>
      <c r="M14" s="698"/>
      <c r="N14" s="682"/>
      <c r="O14" s="400"/>
      <c r="P14" s="269"/>
    </row>
    <row r="18" spans="1:16">
      <c r="A18" s="483"/>
      <c r="B18" s="704"/>
      <c r="C18" s="705"/>
      <c r="D18" s="1266" t="s">
        <v>1075</v>
      </c>
      <c r="E18" s="1267"/>
      <c r="F18" s="1268"/>
      <c r="G18" s="704"/>
      <c r="H18" s="704"/>
      <c r="I18" s="705"/>
      <c r="J18" s="704"/>
      <c r="K18" s="704"/>
      <c r="L18" s="704"/>
      <c r="M18" s="705"/>
      <c r="N18" s="704"/>
      <c r="O18" s="704"/>
      <c r="P18" s="705"/>
    </row>
    <row r="19" spans="1:16">
      <c r="A19" s="1275" t="s">
        <v>1076</v>
      </c>
      <c r="B19" s="1276"/>
      <c r="C19" s="1277"/>
      <c r="D19" s="1269"/>
      <c r="E19" s="1270"/>
      <c r="F19" s="1271"/>
      <c r="G19" s="1275" t="s">
        <v>189</v>
      </c>
      <c r="H19" s="1276"/>
      <c r="I19" s="1277"/>
      <c r="J19" s="1275" t="s">
        <v>1077</v>
      </c>
      <c r="K19" s="1276"/>
      <c r="L19" s="1276"/>
      <c r="M19" s="1277"/>
      <c r="N19" s="1275" t="s">
        <v>668</v>
      </c>
      <c r="O19" s="1276"/>
      <c r="P19" s="1277"/>
    </row>
    <row r="20" spans="1:16">
      <c r="A20" s="484"/>
      <c r="B20" s="32"/>
      <c r="C20" s="485"/>
      <c r="D20" s="1272"/>
      <c r="E20" s="1273"/>
      <c r="F20" s="1274"/>
      <c r="G20" s="32"/>
      <c r="H20" s="32"/>
      <c r="I20" s="485"/>
      <c r="J20" s="32"/>
      <c r="K20" s="32"/>
      <c r="L20" s="32"/>
      <c r="M20" s="485"/>
      <c r="N20" s="32"/>
      <c r="O20" s="32"/>
      <c r="P20" s="485"/>
    </row>
    <row r="21" spans="1:16">
      <c r="A21" s="1246"/>
      <c r="B21" s="1247"/>
      <c r="C21" s="1248"/>
      <c r="D21" s="1255" t="s">
        <v>225</v>
      </c>
      <c r="E21" s="1256"/>
      <c r="F21" s="1257"/>
      <c r="G21" s="1246"/>
      <c r="H21" s="1247"/>
      <c r="I21" s="1248"/>
      <c r="J21" s="486"/>
      <c r="K21" s="487"/>
      <c r="L21" s="487"/>
      <c r="M21" s="488"/>
      <c r="N21" s="1255"/>
      <c r="O21" s="1256"/>
      <c r="P21" s="1257"/>
    </row>
    <row r="22" spans="1:16">
      <c r="A22" s="1249"/>
      <c r="B22" s="1250"/>
      <c r="C22" s="1251"/>
      <c r="D22" s="1258"/>
      <c r="E22" s="1259"/>
      <c r="F22" s="1260"/>
      <c r="G22" s="1249"/>
      <c r="H22" s="1250"/>
      <c r="I22" s="1251"/>
      <c r="J22" s="569" t="s">
        <v>1182</v>
      </c>
      <c r="K22" s="570"/>
      <c r="L22" s="570"/>
      <c r="M22" s="571"/>
      <c r="N22" s="1258"/>
      <c r="O22" s="1259"/>
      <c r="P22" s="1260"/>
    </row>
    <row r="23" spans="1:16">
      <c r="A23" s="1252"/>
      <c r="B23" s="1253"/>
      <c r="C23" s="1254"/>
      <c r="D23" s="1261"/>
      <c r="E23" s="1262"/>
      <c r="F23" s="1263"/>
      <c r="G23" s="1252"/>
      <c r="H23" s="1253"/>
      <c r="I23" s="1254"/>
      <c r="J23" s="489"/>
      <c r="K23" s="490"/>
      <c r="L23" s="490"/>
      <c r="M23" s="491"/>
      <c r="N23" s="1261"/>
      <c r="O23" s="1262"/>
      <c r="P23" s="1263"/>
    </row>
    <row r="24" spans="1:16">
      <c r="A24" s="1246"/>
      <c r="B24" s="1247"/>
      <c r="C24" s="1248"/>
      <c r="D24" s="1255" t="s">
        <v>225</v>
      </c>
      <c r="E24" s="1256"/>
      <c r="F24" s="1257"/>
      <c r="G24" s="1246"/>
      <c r="H24" s="1247"/>
      <c r="I24" s="1248"/>
      <c r="J24" s="486"/>
      <c r="K24" s="487"/>
      <c r="L24" s="487"/>
      <c r="M24" s="488"/>
      <c r="N24" s="1255"/>
      <c r="O24" s="1256"/>
      <c r="P24" s="1257"/>
    </row>
    <row r="25" spans="1:16">
      <c r="A25" s="1249"/>
      <c r="B25" s="1250"/>
      <c r="C25" s="1251"/>
      <c r="D25" s="1258"/>
      <c r="E25" s="1259"/>
      <c r="F25" s="1260"/>
      <c r="G25" s="1249"/>
      <c r="H25" s="1250"/>
      <c r="I25" s="1251"/>
      <c r="J25" s="569" t="s">
        <v>1182</v>
      </c>
      <c r="K25" s="570"/>
      <c r="L25" s="570"/>
      <c r="M25" s="571"/>
      <c r="N25" s="1258"/>
      <c r="O25" s="1259"/>
      <c r="P25" s="1260"/>
    </row>
    <row r="26" spans="1:16">
      <c r="A26" s="1252"/>
      <c r="B26" s="1253"/>
      <c r="C26" s="1254"/>
      <c r="D26" s="1261"/>
      <c r="E26" s="1262"/>
      <c r="F26" s="1263"/>
      <c r="G26" s="1252"/>
      <c r="H26" s="1253"/>
      <c r="I26" s="1254"/>
      <c r="J26" s="489"/>
      <c r="K26" s="490"/>
      <c r="L26" s="490"/>
      <c r="M26" s="491"/>
      <c r="N26" s="1261"/>
      <c r="O26" s="1262"/>
      <c r="P26" s="1263"/>
    </row>
    <row r="27" spans="1:16">
      <c r="A27" s="1246"/>
      <c r="B27" s="1247"/>
      <c r="C27" s="1248"/>
      <c r="D27" s="1255" t="s">
        <v>225</v>
      </c>
      <c r="E27" s="1256"/>
      <c r="F27" s="1257"/>
      <c r="G27" s="1246"/>
      <c r="H27" s="1247"/>
      <c r="I27" s="1248"/>
      <c r="J27" s="486"/>
      <c r="K27" s="487"/>
      <c r="L27" s="487"/>
      <c r="M27" s="488"/>
      <c r="N27" s="1255"/>
      <c r="O27" s="1256"/>
      <c r="P27" s="1257"/>
    </row>
    <row r="28" spans="1:16">
      <c r="A28" s="1249"/>
      <c r="B28" s="1250"/>
      <c r="C28" s="1251"/>
      <c r="D28" s="1258"/>
      <c r="E28" s="1259"/>
      <c r="F28" s="1260"/>
      <c r="G28" s="1249"/>
      <c r="H28" s="1250"/>
      <c r="I28" s="1251"/>
      <c r="J28" s="569" t="s">
        <v>1182</v>
      </c>
      <c r="K28" s="570"/>
      <c r="L28" s="570"/>
      <c r="M28" s="571"/>
      <c r="N28" s="1258"/>
      <c r="O28" s="1259"/>
      <c r="P28" s="1260"/>
    </row>
    <row r="29" spans="1:16">
      <c r="A29" s="1252"/>
      <c r="B29" s="1253"/>
      <c r="C29" s="1254"/>
      <c r="D29" s="1261"/>
      <c r="E29" s="1262"/>
      <c r="F29" s="1263"/>
      <c r="G29" s="1252"/>
      <c r="H29" s="1253"/>
      <c r="I29" s="1254"/>
      <c r="J29" s="489"/>
      <c r="K29" s="490"/>
      <c r="L29" s="490"/>
      <c r="M29" s="491"/>
      <c r="N29" s="1261"/>
      <c r="O29" s="1262"/>
      <c r="P29" s="1263"/>
    </row>
    <row r="30" spans="1:16">
      <c r="A30" s="1246"/>
      <c r="B30" s="1247"/>
      <c r="C30" s="1248"/>
      <c r="D30" s="1255" t="s">
        <v>225</v>
      </c>
      <c r="E30" s="1256"/>
      <c r="F30" s="1257"/>
      <c r="G30" s="1246"/>
      <c r="H30" s="1247"/>
      <c r="I30" s="1248"/>
      <c r="J30" s="486"/>
      <c r="K30" s="487"/>
      <c r="L30" s="487"/>
      <c r="M30" s="488"/>
      <c r="N30" s="1255"/>
      <c r="O30" s="1256"/>
      <c r="P30" s="1257"/>
    </row>
    <row r="31" spans="1:16">
      <c r="A31" s="1249"/>
      <c r="B31" s="1250"/>
      <c r="C31" s="1251"/>
      <c r="D31" s="1258"/>
      <c r="E31" s="1259"/>
      <c r="F31" s="1260"/>
      <c r="G31" s="1249"/>
      <c r="H31" s="1250"/>
      <c r="I31" s="1251"/>
      <c r="J31" s="569" t="s">
        <v>1182</v>
      </c>
      <c r="K31" s="570"/>
      <c r="L31" s="570"/>
      <c r="M31" s="571"/>
      <c r="N31" s="1258"/>
      <c r="O31" s="1259"/>
      <c r="P31" s="1260"/>
    </row>
    <row r="32" spans="1:16">
      <c r="A32" s="1252"/>
      <c r="B32" s="1253"/>
      <c r="C32" s="1254"/>
      <c r="D32" s="1261"/>
      <c r="E32" s="1262"/>
      <c r="F32" s="1263"/>
      <c r="G32" s="1252"/>
      <c r="H32" s="1253"/>
      <c r="I32" s="1254"/>
      <c r="J32" s="489"/>
      <c r="K32" s="490"/>
      <c r="L32" s="490"/>
      <c r="M32" s="491"/>
      <c r="N32" s="1261"/>
      <c r="O32" s="1262"/>
      <c r="P32" s="1263"/>
    </row>
    <row r="33" spans="1:16">
      <c r="A33" s="1246"/>
      <c r="B33" s="1247"/>
      <c r="C33" s="1248"/>
      <c r="D33" s="1255" t="s">
        <v>225</v>
      </c>
      <c r="E33" s="1256"/>
      <c r="F33" s="1257"/>
      <c r="G33" s="1246"/>
      <c r="H33" s="1247"/>
      <c r="I33" s="1248"/>
      <c r="J33" s="486"/>
      <c r="K33" s="487"/>
      <c r="L33" s="487"/>
      <c r="M33" s="488"/>
      <c r="N33" s="1255"/>
      <c r="O33" s="1256"/>
      <c r="P33" s="1257"/>
    </row>
    <row r="34" spans="1:16">
      <c r="A34" s="1249"/>
      <c r="B34" s="1250"/>
      <c r="C34" s="1251"/>
      <c r="D34" s="1258"/>
      <c r="E34" s="1259"/>
      <c r="F34" s="1260"/>
      <c r="G34" s="1249"/>
      <c r="H34" s="1250"/>
      <c r="I34" s="1251"/>
      <c r="J34" s="569" t="s">
        <v>1182</v>
      </c>
      <c r="K34" s="570"/>
      <c r="L34" s="570"/>
      <c r="M34" s="571"/>
      <c r="N34" s="1258"/>
      <c r="O34" s="1259"/>
      <c r="P34" s="1260"/>
    </row>
    <row r="35" spans="1:16">
      <c r="A35" s="1252"/>
      <c r="B35" s="1253"/>
      <c r="C35" s="1254"/>
      <c r="D35" s="1261"/>
      <c r="E35" s="1262"/>
      <c r="F35" s="1263"/>
      <c r="G35" s="1252"/>
      <c r="H35" s="1253"/>
      <c r="I35" s="1254"/>
      <c r="J35" s="489"/>
      <c r="K35" s="490"/>
      <c r="L35" s="490"/>
      <c r="M35" s="491"/>
      <c r="N35" s="1261"/>
      <c r="O35" s="1262"/>
      <c r="P35" s="1263"/>
    </row>
    <row r="36" spans="1:16">
      <c r="A36" s="1246"/>
      <c r="B36" s="1247"/>
      <c r="C36" s="1248"/>
      <c r="D36" s="1255" t="s">
        <v>225</v>
      </c>
      <c r="E36" s="1256"/>
      <c r="F36" s="1257"/>
      <c r="G36" s="1246"/>
      <c r="H36" s="1247"/>
      <c r="I36" s="1248"/>
      <c r="J36" s="486"/>
      <c r="K36" s="487"/>
      <c r="L36" s="487"/>
      <c r="M36" s="488"/>
      <c r="N36" s="1255"/>
      <c r="O36" s="1256"/>
      <c r="P36" s="1257"/>
    </row>
    <row r="37" spans="1:16">
      <c r="A37" s="1249"/>
      <c r="B37" s="1250"/>
      <c r="C37" s="1251"/>
      <c r="D37" s="1258"/>
      <c r="E37" s="1259"/>
      <c r="F37" s="1260"/>
      <c r="G37" s="1249"/>
      <c r="H37" s="1250"/>
      <c r="I37" s="1251"/>
      <c r="J37" s="569" t="s">
        <v>1182</v>
      </c>
      <c r="K37" s="570"/>
      <c r="L37" s="570"/>
      <c r="M37" s="571"/>
      <c r="N37" s="1258"/>
      <c r="O37" s="1259"/>
      <c r="P37" s="1260"/>
    </row>
    <row r="38" spans="1:16">
      <c r="A38" s="1252"/>
      <c r="B38" s="1253"/>
      <c r="C38" s="1254"/>
      <c r="D38" s="1261"/>
      <c r="E38" s="1262"/>
      <c r="F38" s="1263"/>
      <c r="G38" s="1252"/>
      <c r="H38" s="1253"/>
      <c r="I38" s="1254"/>
      <c r="J38" s="489"/>
      <c r="K38" s="490"/>
      <c r="L38" s="490"/>
      <c r="M38" s="491"/>
      <c r="N38" s="1261"/>
      <c r="O38" s="1262"/>
      <c r="P38" s="1263"/>
    </row>
    <row r="39" spans="1:16">
      <c r="A39" s="1246"/>
      <c r="B39" s="1247"/>
      <c r="C39" s="1248"/>
      <c r="D39" s="1255" t="s">
        <v>225</v>
      </c>
      <c r="E39" s="1256"/>
      <c r="F39" s="1257"/>
      <c r="G39" s="1246"/>
      <c r="H39" s="1247"/>
      <c r="I39" s="1248"/>
      <c r="J39" s="486"/>
      <c r="K39" s="487"/>
      <c r="L39" s="487"/>
      <c r="M39" s="488"/>
      <c r="N39" s="1255"/>
      <c r="O39" s="1256"/>
      <c r="P39" s="1257"/>
    </row>
    <row r="40" spans="1:16">
      <c r="A40" s="1249"/>
      <c r="B40" s="1250"/>
      <c r="C40" s="1251"/>
      <c r="D40" s="1258"/>
      <c r="E40" s="1259"/>
      <c r="F40" s="1260"/>
      <c r="G40" s="1249"/>
      <c r="H40" s="1250"/>
      <c r="I40" s="1251"/>
      <c r="J40" s="569" t="s">
        <v>1182</v>
      </c>
      <c r="K40" s="570"/>
      <c r="L40" s="570"/>
      <c r="M40" s="571"/>
      <c r="N40" s="1258"/>
      <c r="O40" s="1259"/>
      <c r="P40" s="1260"/>
    </row>
    <row r="41" spans="1:16">
      <c r="A41" s="1252"/>
      <c r="B41" s="1253"/>
      <c r="C41" s="1254"/>
      <c r="D41" s="1261"/>
      <c r="E41" s="1262"/>
      <c r="F41" s="1263"/>
      <c r="G41" s="1252"/>
      <c r="H41" s="1253"/>
      <c r="I41" s="1254"/>
      <c r="J41" s="489"/>
      <c r="K41" s="490"/>
      <c r="L41" s="490"/>
      <c r="M41" s="491"/>
      <c r="N41" s="1261"/>
      <c r="O41" s="1262"/>
      <c r="P41" s="1263"/>
    </row>
    <row r="42" spans="1:16">
      <c r="A42" s="1246"/>
      <c r="B42" s="1247"/>
      <c r="C42" s="1248"/>
      <c r="D42" s="1255" t="s">
        <v>225</v>
      </c>
      <c r="E42" s="1256"/>
      <c r="F42" s="1257"/>
      <c r="G42" s="1246"/>
      <c r="H42" s="1247"/>
      <c r="I42" s="1248"/>
      <c r="J42" s="486"/>
      <c r="K42" s="487"/>
      <c r="L42" s="487"/>
      <c r="M42" s="488"/>
      <c r="N42" s="1255"/>
      <c r="O42" s="1256"/>
      <c r="P42" s="1257"/>
    </row>
    <row r="43" spans="1:16">
      <c r="A43" s="1249"/>
      <c r="B43" s="1250"/>
      <c r="C43" s="1251"/>
      <c r="D43" s="1258"/>
      <c r="E43" s="1259"/>
      <c r="F43" s="1260"/>
      <c r="G43" s="1249"/>
      <c r="H43" s="1250"/>
      <c r="I43" s="1251"/>
      <c r="J43" s="569" t="s">
        <v>1182</v>
      </c>
      <c r="K43" s="570"/>
      <c r="L43" s="570"/>
      <c r="M43" s="571"/>
      <c r="N43" s="1258"/>
      <c r="O43" s="1259"/>
      <c r="P43" s="1260"/>
    </row>
    <row r="44" spans="1:16">
      <c r="A44" s="1252"/>
      <c r="B44" s="1253"/>
      <c r="C44" s="1254"/>
      <c r="D44" s="1261"/>
      <c r="E44" s="1262"/>
      <c r="F44" s="1263"/>
      <c r="G44" s="1252"/>
      <c r="H44" s="1253"/>
      <c r="I44" s="1254"/>
      <c r="J44" s="489"/>
      <c r="K44" s="490"/>
      <c r="L44" s="490"/>
      <c r="M44" s="491"/>
      <c r="N44" s="1261"/>
      <c r="O44" s="1262"/>
      <c r="P44" s="1263"/>
    </row>
    <row r="45" spans="1:16" ht="14.25">
      <c r="A45" s="269" t="s">
        <v>668</v>
      </c>
    </row>
    <row r="47" spans="1:16">
      <c r="A47" t="s">
        <v>1078</v>
      </c>
    </row>
    <row r="48" spans="1:16">
      <c r="A48" t="s">
        <v>1079</v>
      </c>
    </row>
    <row r="50" spans="1:1">
      <c r="A50" t="s">
        <v>1176</v>
      </c>
    </row>
    <row r="52" spans="1:1">
      <c r="A52" t="s">
        <v>1177</v>
      </c>
    </row>
    <row r="53" spans="1:1">
      <c r="A53" t="s">
        <v>1178</v>
      </c>
    </row>
    <row r="54" spans="1:1">
      <c r="A54" t="s">
        <v>1179</v>
      </c>
    </row>
    <row r="55" spans="1:1">
      <c r="A55" t="s">
        <v>1181</v>
      </c>
    </row>
    <row r="56" spans="1:1">
      <c r="A56" t="s">
        <v>1180</v>
      </c>
    </row>
    <row r="57" spans="1:1">
      <c r="A57" t="s">
        <v>1304</v>
      </c>
    </row>
    <row r="58" spans="1:1">
      <c r="A58" t="s">
        <v>1305</v>
      </c>
    </row>
    <row r="59" spans="1:1">
      <c r="A59" t="s">
        <v>1306</v>
      </c>
    </row>
    <row r="60" spans="1:1">
      <c r="A60" t="s">
        <v>1307</v>
      </c>
    </row>
  </sheetData>
  <mergeCells count="38">
    <mergeCell ref="A3:P3"/>
    <mergeCell ref="D18:F20"/>
    <mergeCell ref="A19:C19"/>
    <mergeCell ref="G19:I19"/>
    <mergeCell ref="J19:M19"/>
    <mergeCell ref="N19:P19"/>
    <mergeCell ref="A24:C26"/>
    <mergeCell ref="D24:F26"/>
    <mergeCell ref="G24:I26"/>
    <mergeCell ref="N24:P26"/>
    <mergeCell ref="A21:C23"/>
    <mergeCell ref="D21:F23"/>
    <mergeCell ref="G21:I23"/>
    <mergeCell ref="N21:P23"/>
    <mergeCell ref="A30:C32"/>
    <mergeCell ref="D30:F32"/>
    <mergeCell ref="G30:I32"/>
    <mergeCell ref="N30:P32"/>
    <mergeCell ref="A27:C29"/>
    <mergeCell ref="D27:F29"/>
    <mergeCell ref="G27:I29"/>
    <mergeCell ref="N27:P29"/>
    <mergeCell ref="A36:C38"/>
    <mergeCell ref="D36:F38"/>
    <mergeCell ref="G36:I38"/>
    <mergeCell ref="N36:P38"/>
    <mergeCell ref="A33:C35"/>
    <mergeCell ref="D33:F35"/>
    <mergeCell ref="G33:I35"/>
    <mergeCell ref="N33:P35"/>
    <mergeCell ref="A42:C44"/>
    <mergeCell ref="D42:F44"/>
    <mergeCell ref="G42:I44"/>
    <mergeCell ref="N42:P44"/>
    <mergeCell ref="A39:C41"/>
    <mergeCell ref="D39:F41"/>
    <mergeCell ref="G39:I41"/>
    <mergeCell ref="N39:P41"/>
  </mergeCells>
  <phoneticPr fontId="3"/>
  <pageMargins left="0.78740157480314965" right="0.19685039370078741" top="0.78740157480314965" bottom="0.78740157480314965" header="0.31496062992125984" footer="0.31496062992125984"/>
  <pageSetup paperSize="9" scale="98" orientation="portrait" r:id="rId1"/>
  <rowBreaks count="1" manualBreakCount="1">
    <brk id="60" max="16"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8B6C217-2174-4637-848D-5CA657AAC2CB}">
          <x14:formula1>
            <xm:f>"　,衆議院議員,参議院議員"</xm:f>
          </x14:formula1>
          <xm:sqref>D21 IZ21 SV21 ACR21 AMN21 AWJ21 BGF21 BQB21 BZX21 CJT21 CTP21 DDL21 DNH21 DXD21 EGZ21 EQV21 FAR21 FKN21 FUJ21 GEF21 GOB21 GXX21 HHT21 HRP21 IBL21 ILH21 IVD21 JEZ21 JOV21 JYR21 KIN21 KSJ21 LCF21 LMB21 LVX21 MFT21 MPP21 MZL21 NJH21 NTD21 OCZ21 OMV21 OWR21 PGN21 PQJ21 QAF21 QKB21 QTX21 RDT21 RNP21 RXL21 SHH21 SRD21 TAZ21 TKV21 TUR21 UEN21 UOJ21 UYF21 VIB21 VRX21 WBT21 WLP21 WVL21 D65541 IZ65541 SV65541 ACR65541 AMN65541 AWJ65541 BGF65541 BQB65541 BZX65541 CJT65541 CTP65541 DDL65541 DNH65541 DXD65541 EGZ65541 EQV65541 FAR65541 FKN65541 FUJ65541 GEF65541 GOB65541 GXX65541 HHT65541 HRP65541 IBL65541 ILH65541 IVD65541 JEZ65541 JOV65541 JYR65541 KIN65541 KSJ65541 LCF65541 LMB65541 LVX65541 MFT65541 MPP65541 MZL65541 NJH65541 NTD65541 OCZ65541 OMV65541 OWR65541 PGN65541 PQJ65541 QAF65541 QKB65541 QTX65541 RDT65541 RNP65541 RXL65541 SHH65541 SRD65541 TAZ65541 TKV65541 TUR65541 UEN65541 UOJ65541 UYF65541 VIB65541 VRX65541 WBT65541 WLP65541 WVL65541 D131077 IZ131077 SV131077 ACR131077 AMN131077 AWJ131077 BGF131077 BQB131077 BZX131077 CJT131077 CTP131077 DDL131077 DNH131077 DXD131077 EGZ131077 EQV131077 FAR131077 FKN131077 FUJ131077 GEF131077 GOB131077 GXX131077 HHT131077 HRP131077 IBL131077 ILH131077 IVD131077 JEZ131077 JOV131077 JYR131077 KIN131077 KSJ131077 LCF131077 LMB131077 LVX131077 MFT131077 MPP131077 MZL131077 NJH131077 NTD131077 OCZ131077 OMV131077 OWR131077 PGN131077 PQJ131077 QAF131077 QKB131077 QTX131077 RDT131077 RNP131077 RXL131077 SHH131077 SRD131077 TAZ131077 TKV131077 TUR131077 UEN131077 UOJ131077 UYF131077 VIB131077 VRX131077 WBT131077 WLP131077 WVL131077 D196613 IZ196613 SV196613 ACR196613 AMN196613 AWJ196613 BGF196613 BQB196613 BZX196613 CJT196613 CTP196613 DDL196613 DNH196613 DXD196613 EGZ196613 EQV196613 FAR196613 FKN196613 FUJ196613 GEF196613 GOB196613 GXX196613 HHT196613 HRP196613 IBL196613 ILH196613 IVD196613 JEZ196613 JOV196613 JYR196613 KIN196613 KSJ196613 LCF196613 LMB196613 LVX196613 MFT196613 MPP196613 MZL196613 NJH196613 NTD196613 OCZ196613 OMV196613 OWR196613 PGN196613 PQJ196613 QAF196613 QKB196613 QTX196613 RDT196613 RNP196613 RXL196613 SHH196613 SRD196613 TAZ196613 TKV196613 TUR196613 UEN196613 UOJ196613 UYF196613 VIB196613 VRX196613 WBT196613 WLP196613 WVL196613 D262149 IZ262149 SV262149 ACR262149 AMN262149 AWJ262149 BGF262149 BQB262149 BZX262149 CJT262149 CTP262149 DDL262149 DNH262149 DXD262149 EGZ262149 EQV262149 FAR262149 FKN262149 FUJ262149 GEF262149 GOB262149 GXX262149 HHT262149 HRP262149 IBL262149 ILH262149 IVD262149 JEZ262149 JOV262149 JYR262149 KIN262149 KSJ262149 LCF262149 LMB262149 LVX262149 MFT262149 MPP262149 MZL262149 NJH262149 NTD262149 OCZ262149 OMV262149 OWR262149 PGN262149 PQJ262149 QAF262149 QKB262149 QTX262149 RDT262149 RNP262149 RXL262149 SHH262149 SRD262149 TAZ262149 TKV262149 TUR262149 UEN262149 UOJ262149 UYF262149 VIB262149 VRX262149 WBT262149 WLP262149 WVL262149 D327685 IZ327685 SV327685 ACR327685 AMN327685 AWJ327685 BGF327685 BQB327685 BZX327685 CJT327685 CTP327685 DDL327685 DNH327685 DXD327685 EGZ327685 EQV327685 FAR327685 FKN327685 FUJ327685 GEF327685 GOB327685 GXX327685 HHT327685 HRP327685 IBL327685 ILH327685 IVD327685 JEZ327685 JOV327685 JYR327685 KIN327685 KSJ327685 LCF327685 LMB327685 LVX327685 MFT327685 MPP327685 MZL327685 NJH327685 NTD327685 OCZ327685 OMV327685 OWR327685 PGN327685 PQJ327685 QAF327685 QKB327685 QTX327685 RDT327685 RNP327685 RXL327685 SHH327685 SRD327685 TAZ327685 TKV327685 TUR327685 UEN327685 UOJ327685 UYF327685 VIB327685 VRX327685 WBT327685 WLP327685 WVL327685 D393221 IZ393221 SV393221 ACR393221 AMN393221 AWJ393221 BGF393221 BQB393221 BZX393221 CJT393221 CTP393221 DDL393221 DNH393221 DXD393221 EGZ393221 EQV393221 FAR393221 FKN393221 FUJ393221 GEF393221 GOB393221 GXX393221 HHT393221 HRP393221 IBL393221 ILH393221 IVD393221 JEZ393221 JOV393221 JYR393221 KIN393221 KSJ393221 LCF393221 LMB393221 LVX393221 MFT393221 MPP393221 MZL393221 NJH393221 NTD393221 OCZ393221 OMV393221 OWR393221 PGN393221 PQJ393221 QAF393221 QKB393221 QTX393221 RDT393221 RNP393221 RXL393221 SHH393221 SRD393221 TAZ393221 TKV393221 TUR393221 UEN393221 UOJ393221 UYF393221 VIB393221 VRX393221 WBT393221 WLP393221 WVL393221 D458757 IZ458757 SV458757 ACR458757 AMN458757 AWJ458757 BGF458757 BQB458757 BZX458757 CJT458757 CTP458757 DDL458757 DNH458757 DXD458757 EGZ458757 EQV458757 FAR458757 FKN458757 FUJ458757 GEF458757 GOB458757 GXX458757 HHT458757 HRP458757 IBL458757 ILH458757 IVD458757 JEZ458757 JOV458757 JYR458757 KIN458757 KSJ458757 LCF458757 LMB458757 LVX458757 MFT458757 MPP458757 MZL458757 NJH458757 NTD458757 OCZ458757 OMV458757 OWR458757 PGN458757 PQJ458757 QAF458757 QKB458757 QTX458757 RDT458757 RNP458757 RXL458757 SHH458757 SRD458757 TAZ458757 TKV458757 TUR458757 UEN458757 UOJ458757 UYF458757 VIB458757 VRX458757 WBT458757 WLP458757 WVL458757 D524293 IZ524293 SV524293 ACR524293 AMN524293 AWJ524293 BGF524293 BQB524293 BZX524293 CJT524293 CTP524293 DDL524293 DNH524293 DXD524293 EGZ524293 EQV524293 FAR524293 FKN524293 FUJ524293 GEF524293 GOB524293 GXX524293 HHT524293 HRP524293 IBL524293 ILH524293 IVD524293 JEZ524293 JOV524293 JYR524293 KIN524293 KSJ524293 LCF524293 LMB524293 LVX524293 MFT524293 MPP524293 MZL524293 NJH524293 NTD524293 OCZ524293 OMV524293 OWR524293 PGN524293 PQJ524293 QAF524293 QKB524293 QTX524293 RDT524293 RNP524293 RXL524293 SHH524293 SRD524293 TAZ524293 TKV524293 TUR524293 UEN524293 UOJ524293 UYF524293 VIB524293 VRX524293 WBT524293 WLP524293 WVL524293 D589829 IZ589829 SV589829 ACR589829 AMN589829 AWJ589829 BGF589829 BQB589829 BZX589829 CJT589829 CTP589829 DDL589829 DNH589829 DXD589829 EGZ589829 EQV589829 FAR589829 FKN589829 FUJ589829 GEF589829 GOB589829 GXX589829 HHT589829 HRP589829 IBL589829 ILH589829 IVD589829 JEZ589829 JOV589829 JYR589829 KIN589829 KSJ589829 LCF589829 LMB589829 LVX589829 MFT589829 MPP589829 MZL589829 NJH589829 NTD589829 OCZ589829 OMV589829 OWR589829 PGN589829 PQJ589829 QAF589829 QKB589829 QTX589829 RDT589829 RNP589829 RXL589829 SHH589829 SRD589829 TAZ589829 TKV589829 TUR589829 UEN589829 UOJ589829 UYF589829 VIB589829 VRX589829 WBT589829 WLP589829 WVL589829 D655365 IZ655365 SV655365 ACR655365 AMN655365 AWJ655365 BGF655365 BQB655365 BZX655365 CJT655365 CTP655365 DDL655365 DNH655365 DXD655365 EGZ655365 EQV655365 FAR655365 FKN655365 FUJ655365 GEF655365 GOB655365 GXX655365 HHT655365 HRP655365 IBL655365 ILH655365 IVD655365 JEZ655365 JOV655365 JYR655365 KIN655365 KSJ655365 LCF655365 LMB655365 LVX655365 MFT655365 MPP655365 MZL655365 NJH655365 NTD655365 OCZ655365 OMV655365 OWR655365 PGN655365 PQJ655365 QAF655365 QKB655365 QTX655365 RDT655365 RNP655365 RXL655365 SHH655365 SRD655365 TAZ655365 TKV655365 TUR655365 UEN655365 UOJ655365 UYF655365 VIB655365 VRX655365 WBT655365 WLP655365 WVL655365 D720901 IZ720901 SV720901 ACR720901 AMN720901 AWJ720901 BGF720901 BQB720901 BZX720901 CJT720901 CTP720901 DDL720901 DNH720901 DXD720901 EGZ720901 EQV720901 FAR720901 FKN720901 FUJ720901 GEF720901 GOB720901 GXX720901 HHT720901 HRP720901 IBL720901 ILH720901 IVD720901 JEZ720901 JOV720901 JYR720901 KIN720901 KSJ720901 LCF720901 LMB720901 LVX720901 MFT720901 MPP720901 MZL720901 NJH720901 NTD720901 OCZ720901 OMV720901 OWR720901 PGN720901 PQJ720901 QAF720901 QKB720901 QTX720901 RDT720901 RNP720901 RXL720901 SHH720901 SRD720901 TAZ720901 TKV720901 TUR720901 UEN720901 UOJ720901 UYF720901 VIB720901 VRX720901 WBT720901 WLP720901 WVL720901 D786437 IZ786437 SV786437 ACR786437 AMN786437 AWJ786437 BGF786437 BQB786437 BZX786437 CJT786437 CTP786437 DDL786437 DNH786437 DXD786437 EGZ786437 EQV786437 FAR786437 FKN786437 FUJ786437 GEF786437 GOB786437 GXX786437 HHT786437 HRP786437 IBL786437 ILH786437 IVD786437 JEZ786437 JOV786437 JYR786437 KIN786437 KSJ786437 LCF786437 LMB786437 LVX786437 MFT786437 MPP786437 MZL786437 NJH786437 NTD786437 OCZ786437 OMV786437 OWR786437 PGN786437 PQJ786437 QAF786437 QKB786437 QTX786437 RDT786437 RNP786437 RXL786437 SHH786437 SRD786437 TAZ786437 TKV786437 TUR786437 UEN786437 UOJ786437 UYF786437 VIB786437 VRX786437 WBT786437 WLP786437 WVL786437 D851973 IZ851973 SV851973 ACR851973 AMN851973 AWJ851973 BGF851973 BQB851973 BZX851973 CJT851973 CTP851973 DDL851973 DNH851973 DXD851973 EGZ851973 EQV851973 FAR851973 FKN851973 FUJ851973 GEF851973 GOB851973 GXX851973 HHT851973 HRP851973 IBL851973 ILH851973 IVD851973 JEZ851973 JOV851973 JYR851973 KIN851973 KSJ851973 LCF851973 LMB851973 LVX851973 MFT851973 MPP851973 MZL851973 NJH851973 NTD851973 OCZ851973 OMV851973 OWR851973 PGN851973 PQJ851973 QAF851973 QKB851973 QTX851973 RDT851973 RNP851973 RXL851973 SHH851973 SRD851973 TAZ851973 TKV851973 TUR851973 UEN851973 UOJ851973 UYF851973 VIB851973 VRX851973 WBT851973 WLP851973 WVL851973 D917509 IZ917509 SV917509 ACR917509 AMN917509 AWJ917509 BGF917509 BQB917509 BZX917509 CJT917509 CTP917509 DDL917509 DNH917509 DXD917509 EGZ917509 EQV917509 FAR917509 FKN917509 FUJ917509 GEF917509 GOB917509 GXX917509 HHT917509 HRP917509 IBL917509 ILH917509 IVD917509 JEZ917509 JOV917509 JYR917509 KIN917509 KSJ917509 LCF917509 LMB917509 LVX917509 MFT917509 MPP917509 MZL917509 NJH917509 NTD917509 OCZ917509 OMV917509 OWR917509 PGN917509 PQJ917509 QAF917509 QKB917509 QTX917509 RDT917509 RNP917509 RXL917509 SHH917509 SRD917509 TAZ917509 TKV917509 TUR917509 UEN917509 UOJ917509 UYF917509 VIB917509 VRX917509 WBT917509 WLP917509 WVL917509 D983045 IZ983045 SV983045 ACR983045 AMN983045 AWJ983045 BGF983045 BQB983045 BZX983045 CJT983045 CTP983045 DDL983045 DNH983045 DXD983045 EGZ983045 EQV983045 FAR983045 FKN983045 FUJ983045 GEF983045 GOB983045 GXX983045 HHT983045 HRP983045 IBL983045 ILH983045 IVD983045 JEZ983045 JOV983045 JYR983045 KIN983045 KSJ983045 LCF983045 LMB983045 LVX983045 MFT983045 MPP983045 MZL983045 NJH983045 NTD983045 OCZ983045 OMV983045 OWR983045 PGN983045 PQJ983045 QAF983045 QKB983045 QTX983045 RDT983045 RNP983045 RXL983045 SHH983045 SRD983045 TAZ983045 TKV983045 TUR983045 UEN983045 UOJ983045 UYF983045 VIB983045 VRX983045 WBT983045 WLP983045 WVL983045 D24 IZ24 SV24 ACR24 AMN24 AWJ24 BGF24 BQB24 BZX24 CJT24 CTP24 DDL24 DNH24 DXD24 EGZ24 EQV24 FAR24 FKN24 FUJ24 GEF24 GOB24 GXX24 HHT24 HRP24 IBL24 ILH24 IVD24 JEZ24 JOV24 JYR24 KIN24 KSJ24 LCF24 LMB24 LVX24 MFT24 MPP24 MZL24 NJH24 NTD24 OCZ24 OMV24 OWR24 PGN24 PQJ24 QAF24 QKB24 QTX24 RDT24 RNP24 RXL24 SHH24 SRD24 TAZ24 TKV24 TUR24 UEN24 UOJ24 UYF24 VIB24 VRX24 WBT24 WLP24 WVL24 D65544 IZ65544 SV65544 ACR65544 AMN65544 AWJ65544 BGF65544 BQB65544 BZX65544 CJT65544 CTP65544 DDL65544 DNH65544 DXD65544 EGZ65544 EQV65544 FAR65544 FKN65544 FUJ65544 GEF65544 GOB65544 GXX65544 HHT65544 HRP65544 IBL65544 ILH65544 IVD65544 JEZ65544 JOV65544 JYR65544 KIN65544 KSJ65544 LCF65544 LMB65544 LVX65544 MFT65544 MPP65544 MZL65544 NJH65544 NTD65544 OCZ65544 OMV65544 OWR65544 PGN65544 PQJ65544 QAF65544 QKB65544 QTX65544 RDT65544 RNP65544 RXL65544 SHH65544 SRD65544 TAZ65544 TKV65544 TUR65544 UEN65544 UOJ65544 UYF65544 VIB65544 VRX65544 WBT65544 WLP65544 WVL65544 D131080 IZ131080 SV131080 ACR131080 AMN131080 AWJ131080 BGF131080 BQB131080 BZX131080 CJT131080 CTP131080 DDL131080 DNH131080 DXD131080 EGZ131080 EQV131080 FAR131080 FKN131080 FUJ131080 GEF131080 GOB131080 GXX131080 HHT131080 HRP131080 IBL131080 ILH131080 IVD131080 JEZ131080 JOV131080 JYR131080 KIN131080 KSJ131080 LCF131080 LMB131080 LVX131080 MFT131080 MPP131080 MZL131080 NJH131080 NTD131080 OCZ131080 OMV131080 OWR131080 PGN131080 PQJ131080 QAF131080 QKB131080 QTX131080 RDT131080 RNP131080 RXL131080 SHH131080 SRD131080 TAZ131080 TKV131080 TUR131080 UEN131080 UOJ131080 UYF131080 VIB131080 VRX131080 WBT131080 WLP131080 WVL131080 D196616 IZ196616 SV196616 ACR196616 AMN196616 AWJ196616 BGF196616 BQB196616 BZX196616 CJT196616 CTP196616 DDL196616 DNH196616 DXD196616 EGZ196616 EQV196616 FAR196616 FKN196616 FUJ196616 GEF196616 GOB196616 GXX196616 HHT196616 HRP196616 IBL196616 ILH196616 IVD196616 JEZ196616 JOV196616 JYR196616 KIN196616 KSJ196616 LCF196616 LMB196616 LVX196616 MFT196616 MPP196616 MZL196616 NJH196616 NTD196616 OCZ196616 OMV196616 OWR196616 PGN196616 PQJ196616 QAF196616 QKB196616 QTX196616 RDT196616 RNP196616 RXL196616 SHH196616 SRD196616 TAZ196616 TKV196616 TUR196616 UEN196616 UOJ196616 UYF196616 VIB196616 VRX196616 WBT196616 WLP196616 WVL196616 D262152 IZ262152 SV262152 ACR262152 AMN262152 AWJ262152 BGF262152 BQB262152 BZX262152 CJT262152 CTP262152 DDL262152 DNH262152 DXD262152 EGZ262152 EQV262152 FAR262152 FKN262152 FUJ262152 GEF262152 GOB262152 GXX262152 HHT262152 HRP262152 IBL262152 ILH262152 IVD262152 JEZ262152 JOV262152 JYR262152 KIN262152 KSJ262152 LCF262152 LMB262152 LVX262152 MFT262152 MPP262152 MZL262152 NJH262152 NTD262152 OCZ262152 OMV262152 OWR262152 PGN262152 PQJ262152 QAF262152 QKB262152 QTX262152 RDT262152 RNP262152 RXL262152 SHH262152 SRD262152 TAZ262152 TKV262152 TUR262152 UEN262152 UOJ262152 UYF262152 VIB262152 VRX262152 WBT262152 WLP262152 WVL262152 D327688 IZ327688 SV327688 ACR327688 AMN327688 AWJ327688 BGF327688 BQB327688 BZX327688 CJT327688 CTP327688 DDL327688 DNH327688 DXD327688 EGZ327688 EQV327688 FAR327688 FKN327688 FUJ327688 GEF327688 GOB327688 GXX327688 HHT327688 HRP327688 IBL327688 ILH327688 IVD327688 JEZ327688 JOV327688 JYR327688 KIN327688 KSJ327688 LCF327688 LMB327688 LVX327688 MFT327688 MPP327688 MZL327688 NJH327688 NTD327688 OCZ327688 OMV327688 OWR327688 PGN327688 PQJ327688 QAF327688 QKB327688 QTX327688 RDT327688 RNP327688 RXL327688 SHH327688 SRD327688 TAZ327688 TKV327688 TUR327688 UEN327688 UOJ327688 UYF327688 VIB327688 VRX327688 WBT327688 WLP327688 WVL327688 D393224 IZ393224 SV393224 ACR393224 AMN393224 AWJ393224 BGF393224 BQB393224 BZX393224 CJT393224 CTP393224 DDL393224 DNH393224 DXD393224 EGZ393224 EQV393224 FAR393224 FKN393224 FUJ393224 GEF393224 GOB393224 GXX393224 HHT393224 HRP393224 IBL393224 ILH393224 IVD393224 JEZ393224 JOV393224 JYR393224 KIN393224 KSJ393224 LCF393224 LMB393224 LVX393224 MFT393224 MPP393224 MZL393224 NJH393224 NTD393224 OCZ393224 OMV393224 OWR393224 PGN393224 PQJ393224 QAF393224 QKB393224 QTX393224 RDT393224 RNP393224 RXL393224 SHH393224 SRD393224 TAZ393224 TKV393224 TUR393224 UEN393224 UOJ393224 UYF393224 VIB393224 VRX393224 WBT393224 WLP393224 WVL393224 D458760 IZ458760 SV458760 ACR458760 AMN458760 AWJ458760 BGF458760 BQB458760 BZX458760 CJT458760 CTP458760 DDL458760 DNH458760 DXD458760 EGZ458760 EQV458760 FAR458760 FKN458760 FUJ458760 GEF458760 GOB458760 GXX458760 HHT458760 HRP458760 IBL458760 ILH458760 IVD458760 JEZ458760 JOV458760 JYR458760 KIN458760 KSJ458760 LCF458760 LMB458760 LVX458760 MFT458760 MPP458760 MZL458760 NJH458760 NTD458760 OCZ458760 OMV458760 OWR458760 PGN458760 PQJ458760 QAF458760 QKB458760 QTX458760 RDT458760 RNP458760 RXL458760 SHH458760 SRD458760 TAZ458760 TKV458760 TUR458760 UEN458760 UOJ458760 UYF458760 VIB458760 VRX458760 WBT458760 WLP458760 WVL458760 D524296 IZ524296 SV524296 ACR524296 AMN524296 AWJ524296 BGF524296 BQB524296 BZX524296 CJT524296 CTP524296 DDL524296 DNH524296 DXD524296 EGZ524296 EQV524296 FAR524296 FKN524296 FUJ524296 GEF524296 GOB524296 GXX524296 HHT524296 HRP524296 IBL524296 ILH524296 IVD524296 JEZ524296 JOV524296 JYR524296 KIN524296 KSJ524296 LCF524296 LMB524296 LVX524296 MFT524296 MPP524296 MZL524296 NJH524296 NTD524296 OCZ524296 OMV524296 OWR524296 PGN524296 PQJ524296 QAF524296 QKB524296 QTX524296 RDT524296 RNP524296 RXL524296 SHH524296 SRD524296 TAZ524296 TKV524296 TUR524296 UEN524296 UOJ524296 UYF524296 VIB524296 VRX524296 WBT524296 WLP524296 WVL524296 D589832 IZ589832 SV589832 ACR589832 AMN589832 AWJ589832 BGF589832 BQB589832 BZX589832 CJT589832 CTP589832 DDL589832 DNH589832 DXD589832 EGZ589832 EQV589832 FAR589832 FKN589832 FUJ589832 GEF589832 GOB589832 GXX589832 HHT589832 HRP589832 IBL589832 ILH589832 IVD589832 JEZ589832 JOV589832 JYR589832 KIN589832 KSJ589832 LCF589832 LMB589832 LVX589832 MFT589832 MPP589832 MZL589832 NJH589832 NTD589832 OCZ589832 OMV589832 OWR589832 PGN589832 PQJ589832 QAF589832 QKB589832 QTX589832 RDT589832 RNP589832 RXL589832 SHH589832 SRD589832 TAZ589832 TKV589832 TUR589832 UEN589832 UOJ589832 UYF589832 VIB589832 VRX589832 WBT589832 WLP589832 WVL589832 D655368 IZ655368 SV655368 ACR655368 AMN655368 AWJ655368 BGF655368 BQB655368 BZX655368 CJT655368 CTP655368 DDL655368 DNH655368 DXD655368 EGZ655368 EQV655368 FAR655368 FKN655368 FUJ655368 GEF655368 GOB655368 GXX655368 HHT655368 HRP655368 IBL655368 ILH655368 IVD655368 JEZ655368 JOV655368 JYR655368 KIN655368 KSJ655368 LCF655368 LMB655368 LVX655368 MFT655368 MPP655368 MZL655368 NJH655368 NTD655368 OCZ655368 OMV655368 OWR655368 PGN655368 PQJ655368 QAF655368 QKB655368 QTX655368 RDT655368 RNP655368 RXL655368 SHH655368 SRD655368 TAZ655368 TKV655368 TUR655368 UEN655368 UOJ655368 UYF655368 VIB655368 VRX655368 WBT655368 WLP655368 WVL655368 D720904 IZ720904 SV720904 ACR720904 AMN720904 AWJ720904 BGF720904 BQB720904 BZX720904 CJT720904 CTP720904 DDL720904 DNH720904 DXD720904 EGZ720904 EQV720904 FAR720904 FKN720904 FUJ720904 GEF720904 GOB720904 GXX720904 HHT720904 HRP720904 IBL720904 ILH720904 IVD720904 JEZ720904 JOV720904 JYR720904 KIN720904 KSJ720904 LCF720904 LMB720904 LVX720904 MFT720904 MPP720904 MZL720904 NJH720904 NTD720904 OCZ720904 OMV720904 OWR720904 PGN720904 PQJ720904 QAF720904 QKB720904 QTX720904 RDT720904 RNP720904 RXL720904 SHH720904 SRD720904 TAZ720904 TKV720904 TUR720904 UEN720904 UOJ720904 UYF720904 VIB720904 VRX720904 WBT720904 WLP720904 WVL720904 D786440 IZ786440 SV786440 ACR786440 AMN786440 AWJ786440 BGF786440 BQB786440 BZX786440 CJT786440 CTP786440 DDL786440 DNH786440 DXD786440 EGZ786440 EQV786440 FAR786440 FKN786440 FUJ786440 GEF786440 GOB786440 GXX786440 HHT786440 HRP786440 IBL786440 ILH786440 IVD786440 JEZ786440 JOV786440 JYR786440 KIN786440 KSJ786440 LCF786440 LMB786440 LVX786440 MFT786440 MPP786440 MZL786440 NJH786440 NTD786440 OCZ786440 OMV786440 OWR786440 PGN786440 PQJ786440 QAF786440 QKB786440 QTX786440 RDT786440 RNP786440 RXL786440 SHH786440 SRD786440 TAZ786440 TKV786440 TUR786440 UEN786440 UOJ786440 UYF786440 VIB786440 VRX786440 WBT786440 WLP786440 WVL786440 D851976 IZ851976 SV851976 ACR851976 AMN851976 AWJ851976 BGF851976 BQB851976 BZX851976 CJT851976 CTP851976 DDL851976 DNH851976 DXD851976 EGZ851976 EQV851976 FAR851976 FKN851976 FUJ851976 GEF851976 GOB851976 GXX851976 HHT851976 HRP851976 IBL851976 ILH851976 IVD851976 JEZ851976 JOV851976 JYR851976 KIN851976 KSJ851976 LCF851976 LMB851976 LVX851976 MFT851976 MPP851976 MZL851976 NJH851976 NTD851976 OCZ851976 OMV851976 OWR851976 PGN851976 PQJ851976 QAF851976 QKB851976 QTX851976 RDT851976 RNP851976 RXL851976 SHH851976 SRD851976 TAZ851976 TKV851976 TUR851976 UEN851976 UOJ851976 UYF851976 VIB851976 VRX851976 WBT851976 WLP851976 WVL851976 D917512 IZ917512 SV917512 ACR917512 AMN917512 AWJ917512 BGF917512 BQB917512 BZX917512 CJT917512 CTP917512 DDL917512 DNH917512 DXD917512 EGZ917512 EQV917512 FAR917512 FKN917512 FUJ917512 GEF917512 GOB917512 GXX917512 HHT917512 HRP917512 IBL917512 ILH917512 IVD917512 JEZ917512 JOV917512 JYR917512 KIN917512 KSJ917512 LCF917512 LMB917512 LVX917512 MFT917512 MPP917512 MZL917512 NJH917512 NTD917512 OCZ917512 OMV917512 OWR917512 PGN917512 PQJ917512 QAF917512 QKB917512 QTX917512 RDT917512 RNP917512 RXL917512 SHH917512 SRD917512 TAZ917512 TKV917512 TUR917512 UEN917512 UOJ917512 UYF917512 VIB917512 VRX917512 WBT917512 WLP917512 WVL917512 D983048 IZ983048 SV983048 ACR983048 AMN983048 AWJ983048 BGF983048 BQB983048 BZX983048 CJT983048 CTP983048 DDL983048 DNH983048 DXD983048 EGZ983048 EQV983048 FAR983048 FKN983048 FUJ983048 GEF983048 GOB983048 GXX983048 HHT983048 HRP983048 IBL983048 ILH983048 IVD983048 JEZ983048 JOV983048 JYR983048 KIN983048 KSJ983048 LCF983048 LMB983048 LVX983048 MFT983048 MPP983048 MZL983048 NJH983048 NTD983048 OCZ983048 OMV983048 OWR983048 PGN983048 PQJ983048 QAF983048 QKB983048 QTX983048 RDT983048 RNP983048 RXL983048 SHH983048 SRD983048 TAZ983048 TKV983048 TUR983048 UEN983048 UOJ983048 UYF983048 VIB983048 VRX983048 WBT983048 WLP983048 WVL983048 D27 IZ27 SV27 ACR27 AMN27 AWJ27 BGF27 BQB27 BZX27 CJT27 CTP27 DDL27 DNH27 DXD27 EGZ27 EQV27 FAR27 FKN27 FUJ27 GEF27 GOB27 GXX27 HHT27 HRP27 IBL27 ILH27 IVD27 JEZ27 JOV27 JYR27 KIN27 KSJ27 LCF27 LMB27 LVX27 MFT27 MPP27 MZL27 NJH27 NTD27 OCZ27 OMV27 OWR27 PGN27 PQJ27 QAF27 QKB27 QTX27 RDT27 RNP27 RXL27 SHH27 SRD27 TAZ27 TKV27 TUR27 UEN27 UOJ27 UYF27 VIB27 VRX27 WBT27 WLP27 WVL27 D65547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D131083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D196619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D262155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D327691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D393227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D458763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D524299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D589835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D655371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D720907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D786443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D851979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D917515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D983051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D30 IZ30 SV30 ACR30 AMN30 AWJ30 BGF30 BQB30 BZX30 CJT30 CTP30 DDL30 DNH30 DXD30 EGZ30 EQV30 FAR30 FKN30 FUJ30 GEF30 GOB30 GXX30 HHT30 HRP30 IBL30 ILH30 IVD30 JEZ30 JOV30 JYR30 KIN30 KSJ30 LCF30 LMB30 LVX30 MFT30 MPP30 MZL30 NJH30 NTD30 OCZ30 OMV30 OWR30 PGN30 PQJ30 QAF30 QKB30 QTX30 RDT30 RNP30 RXL30 SHH30 SRD30 TAZ30 TKV30 TUR30 UEN30 UOJ30 UYF30 VIB30 VRX30 WBT30 WLP30 WVL30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D33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D65553 IZ65553 SV65553 ACR65553 AMN65553 AWJ65553 BGF65553 BQB65553 BZX65553 CJT65553 CTP65553 DDL65553 DNH65553 DXD65553 EGZ65553 EQV65553 FAR65553 FKN65553 FUJ65553 GEF65553 GOB65553 GXX65553 HHT65553 HRP65553 IBL65553 ILH65553 IVD65553 JEZ65553 JOV65553 JYR65553 KIN65553 KSJ65553 LCF65553 LMB65553 LVX65553 MFT65553 MPP65553 MZL65553 NJH65553 NTD65553 OCZ65553 OMV65553 OWR65553 PGN65553 PQJ65553 QAF65553 QKB65553 QTX65553 RDT65553 RNP65553 RXL65553 SHH65553 SRD65553 TAZ65553 TKV65553 TUR65553 UEN65553 UOJ65553 UYF65553 VIB65553 VRX65553 WBT65553 WLP65553 WVL65553 D131089 IZ131089 SV131089 ACR131089 AMN131089 AWJ131089 BGF131089 BQB131089 BZX131089 CJT131089 CTP131089 DDL131089 DNH131089 DXD131089 EGZ131089 EQV131089 FAR131089 FKN131089 FUJ131089 GEF131089 GOB131089 GXX131089 HHT131089 HRP131089 IBL131089 ILH131089 IVD131089 JEZ131089 JOV131089 JYR131089 KIN131089 KSJ131089 LCF131089 LMB131089 LVX131089 MFT131089 MPP131089 MZL131089 NJH131089 NTD131089 OCZ131089 OMV131089 OWR131089 PGN131089 PQJ131089 QAF131089 QKB131089 QTX131089 RDT131089 RNP131089 RXL131089 SHH131089 SRD131089 TAZ131089 TKV131089 TUR131089 UEN131089 UOJ131089 UYF131089 VIB131089 VRX131089 WBT131089 WLP131089 WVL131089 D196625 IZ196625 SV196625 ACR196625 AMN196625 AWJ196625 BGF196625 BQB196625 BZX196625 CJT196625 CTP196625 DDL196625 DNH196625 DXD196625 EGZ196625 EQV196625 FAR196625 FKN196625 FUJ196625 GEF196625 GOB196625 GXX196625 HHT196625 HRP196625 IBL196625 ILH196625 IVD196625 JEZ196625 JOV196625 JYR196625 KIN196625 KSJ196625 LCF196625 LMB196625 LVX196625 MFT196625 MPP196625 MZL196625 NJH196625 NTD196625 OCZ196625 OMV196625 OWR196625 PGN196625 PQJ196625 QAF196625 QKB196625 QTX196625 RDT196625 RNP196625 RXL196625 SHH196625 SRD196625 TAZ196625 TKV196625 TUR196625 UEN196625 UOJ196625 UYF196625 VIB196625 VRX196625 WBT196625 WLP196625 WVL196625 D262161 IZ262161 SV262161 ACR262161 AMN262161 AWJ262161 BGF262161 BQB262161 BZX262161 CJT262161 CTP262161 DDL262161 DNH262161 DXD262161 EGZ262161 EQV262161 FAR262161 FKN262161 FUJ262161 GEF262161 GOB262161 GXX262161 HHT262161 HRP262161 IBL262161 ILH262161 IVD262161 JEZ262161 JOV262161 JYR262161 KIN262161 KSJ262161 LCF262161 LMB262161 LVX262161 MFT262161 MPP262161 MZL262161 NJH262161 NTD262161 OCZ262161 OMV262161 OWR262161 PGN262161 PQJ262161 QAF262161 QKB262161 QTX262161 RDT262161 RNP262161 RXL262161 SHH262161 SRD262161 TAZ262161 TKV262161 TUR262161 UEN262161 UOJ262161 UYF262161 VIB262161 VRX262161 WBT262161 WLP262161 WVL262161 D327697 IZ327697 SV327697 ACR327697 AMN327697 AWJ327697 BGF327697 BQB327697 BZX327697 CJT327697 CTP327697 DDL327697 DNH327697 DXD327697 EGZ327697 EQV327697 FAR327697 FKN327697 FUJ327697 GEF327697 GOB327697 GXX327697 HHT327697 HRP327697 IBL327697 ILH327697 IVD327697 JEZ327697 JOV327697 JYR327697 KIN327697 KSJ327697 LCF327697 LMB327697 LVX327697 MFT327697 MPP327697 MZL327697 NJH327697 NTD327697 OCZ327697 OMV327697 OWR327697 PGN327697 PQJ327697 QAF327697 QKB327697 QTX327697 RDT327697 RNP327697 RXL327697 SHH327697 SRD327697 TAZ327697 TKV327697 TUR327697 UEN327697 UOJ327697 UYF327697 VIB327697 VRX327697 WBT327697 WLP327697 WVL327697 D393233 IZ393233 SV393233 ACR393233 AMN393233 AWJ393233 BGF393233 BQB393233 BZX393233 CJT393233 CTP393233 DDL393233 DNH393233 DXD393233 EGZ393233 EQV393233 FAR393233 FKN393233 FUJ393233 GEF393233 GOB393233 GXX393233 HHT393233 HRP393233 IBL393233 ILH393233 IVD393233 JEZ393233 JOV393233 JYR393233 KIN393233 KSJ393233 LCF393233 LMB393233 LVX393233 MFT393233 MPP393233 MZL393233 NJH393233 NTD393233 OCZ393233 OMV393233 OWR393233 PGN393233 PQJ393233 QAF393233 QKB393233 QTX393233 RDT393233 RNP393233 RXL393233 SHH393233 SRD393233 TAZ393233 TKV393233 TUR393233 UEN393233 UOJ393233 UYF393233 VIB393233 VRX393233 WBT393233 WLP393233 WVL393233 D458769 IZ458769 SV458769 ACR458769 AMN458769 AWJ458769 BGF458769 BQB458769 BZX458769 CJT458769 CTP458769 DDL458769 DNH458769 DXD458769 EGZ458769 EQV458769 FAR458769 FKN458769 FUJ458769 GEF458769 GOB458769 GXX458769 HHT458769 HRP458769 IBL458769 ILH458769 IVD458769 JEZ458769 JOV458769 JYR458769 KIN458769 KSJ458769 LCF458769 LMB458769 LVX458769 MFT458769 MPP458769 MZL458769 NJH458769 NTD458769 OCZ458769 OMV458769 OWR458769 PGN458769 PQJ458769 QAF458769 QKB458769 QTX458769 RDT458769 RNP458769 RXL458769 SHH458769 SRD458769 TAZ458769 TKV458769 TUR458769 UEN458769 UOJ458769 UYF458769 VIB458769 VRX458769 WBT458769 WLP458769 WVL458769 D524305 IZ524305 SV524305 ACR524305 AMN524305 AWJ524305 BGF524305 BQB524305 BZX524305 CJT524305 CTP524305 DDL524305 DNH524305 DXD524305 EGZ524305 EQV524305 FAR524305 FKN524305 FUJ524305 GEF524305 GOB524305 GXX524305 HHT524305 HRP524305 IBL524305 ILH524305 IVD524305 JEZ524305 JOV524305 JYR524305 KIN524305 KSJ524305 LCF524305 LMB524305 LVX524305 MFT524305 MPP524305 MZL524305 NJH524305 NTD524305 OCZ524305 OMV524305 OWR524305 PGN524305 PQJ524305 QAF524305 QKB524305 QTX524305 RDT524305 RNP524305 RXL524305 SHH524305 SRD524305 TAZ524305 TKV524305 TUR524305 UEN524305 UOJ524305 UYF524305 VIB524305 VRX524305 WBT524305 WLP524305 WVL524305 D589841 IZ589841 SV589841 ACR589841 AMN589841 AWJ589841 BGF589841 BQB589841 BZX589841 CJT589841 CTP589841 DDL589841 DNH589841 DXD589841 EGZ589841 EQV589841 FAR589841 FKN589841 FUJ589841 GEF589841 GOB589841 GXX589841 HHT589841 HRP589841 IBL589841 ILH589841 IVD589841 JEZ589841 JOV589841 JYR589841 KIN589841 KSJ589841 LCF589841 LMB589841 LVX589841 MFT589841 MPP589841 MZL589841 NJH589841 NTD589841 OCZ589841 OMV589841 OWR589841 PGN589841 PQJ589841 QAF589841 QKB589841 QTX589841 RDT589841 RNP589841 RXL589841 SHH589841 SRD589841 TAZ589841 TKV589841 TUR589841 UEN589841 UOJ589841 UYF589841 VIB589841 VRX589841 WBT589841 WLP589841 WVL589841 D655377 IZ655377 SV655377 ACR655377 AMN655377 AWJ655377 BGF655377 BQB655377 BZX655377 CJT655377 CTP655377 DDL655377 DNH655377 DXD655377 EGZ655377 EQV655377 FAR655377 FKN655377 FUJ655377 GEF655377 GOB655377 GXX655377 HHT655377 HRP655377 IBL655377 ILH655377 IVD655377 JEZ655377 JOV655377 JYR655377 KIN655377 KSJ655377 LCF655377 LMB655377 LVX655377 MFT655377 MPP655377 MZL655377 NJH655377 NTD655377 OCZ655377 OMV655377 OWR655377 PGN655377 PQJ655377 QAF655377 QKB655377 QTX655377 RDT655377 RNP655377 RXL655377 SHH655377 SRD655377 TAZ655377 TKV655377 TUR655377 UEN655377 UOJ655377 UYF655377 VIB655377 VRX655377 WBT655377 WLP655377 WVL655377 D720913 IZ720913 SV720913 ACR720913 AMN720913 AWJ720913 BGF720913 BQB720913 BZX720913 CJT720913 CTP720913 DDL720913 DNH720913 DXD720913 EGZ720913 EQV720913 FAR720913 FKN720913 FUJ720913 GEF720913 GOB720913 GXX720913 HHT720913 HRP720913 IBL720913 ILH720913 IVD720913 JEZ720913 JOV720913 JYR720913 KIN720913 KSJ720913 LCF720913 LMB720913 LVX720913 MFT720913 MPP720913 MZL720913 NJH720913 NTD720913 OCZ720913 OMV720913 OWR720913 PGN720913 PQJ720913 QAF720913 QKB720913 QTX720913 RDT720913 RNP720913 RXL720913 SHH720913 SRD720913 TAZ720913 TKV720913 TUR720913 UEN720913 UOJ720913 UYF720913 VIB720913 VRX720913 WBT720913 WLP720913 WVL720913 D786449 IZ786449 SV786449 ACR786449 AMN786449 AWJ786449 BGF786449 BQB786449 BZX786449 CJT786449 CTP786449 DDL786449 DNH786449 DXD786449 EGZ786449 EQV786449 FAR786449 FKN786449 FUJ786449 GEF786449 GOB786449 GXX786449 HHT786449 HRP786449 IBL786449 ILH786449 IVD786449 JEZ786449 JOV786449 JYR786449 KIN786449 KSJ786449 LCF786449 LMB786449 LVX786449 MFT786449 MPP786449 MZL786449 NJH786449 NTD786449 OCZ786449 OMV786449 OWR786449 PGN786449 PQJ786449 QAF786449 QKB786449 QTX786449 RDT786449 RNP786449 RXL786449 SHH786449 SRD786449 TAZ786449 TKV786449 TUR786449 UEN786449 UOJ786449 UYF786449 VIB786449 VRX786449 WBT786449 WLP786449 WVL786449 D851985 IZ851985 SV851985 ACR851985 AMN851985 AWJ851985 BGF851985 BQB851985 BZX851985 CJT851985 CTP851985 DDL851985 DNH851985 DXD851985 EGZ851985 EQV851985 FAR851985 FKN851985 FUJ851985 GEF851985 GOB851985 GXX851985 HHT851985 HRP851985 IBL851985 ILH851985 IVD851985 JEZ851985 JOV851985 JYR851985 KIN851985 KSJ851985 LCF851985 LMB851985 LVX851985 MFT851985 MPP851985 MZL851985 NJH851985 NTD851985 OCZ851985 OMV851985 OWR851985 PGN851985 PQJ851985 QAF851985 QKB851985 QTX851985 RDT851985 RNP851985 RXL851985 SHH851985 SRD851985 TAZ851985 TKV851985 TUR851985 UEN851985 UOJ851985 UYF851985 VIB851985 VRX851985 WBT851985 WLP851985 WVL851985 D917521 IZ917521 SV917521 ACR917521 AMN917521 AWJ917521 BGF917521 BQB917521 BZX917521 CJT917521 CTP917521 DDL917521 DNH917521 DXD917521 EGZ917521 EQV917521 FAR917521 FKN917521 FUJ917521 GEF917521 GOB917521 GXX917521 HHT917521 HRP917521 IBL917521 ILH917521 IVD917521 JEZ917521 JOV917521 JYR917521 KIN917521 KSJ917521 LCF917521 LMB917521 LVX917521 MFT917521 MPP917521 MZL917521 NJH917521 NTD917521 OCZ917521 OMV917521 OWR917521 PGN917521 PQJ917521 QAF917521 QKB917521 QTX917521 RDT917521 RNP917521 RXL917521 SHH917521 SRD917521 TAZ917521 TKV917521 TUR917521 UEN917521 UOJ917521 UYF917521 VIB917521 VRX917521 WBT917521 WLP917521 WVL917521 D983057 IZ983057 SV983057 ACR983057 AMN983057 AWJ983057 BGF983057 BQB983057 BZX983057 CJT983057 CTP983057 DDL983057 DNH983057 DXD983057 EGZ983057 EQV983057 FAR983057 FKN983057 FUJ983057 GEF983057 GOB983057 GXX983057 HHT983057 HRP983057 IBL983057 ILH983057 IVD983057 JEZ983057 JOV983057 JYR983057 KIN983057 KSJ983057 LCF983057 LMB983057 LVX983057 MFT983057 MPP983057 MZL983057 NJH983057 NTD983057 OCZ983057 OMV983057 OWR983057 PGN983057 PQJ983057 QAF983057 QKB983057 QTX983057 RDT983057 RNP983057 RXL983057 SHH983057 SRD983057 TAZ983057 TKV983057 TUR983057 UEN983057 UOJ983057 UYF983057 VIB983057 VRX983057 WBT983057 WLP983057 WVL983057 D36 IZ36 SV36 ACR36 AMN36 AWJ36 BGF36 BQB36 BZX36 CJT36 CTP36 DDL36 DNH36 DXD36 EGZ36 EQV36 FAR36 FKN36 FUJ36 GEF36 GOB36 GXX36 HHT36 HRP36 IBL36 ILH36 IVD36 JEZ36 JOV36 JYR36 KIN36 KSJ36 LCF36 LMB36 LVX36 MFT36 MPP36 MZL36 NJH36 NTD36 OCZ36 OMV36 OWR36 PGN36 PQJ36 QAF36 QKB36 QTX36 RDT36 RNP36 RXL36 SHH36 SRD36 TAZ36 TKV36 TUR36 UEN36 UOJ36 UYF36 VIB36 VRX36 WBT36 WLP36 WVL36 D65556 IZ65556 SV65556 ACR65556 AMN65556 AWJ65556 BGF65556 BQB65556 BZX65556 CJT65556 CTP65556 DDL65556 DNH65556 DXD65556 EGZ65556 EQV65556 FAR65556 FKN65556 FUJ65556 GEF65556 GOB65556 GXX65556 HHT65556 HRP65556 IBL65556 ILH65556 IVD65556 JEZ65556 JOV65556 JYR65556 KIN65556 KSJ65556 LCF65556 LMB65556 LVX65556 MFT65556 MPP65556 MZL65556 NJH65556 NTD65556 OCZ65556 OMV65556 OWR65556 PGN65556 PQJ65556 QAF65556 QKB65556 QTX65556 RDT65556 RNP65556 RXL65556 SHH65556 SRD65556 TAZ65556 TKV65556 TUR65556 UEN65556 UOJ65556 UYF65556 VIB65556 VRX65556 WBT65556 WLP65556 WVL65556 D131092 IZ131092 SV131092 ACR131092 AMN131092 AWJ131092 BGF131092 BQB131092 BZX131092 CJT131092 CTP131092 DDL131092 DNH131092 DXD131092 EGZ131092 EQV131092 FAR131092 FKN131092 FUJ131092 GEF131092 GOB131092 GXX131092 HHT131092 HRP131092 IBL131092 ILH131092 IVD131092 JEZ131092 JOV131092 JYR131092 KIN131092 KSJ131092 LCF131092 LMB131092 LVX131092 MFT131092 MPP131092 MZL131092 NJH131092 NTD131092 OCZ131092 OMV131092 OWR131092 PGN131092 PQJ131092 QAF131092 QKB131092 QTX131092 RDT131092 RNP131092 RXL131092 SHH131092 SRD131092 TAZ131092 TKV131092 TUR131092 UEN131092 UOJ131092 UYF131092 VIB131092 VRX131092 WBT131092 WLP131092 WVL131092 D196628 IZ196628 SV196628 ACR196628 AMN196628 AWJ196628 BGF196628 BQB196628 BZX196628 CJT196628 CTP196628 DDL196628 DNH196628 DXD196628 EGZ196628 EQV196628 FAR196628 FKN196628 FUJ196628 GEF196628 GOB196628 GXX196628 HHT196628 HRP196628 IBL196628 ILH196628 IVD196628 JEZ196628 JOV196628 JYR196628 KIN196628 KSJ196628 LCF196628 LMB196628 LVX196628 MFT196628 MPP196628 MZL196628 NJH196628 NTD196628 OCZ196628 OMV196628 OWR196628 PGN196628 PQJ196628 QAF196628 QKB196628 QTX196628 RDT196628 RNP196628 RXL196628 SHH196628 SRD196628 TAZ196628 TKV196628 TUR196628 UEN196628 UOJ196628 UYF196628 VIB196628 VRX196628 WBT196628 WLP196628 WVL196628 D262164 IZ262164 SV262164 ACR262164 AMN262164 AWJ262164 BGF262164 BQB262164 BZX262164 CJT262164 CTP262164 DDL262164 DNH262164 DXD262164 EGZ262164 EQV262164 FAR262164 FKN262164 FUJ262164 GEF262164 GOB262164 GXX262164 HHT262164 HRP262164 IBL262164 ILH262164 IVD262164 JEZ262164 JOV262164 JYR262164 KIN262164 KSJ262164 LCF262164 LMB262164 LVX262164 MFT262164 MPP262164 MZL262164 NJH262164 NTD262164 OCZ262164 OMV262164 OWR262164 PGN262164 PQJ262164 QAF262164 QKB262164 QTX262164 RDT262164 RNP262164 RXL262164 SHH262164 SRD262164 TAZ262164 TKV262164 TUR262164 UEN262164 UOJ262164 UYF262164 VIB262164 VRX262164 WBT262164 WLP262164 WVL262164 D327700 IZ327700 SV327700 ACR327700 AMN327700 AWJ327700 BGF327700 BQB327700 BZX327700 CJT327700 CTP327700 DDL327700 DNH327700 DXD327700 EGZ327700 EQV327700 FAR327700 FKN327700 FUJ327700 GEF327700 GOB327700 GXX327700 HHT327700 HRP327700 IBL327700 ILH327700 IVD327700 JEZ327700 JOV327700 JYR327700 KIN327700 KSJ327700 LCF327700 LMB327700 LVX327700 MFT327700 MPP327700 MZL327700 NJH327700 NTD327700 OCZ327700 OMV327700 OWR327700 PGN327700 PQJ327700 QAF327700 QKB327700 QTX327700 RDT327700 RNP327700 RXL327700 SHH327700 SRD327700 TAZ327700 TKV327700 TUR327700 UEN327700 UOJ327700 UYF327700 VIB327700 VRX327700 WBT327700 WLP327700 WVL327700 D393236 IZ393236 SV393236 ACR393236 AMN393236 AWJ393236 BGF393236 BQB393236 BZX393236 CJT393236 CTP393236 DDL393236 DNH393236 DXD393236 EGZ393236 EQV393236 FAR393236 FKN393236 FUJ393236 GEF393236 GOB393236 GXX393236 HHT393236 HRP393236 IBL393236 ILH393236 IVD393236 JEZ393236 JOV393236 JYR393236 KIN393236 KSJ393236 LCF393236 LMB393236 LVX393236 MFT393236 MPP393236 MZL393236 NJH393236 NTD393236 OCZ393236 OMV393236 OWR393236 PGN393236 PQJ393236 QAF393236 QKB393236 QTX393236 RDT393236 RNP393236 RXL393236 SHH393236 SRD393236 TAZ393236 TKV393236 TUR393236 UEN393236 UOJ393236 UYF393236 VIB393236 VRX393236 WBT393236 WLP393236 WVL393236 D458772 IZ458772 SV458772 ACR458772 AMN458772 AWJ458772 BGF458772 BQB458772 BZX458772 CJT458772 CTP458772 DDL458772 DNH458772 DXD458772 EGZ458772 EQV458772 FAR458772 FKN458772 FUJ458772 GEF458772 GOB458772 GXX458772 HHT458772 HRP458772 IBL458772 ILH458772 IVD458772 JEZ458772 JOV458772 JYR458772 KIN458772 KSJ458772 LCF458772 LMB458772 LVX458772 MFT458772 MPP458772 MZL458772 NJH458772 NTD458772 OCZ458772 OMV458772 OWR458772 PGN458772 PQJ458772 QAF458772 QKB458772 QTX458772 RDT458772 RNP458772 RXL458772 SHH458772 SRD458772 TAZ458772 TKV458772 TUR458772 UEN458772 UOJ458772 UYF458772 VIB458772 VRX458772 WBT458772 WLP458772 WVL458772 D524308 IZ524308 SV524308 ACR524308 AMN524308 AWJ524308 BGF524308 BQB524308 BZX524308 CJT524308 CTP524308 DDL524308 DNH524308 DXD524308 EGZ524308 EQV524308 FAR524308 FKN524308 FUJ524308 GEF524308 GOB524308 GXX524308 HHT524308 HRP524308 IBL524308 ILH524308 IVD524308 JEZ524308 JOV524308 JYR524308 KIN524308 KSJ524308 LCF524308 LMB524308 LVX524308 MFT524308 MPP524308 MZL524308 NJH524308 NTD524308 OCZ524308 OMV524308 OWR524308 PGN524308 PQJ524308 QAF524308 QKB524308 QTX524308 RDT524308 RNP524308 RXL524308 SHH524308 SRD524308 TAZ524308 TKV524308 TUR524308 UEN524308 UOJ524308 UYF524308 VIB524308 VRX524308 WBT524308 WLP524308 WVL524308 D589844 IZ589844 SV589844 ACR589844 AMN589844 AWJ589844 BGF589844 BQB589844 BZX589844 CJT589844 CTP589844 DDL589844 DNH589844 DXD589844 EGZ589844 EQV589844 FAR589844 FKN589844 FUJ589844 GEF589844 GOB589844 GXX589844 HHT589844 HRP589844 IBL589844 ILH589844 IVD589844 JEZ589844 JOV589844 JYR589844 KIN589844 KSJ589844 LCF589844 LMB589844 LVX589844 MFT589844 MPP589844 MZL589844 NJH589844 NTD589844 OCZ589844 OMV589844 OWR589844 PGN589844 PQJ589844 QAF589844 QKB589844 QTX589844 RDT589844 RNP589844 RXL589844 SHH589844 SRD589844 TAZ589844 TKV589844 TUR589844 UEN589844 UOJ589844 UYF589844 VIB589844 VRX589844 WBT589844 WLP589844 WVL589844 D655380 IZ655380 SV655380 ACR655380 AMN655380 AWJ655380 BGF655380 BQB655380 BZX655380 CJT655380 CTP655380 DDL655380 DNH655380 DXD655380 EGZ655380 EQV655380 FAR655380 FKN655380 FUJ655380 GEF655380 GOB655380 GXX655380 HHT655380 HRP655380 IBL655380 ILH655380 IVD655380 JEZ655380 JOV655380 JYR655380 KIN655380 KSJ655380 LCF655380 LMB655380 LVX655380 MFT655380 MPP655380 MZL655380 NJH655380 NTD655380 OCZ655380 OMV655380 OWR655380 PGN655380 PQJ655380 QAF655380 QKB655380 QTX655380 RDT655380 RNP655380 RXL655380 SHH655380 SRD655380 TAZ655380 TKV655380 TUR655380 UEN655380 UOJ655380 UYF655380 VIB655380 VRX655380 WBT655380 WLP655380 WVL655380 D720916 IZ720916 SV720916 ACR720916 AMN720916 AWJ720916 BGF720916 BQB720916 BZX720916 CJT720916 CTP720916 DDL720916 DNH720916 DXD720916 EGZ720916 EQV720916 FAR720916 FKN720916 FUJ720916 GEF720916 GOB720916 GXX720916 HHT720916 HRP720916 IBL720916 ILH720916 IVD720916 JEZ720916 JOV720916 JYR720916 KIN720916 KSJ720916 LCF720916 LMB720916 LVX720916 MFT720916 MPP720916 MZL720916 NJH720916 NTD720916 OCZ720916 OMV720916 OWR720916 PGN720916 PQJ720916 QAF720916 QKB720916 QTX720916 RDT720916 RNP720916 RXL720916 SHH720916 SRD720916 TAZ720916 TKV720916 TUR720916 UEN720916 UOJ720916 UYF720916 VIB720916 VRX720916 WBT720916 WLP720916 WVL720916 D786452 IZ786452 SV786452 ACR786452 AMN786452 AWJ786452 BGF786452 BQB786452 BZX786452 CJT786452 CTP786452 DDL786452 DNH786452 DXD786452 EGZ786452 EQV786452 FAR786452 FKN786452 FUJ786452 GEF786452 GOB786452 GXX786452 HHT786452 HRP786452 IBL786452 ILH786452 IVD786452 JEZ786452 JOV786452 JYR786452 KIN786452 KSJ786452 LCF786452 LMB786452 LVX786452 MFT786452 MPP786452 MZL786452 NJH786452 NTD786452 OCZ786452 OMV786452 OWR786452 PGN786452 PQJ786452 QAF786452 QKB786452 QTX786452 RDT786452 RNP786452 RXL786452 SHH786452 SRD786452 TAZ786452 TKV786452 TUR786452 UEN786452 UOJ786452 UYF786452 VIB786452 VRX786452 WBT786452 WLP786452 WVL786452 D851988 IZ851988 SV851988 ACR851988 AMN851988 AWJ851988 BGF851988 BQB851988 BZX851988 CJT851988 CTP851988 DDL851988 DNH851988 DXD851988 EGZ851988 EQV851988 FAR851988 FKN851988 FUJ851988 GEF851988 GOB851988 GXX851988 HHT851988 HRP851988 IBL851988 ILH851988 IVD851988 JEZ851988 JOV851988 JYR851988 KIN851988 KSJ851988 LCF851988 LMB851988 LVX851988 MFT851988 MPP851988 MZL851988 NJH851988 NTD851988 OCZ851988 OMV851988 OWR851988 PGN851988 PQJ851988 QAF851988 QKB851988 QTX851988 RDT851988 RNP851988 RXL851988 SHH851988 SRD851988 TAZ851988 TKV851988 TUR851988 UEN851988 UOJ851988 UYF851988 VIB851988 VRX851988 WBT851988 WLP851988 WVL851988 D917524 IZ917524 SV917524 ACR917524 AMN917524 AWJ917524 BGF917524 BQB917524 BZX917524 CJT917524 CTP917524 DDL917524 DNH917524 DXD917524 EGZ917524 EQV917524 FAR917524 FKN917524 FUJ917524 GEF917524 GOB917524 GXX917524 HHT917524 HRP917524 IBL917524 ILH917524 IVD917524 JEZ917524 JOV917524 JYR917524 KIN917524 KSJ917524 LCF917524 LMB917524 LVX917524 MFT917524 MPP917524 MZL917524 NJH917524 NTD917524 OCZ917524 OMV917524 OWR917524 PGN917524 PQJ917524 QAF917524 QKB917524 QTX917524 RDT917524 RNP917524 RXL917524 SHH917524 SRD917524 TAZ917524 TKV917524 TUR917524 UEN917524 UOJ917524 UYF917524 VIB917524 VRX917524 WBT917524 WLP917524 WVL917524 D983060 IZ983060 SV983060 ACR983060 AMN983060 AWJ983060 BGF983060 BQB983060 BZX983060 CJT983060 CTP983060 DDL983060 DNH983060 DXD983060 EGZ983060 EQV983060 FAR983060 FKN983060 FUJ983060 GEF983060 GOB983060 GXX983060 HHT983060 HRP983060 IBL983060 ILH983060 IVD983060 JEZ983060 JOV983060 JYR983060 KIN983060 KSJ983060 LCF983060 LMB983060 LVX983060 MFT983060 MPP983060 MZL983060 NJH983060 NTD983060 OCZ983060 OMV983060 OWR983060 PGN983060 PQJ983060 QAF983060 QKB983060 QTX983060 RDT983060 RNP983060 RXL983060 SHH983060 SRD983060 TAZ983060 TKV983060 TUR983060 UEN983060 UOJ983060 UYF983060 VIB983060 VRX983060 WBT983060 WLP983060 WVL983060 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D65559 IZ65559 SV65559 ACR65559 AMN65559 AWJ65559 BGF65559 BQB65559 BZX65559 CJT65559 CTP65559 DDL65559 DNH65559 DXD65559 EGZ65559 EQV65559 FAR65559 FKN65559 FUJ65559 GEF65559 GOB65559 GXX65559 HHT65559 HRP65559 IBL65559 ILH65559 IVD65559 JEZ65559 JOV65559 JYR65559 KIN65559 KSJ65559 LCF65559 LMB65559 LVX65559 MFT65559 MPP65559 MZL65559 NJH65559 NTD65559 OCZ65559 OMV65559 OWR65559 PGN65559 PQJ65559 QAF65559 QKB65559 QTX65559 RDT65559 RNP65559 RXL65559 SHH65559 SRD65559 TAZ65559 TKV65559 TUR65559 UEN65559 UOJ65559 UYF65559 VIB65559 VRX65559 WBT65559 WLP65559 WVL65559 D131095 IZ131095 SV131095 ACR131095 AMN131095 AWJ131095 BGF131095 BQB131095 BZX131095 CJT131095 CTP131095 DDL131095 DNH131095 DXD131095 EGZ131095 EQV131095 FAR131095 FKN131095 FUJ131095 GEF131095 GOB131095 GXX131095 HHT131095 HRP131095 IBL131095 ILH131095 IVD131095 JEZ131095 JOV131095 JYR131095 KIN131095 KSJ131095 LCF131095 LMB131095 LVX131095 MFT131095 MPP131095 MZL131095 NJH131095 NTD131095 OCZ131095 OMV131095 OWR131095 PGN131095 PQJ131095 QAF131095 QKB131095 QTX131095 RDT131095 RNP131095 RXL131095 SHH131095 SRD131095 TAZ131095 TKV131095 TUR131095 UEN131095 UOJ131095 UYF131095 VIB131095 VRX131095 WBT131095 WLP131095 WVL131095 D196631 IZ196631 SV196631 ACR196631 AMN196631 AWJ196631 BGF196631 BQB196631 BZX196631 CJT196631 CTP196631 DDL196631 DNH196631 DXD196631 EGZ196631 EQV196631 FAR196631 FKN196631 FUJ196631 GEF196631 GOB196631 GXX196631 HHT196631 HRP196631 IBL196631 ILH196631 IVD196631 JEZ196631 JOV196631 JYR196631 KIN196631 KSJ196631 LCF196631 LMB196631 LVX196631 MFT196631 MPP196631 MZL196631 NJH196631 NTD196631 OCZ196631 OMV196631 OWR196631 PGN196631 PQJ196631 QAF196631 QKB196631 QTX196631 RDT196631 RNP196631 RXL196631 SHH196631 SRD196631 TAZ196631 TKV196631 TUR196631 UEN196631 UOJ196631 UYF196631 VIB196631 VRX196631 WBT196631 WLP196631 WVL196631 D262167 IZ262167 SV262167 ACR262167 AMN262167 AWJ262167 BGF262167 BQB262167 BZX262167 CJT262167 CTP262167 DDL262167 DNH262167 DXD262167 EGZ262167 EQV262167 FAR262167 FKN262167 FUJ262167 GEF262167 GOB262167 GXX262167 HHT262167 HRP262167 IBL262167 ILH262167 IVD262167 JEZ262167 JOV262167 JYR262167 KIN262167 KSJ262167 LCF262167 LMB262167 LVX262167 MFT262167 MPP262167 MZL262167 NJH262167 NTD262167 OCZ262167 OMV262167 OWR262167 PGN262167 PQJ262167 QAF262167 QKB262167 QTX262167 RDT262167 RNP262167 RXL262167 SHH262167 SRD262167 TAZ262167 TKV262167 TUR262167 UEN262167 UOJ262167 UYF262167 VIB262167 VRX262167 WBT262167 WLP262167 WVL262167 D327703 IZ327703 SV327703 ACR327703 AMN327703 AWJ327703 BGF327703 BQB327703 BZX327703 CJT327703 CTP327703 DDL327703 DNH327703 DXD327703 EGZ327703 EQV327703 FAR327703 FKN327703 FUJ327703 GEF327703 GOB327703 GXX327703 HHT327703 HRP327703 IBL327703 ILH327703 IVD327703 JEZ327703 JOV327703 JYR327703 KIN327703 KSJ327703 LCF327703 LMB327703 LVX327703 MFT327703 MPP327703 MZL327703 NJH327703 NTD327703 OCZ327703 OMV327703 OWR327703 PGN327703 PQJ327703 QAF327703 QKB327703 QTX327703 RDT327703 RNP327703 RXL327703 SHH327703 SRD327703 TAZ327703 TKV327703 TUR327703 UEN327703 UOJ327703 UYF327703 VIB327703 VRX327703 WBT327703 WLP327703 WVL327703 D393239 IZ393239 SV393239 ACR393239 AMN393239 AWJ393239 BGF393239 BQB393239 BZX393239 CJT393239 CTP393239 DDL393239 DNH393239 DXD393239 EGZ393239 EQV393239 FAR393239 FKN393239 FUJ393239 GEF393239 GOB393239 GXX393239 HHT393239 HRP393239 IBL393239 ILH393239 IVD393239 JEZ393239 JOV393239 JYR393239 KIN393239 KSJ393239 LCF393239 LMB393239 LVX393239 MFT393239 MPP393239 MZL393239 NJH393239 NTD393239 OCZ393239 OMV393239 OWR393239 PGN393239 PQJ393239 QAF393239 QKB393239 QTX393239 RDT393239 RNP393239 RXL393239 SHH393239 SRD393239 TAZ393239 TKV393239 TUR393239 UEN393239 UOJ393239 UYF393239 VIB393239 VRX393239 WBT393239 WLP393239 WVL393239 D458775 IZ458775 SV458775 ACR458775 AMN458775 AWJ458775 BGF458775 BQB458775 BZX458775 CJT458775 CTP458775 DDL458775 DNH458775 DXD458775 EGZ458775 EQV458775 FAR458775 FKN458775 FUJ458775 GEF458775 GOB458775 GXX458775 HHT458775 HRP458775 IBL458775 ILH458775 IVD458775 JEZ458775 JOV458775 JYR458775 KIN458775 KSJ458775 LCF458775 LMB458775 LVX458775 MFT458775 MPP458775 MZL458775 NJH458775 NTD458775 OCZ458775 OMV458775 OWR458775 PGN458775 PQJ458775 QAF458775 QKB458775 QTX458775 RDT458775 RNP458775 RXL458775 SHH458775 SRD458775 TAZ458775 TKV458775 TUR458775 UEN458775 UOJ458775 UYF458775 VIB458775 VRX458775 WBT458775 WLP458775 WVL458775 D524311 IZ524311 SV524311 ACR524311 AMN524311 AWJ524311 BGF524311 BQB524311 BZX524311 CJT524311 CTP524311 DDL524311 DNH524311 DXD524311 EGZ524311 EQV524311 FAR524311 FKN524311 FUJ524311 GEF524311 GOB524311 GXX524311 HHT524311 HRP524311 IBL524311 ILH524311 IVD524311 JEZ524311 JOV524311 JYR524311 KIN524311 KSJ524311 LCF524311 LMB524311 LVX524311 MFT524311 MPP524311 MZL524311 NJH524311 NTD524311 OCZ524311 OMV524311 OWR524311 PGN524311 PQJ524311 QAF524311 QKB524311 QTX524311 RDT524311 RNP524311 RXL524311 SHH524311 SRD524311 TAZ524311 TKV524311 TUR524311 UEN524311 UOJ524311 UYF524311 VIB524311 VRX524311 WBT524311 WLP524311 WVL524311 D589847 IZ589847 SV589847 ACR589847 AMN589847 AWJ589847 BGF589847 BQB589847 BZX589847 CJT589847 CTP589847 DDL589847 DNH589847 DXD589847 EGZ589847 EQV589847 FAR589847 FKN589847 FUJ589847 GEF589847 GOB589847 GXX589847 HHT589847 HRP589847 IBL589847 ILH589847 IVD589847 JEZ589847 JOV589847 JYR589847 KIN589847 KSJ589847 LCF589847 LMB589847 LVX589847 MFT589847 MPP589847 MZL589847 NJH589847 NTD589847 OCZ589847 OMV589847 OWR589847 PGN589847 PQJ589847 QAF589847 QKB589847 QTX589847 RDT589847 RNP589847 RXL589847 SHH589847 SRD589847 TAZ589847 TKV589847 TUR589847 UEN589847 UOJ589847 UYF589847 VIB589847 VRX589847 WBT589847 WLP589847 WVL589847 D655383 IZ655383 SV655383 ACR655383 AMN655383 AWJ655383 BGF655383 BQB655383 BZX655383 CJT655383 CTP655383 DDL655383 DNH655383 DXD655383 EGZ655383 EQV655383 FAR655383 FKN655383 FUJ655383 GEF655383 GOB655383 GXX655383 HHT655383 HRP655383 IBL655383 ILH655383 IVD655383 JEZ655383 JOV655383 JYR655383 KIN655383 KSJ655383 LCF655383 LMB655383 LVX655383 MFT655383 MPP655383 MZL655383 NJH655383 NTD655383 OCZ655383 OMV655383 OWR655383 PGN655383 PQJ655383 QAF655383 QKB655383 QTX655383 RDT655383 RNP655383 RXL655383 SHH655383 SRD655383 TAZ655383 TKV655383 TUR655383 UEN655383 UOJ655383 UYF655383 VIB655383 VRX655383 WBT655383 WLP655383 WVL655383 D720919 IZ720919 SV720919 ACR720919 AMN720919 AWJ720919 BGF720919 BQB720919 BZX720919 CJT720919 CTP720919 DDL720919 DNH720919 DXD720919 EGZ720919 EQV720919 FAR720919 FKN720919 FUJ720919 GEF720919 GOB720919 GXX720919 HHT720919 HRP720919 IBL720919 ILH720919 IVD720919 JEZ720919 JOV720919 JYR720919 KIN720919 KSJ720919 LCF720919 LMB720919 LVX720919 MFT720919 MPP720919 MZL720919 NJH720919 NTD720919 OCZ720919 OMV720919 OWR720919 PGN720919 PQJ720919 QAF720919 QKB720919 QTX720919 RDT720919 RNP720919 RXL720919 SHH720919 SRD720919 TAZ720919 TKV720919 TUR720919 UEN720919 UOJ720919 UYF720919 VIB720919 VRX720919 WBT720919 WLP720919 WVL720919 D786455 IZ786455 SV786455 ACR786455 AMN786455 AWJ786455 BGF786455 BQB786455 BZX786455 CJT786455 CTP786455 DDL786455 DNH786455 DXD786455 EGZ786455 EQV786455 FAR786455 FKN786455 FUJ786455 GEF786455 GOB786455 GXX786455 HHT786455 HRP786455 IBL786455 ILH786455 IVD786455 JEZ786455 JOV786455 JYR786455 KIN786455 KSJ786455 LCF786455 LMB786455 LVX786455 MFT786455 MPP786455 MZL786455 NJH786455 NTD786455 OCZ786455 OMV786455 OWR786455 PGN786455 PQJ786455 QAF786455 QKB786455 QTX786455 RDT786455 RNP786455 RXL786455 SHH786455 SRD786455 TAZ786455 TKV786455 TUR786455 UEN786455 UOJ786455 UYF786455 VIB786455 VRX786455 WBT786455 WLP786455 WVL786455 D851991 IZ851991 SV851991 ACR851991 AMN851991 AWJ851991 BGF851991 BQB851991 BZX851991 CJT851991 CTP851991 DDL851991 DNH851991 DXD851991 EGZ851991 EQV851991 FAR851991 FKN851991 FUJ851991 GEF851991 GOB851991 GXX851991 HHT851991 HRP851991 IBL851991 ILH851991 IVD851991 JEZ851991 JOV851991 JYR851991 KIN851991 KSJ851991 LCF851991 LMB851991 LVX851991 MFT851991 MPP851991 MZL851991 NJH851991 NTD851991 OCZ851991 OMV851991 OWR851991 PGN851991 PQJ851991 QAF851991 QKB851991 QTX851991 RDT851991 RNP851991 RXL851991 SHH851991 SRD851991 TAZ851991 TKV851991 TUR851991 UEN851991 UOJ851991 UYF851991 VIB851991 VRX851991 WBT851991 WLP851991 WVL851991 D917527 IZ917527 SV917527 ACR917527 AMN917527 AWJ917527 BGF917527 BQB917527 BZX917527 CJT917527 CTP917527 DDL917527 DNH917527 DXD917527 EGZ917527 EQV917527 FAR917527 FKN917527 FUJ917527 GEF917527 GOB917527 GXX917527 HHT917527 HRP917527 IBL917527 ILH917527 IVD917527 JEZ917527 JOV917527 JYR917527 KIN917527 KSJ917527 LCF917527 LMB917527 LVX917527 MFT917527 MPP917527 MZL917527 NJH917527 NTD917527 OCZ917527 OMV917527 OWR917527 PGN917527 PQJ917527 QAF917527 QKB917527 QTX917527 RDT917527 RNP917527 RXL917527 SHH917527 SRD917527 TAZ917527 TKV917527 TUR917527 UEN917527 UOJ917527 UYF917527 VIB917527 VRX917527 WBT917527 WLP917527 WVL917527 D983063 IZ983063 SV983063 ACR983063 AMN983063 AWJ983063 BGF983063 BQB983063 BZX983063 CJT983063 CTP983063 DDL983063 DNH983063 DXD983063 EGZ983063 EQV983063 FAR983063 FKN983063 FUJ983063 GEF983063 GOB983063 GXX983063 HHT983063 HRP983063 IBL983063 ILH983063 IVD983063 JEZ983063 JOV983063 JYR983063 KIN983063 KSJ983063 LCF983063 LMB983063 LVX983063 MFT983063 MPP983063 MZL983063 NJH983063 NTD983063 OCZ983063 OMV983063 OWR983063 PGN983063 PQJ983063 QAF983063 QKB983063 QTX983063 RDT983063 RNP983063 RXL983063 SHH983063 SRD983063 TAZ983063 TKV983063 TUR983063 UEN983063 UOJ983063 UYF983063 VIB983063 VRX983063 WBT983063 WLP983063 WVL983063 D42 IZ42 SV42 ACR42 AMN42 AWJ42 BGF42 BQB42 BZX42 CJT42 CTP42 DDL42 DNH42 DXD42 EGZ42 EQV42 FAR42 FKN42 FUJ42 GEF42 GOB42 GXX42 HHT42 HRP42 IBL42 ILH42 IVD42 JEZ42 JOV42 JYR42 KIN42 KSJ42 LCF42 LMB42 LVX42 MFT42 MPP42 MZL42 NJH42 NTD42 OCZ42 OMV42 OWR42 PGN42 PQJ42 QAF42 QKB42 QTX42 RDT42 RNP42 RXL42 SHH42 SRD42 TAZ42 TKV42 TUR42 UEN42 UOJ42 UYF42 VIB42 VRX42 WBT42 WLP42 WVL42 D65562 IZ65562 SV65562 ACR65562 AMN65562 AWJ65562 BGF65562 BQB65562 BZX65562 CJT65562 CTP65562 DDL65562 DNH65562 DXD65562 EGZ65562 EQV65562 FAR65562 FKN65562 FUJ65562 GEF65562 GOB65562 GXX65562 HHT65562 HRP65562 IBL65562 ILH65562 IVD65562 JEZ65562 JOV65562 JYR65562 KIN65562 KSJ65562 LCF65562 LMB65562 LVX65562 MFT65562 MPP65562 MZL65562 NJH65562 NTD65562 OCZ65562 OMV65562 OWR65562 PGN65562 PQJ65562 QAF65562 QKB65562 QTX65562 RDT65562 RNP65562 RXL65562 SHH65562 SRD65562 TAZ65562 TKV65562 TUR65562 UEN65562 UOJ65562 UYF65562 VIB65562 VRX65562 WBT65562 WLP65562 WVL65562 D131098 IZ131098 SV131098 ACR131098 AMN131098 AWJ131098 BGF131098 BQB131098 BZX131098 CJT131098 CTP131098 DDL131098 DNH131098 DXD131098 EGZ131098 EQV131098 FAR131098 FKN131098 FUJ131098 GEF131098 GOB131098 GXX131098 HHT131098 HRP131098 IBL131098 ILH131098 IVD131098 JEZ131098 JOV131098 JYR131098 KIN131098 KSJ131098 LCF131098 LMB131098 LVX131098 MFT131098 MPP131098 MZL131098 NJH131098 NTD131098 OCZ131098 OMV131098 OWR131098 PGN131098 PQJ131098 QAF131098 QKB131098 QTX131098 RDT131098 RNP131098 RXL131098 SHH131098 SRD131098 TAZ131098 TKV131098 TUR131098 UEN131098 UOJ131098 UYF131098 VIB131098 VRX131098 WBT131098 WLP131098 WVL131098 D196634 IZ196634 SV196634 ACR196634 AMN196634 AWJ196634 BGF196634 BQB196634 BZX196634 CJT196634 CTP196634 DDL196634 DNH196634 DXD196634 EGZ196634 EQV196634 FAR196634 FKN196634 FUJ196634 GEF196634 GOB196634 GXX196634 HHT196634 HRP196634 IBL196634 ILH196634 IVD196634 JEZ196634 JOV196634 JYR196634 KIN196634 KSJ196634 LCF196634 LMB196634 LVX196634 MFT196634 MPP196634 MZL196634 NJH196634 NTD196634 OCZ196634 OMV196634 OWR196634 PGN196634 PQJ196634 QAF196634 QKB196634 QTX196634 RDT196634 RNP196634 RXL196634 SHH196634 SRD196634 TAZ196634 TKV196634 TUR196634 UEN196634 UOJ196634 UYF196634 VIB196634 VRX196634 WBT196634 WLP196634 WVL196634 D262170 IZ262170 SV262170 ACR262170 AMN262170 AWJ262170 BGF262170 BQB262170 BZX262170 CJT262170 CTP262170 DDL262170 DNH262170 DXD262170 EGZ262170 EQV262170 FAR262170 FKN262170 FUJ262170 GEF262170 GOB262170 GXX262170 HHT262170 HRP262170 IBL262170 ILH262170 IVD262170 JEZ262170 JOV262170 JYR262170 KIN262170 KSJ262170 LCF262170 LMB262170 LVX262170 MFT262170 MPP262170 MZL262170 NJH262170 NTD262170 OCZ262170 OMV262170 OWR262170 PGN262170 PQJ262170 QAF262170 QKB262170 QTX262170 RDT262170 RNP262170 RXL262170 SHH262170 SRD262170 TAZ262170 TKV262170 TUR262170 UEN262170 UOJ262170 UYF262170 VIB262170 VRX262170 WBT262170 WLP262170 WVL262170 D327706 IZ327706 SV327706 ACR327706 AMN327706 AWJ327706 BGF327706 BQB327706 BZX327706 CJT327706 CTP327706 DDL327706 DNH327706 DXD327706 EGZ327706 EQV327706 FAR327706 FKN327706 FUJ327706 GEF327706 GOB327706 GXX327706 HHT327706 HRP327706 IBL327706 ILH327706 IVD327706 JEZ327706 JOV327706 JYR327706 KIN327706 KSJ327706 LCF327706 LMB327706 LVX327706 MFT327706 MPP327706 MZL327706 NJH327706 NTD327706 OCZ327706 OMV327706 OWR327706 PGN327706 PQJ327706 QAF327706 QKB327706 QTX327706 RDT327706 RNP327706 RXL327706 SHH327706 SRD327706 TAZ327706 TKV327706 TUR327706 UEN327706 UOJ327706 UYF327706 VIB327706 VRX327706 WBT327706 WLP327706 WVL327706 D393242 IZ393242 SV393242 ACR393242 AMN393242 AWJ393242 BGF393242 BQB393242 BZX393242 CJT393242 CTP393242 DDL393242 DNH393242 DXD393242 EGZ393242 EQV393242 FAR393242 FKN393242 FUJ393242 GEF393242 GOB393242 GXX393242 HHT393242 HRP393242 IBL393242 ILH393242 IVD393242 JEZ393242 JOV393242 JYR393242 KIN393242 KSJ393242 LCF393242 LMB393242 LVX393242 MFT393242 MPP393242 MZL393242 NJH393242 NTD393242 OCZ393242 OMV393242 OWR393242 PGN393242 PQJ393242 QAF393242 QKB393242 QTX393242 RDT393242 RNP393242 RXL393242 SHH393242 SRD393242 TAZ393242 TKV393242 TUR393242 UEN393242 UOJ393242 UYF393242 VIB393242 VRX393242 WBT393242 WLP393242 WVL393242 D458778 IZ458778 SV458778 ACR458778 AMN458778 AWJ458778 BGF458778 BQB458778 BZX458778 CJT458778 CTP458778 DDL458778 DNH458778 DXD458778 EGZ458778 EQV458778 FAR458778 FKN458778 FUJ458778 GEF458778 GOB458778 GXX458778 HHT458778 HRP458778 IBL458778 ILH458778 IVD458778 JEZ458778 JOV458778 JYR458778 KIN458778 KSJ458778 LCF458778 LMB458778 LVX458778 MFT458778 MPP458778 MZL458778 NJH458778 NTD458778 OCZ458778 OMV458778 OWR458778 PGN458778 PQJ458778 QAF458778 QKB458778 QTX458778 RDT458778 RNP458778 RXL458778 SHH458778 SRD458778 TAZ458778 TKV458778 TUR458778 UEN458778 UOJ458778 UYF458778 VIB458778 VRX458778 WBT458778 WLP458778 WVL458778 D524314 IZ524314 SV524314 ACR524314 AMN524314 AWJ524314 BGF524314 BQB524314 BZX524314 CJT524314 CTP524314 DDL524314 DNH524314 DXD524314 EGZ524314 EQV524314 FAR524314 FKN524314 FUJ524314 GEF524314 GOB524314 GXX524314 HHT524314 HRP524314 IBL524314 ILH524314 IVD524314 JEZ524314 JOV524314 JYR524314 KIN524314 KSJ524314 LCF524314 LMB524314 LVX524314 MFT524314 MPP524314 MZL524314 NJH524314 NTD524314 OCZ524314 OMV524314 OWR524314 PGN524314 PQJ524314 QAF524314 QKB524314 QTX524314 RDT524314 RNP524314 RXL524314 SHH524314 SRD524314 TAZ524314 TKV524314 TUR524314 UEN524314 UOJ524314 UYF524314 VIB524314 VRX524314 WBT524314 WLP524314 WVL524314 D589850 IZ589850 SV589850 ACR589850 AMN589850 AWJ589850 BGF589850 BQB589850 BZX589850 CJT589850 CTP589850 DDL589850 DNH589850 DXD589850 EGZ589850 EQV589850 FAR589850 FKN589850 FUJ589850 GEF589850 GOB589850 GXX589850 HHT589850 HRP589850 IBL589850 ILH589850 IVD589850 JEZ589850 JOV589850 JYR589850 KIN589850 KSJ589850 LCF589850 LMB589850 LVX589850 MFT589850 MPP589850 MZL589850 NJH589850 NTD589850 OCZ589850 OMV589850 OWR589850 PGN589850 PQJ589850 QAF589850 QKB589850 QTX589850 RDT589850 RNP589850 RXL589850 SHH589850 SRD589850 TAZ589850 TKV589850 TUR589850 UEN589850 UOJ589850 UYF589850 VIB589850 VRX589850 WBT589850 WLP589850 WVL589850 D655386 IZ655386 SV655386 ACR655386 AMN655386 AWJ655386 BGF655386 BQB655386 BZX655386 CJT655386 CTP655386 DDL655386 DNH655386 DXD655386 EGZ655386 EQV655386 FAR655386 FKN655386 FUJ655386 GEF655386 GOB655386 GXX655386 HHT655386 HRP655386 IBL655386 ILH655386 IVD655386 JEZ655386 JOV655386 JYR655386 KIN655386 KSJ655386 LCF655386 LMB655386 LVX655386 MFT655386 MPP655386 MZL655386 NJH655386 NTD655386 OCZ655386 OMV655386 OWR655386 PGN655386 PQJ655386 QAF655386 QKB655386 QTX655386 RDT655386 RNP655386 RXL655386 SHH655386 SRD655386 TAZ655386 TKV655386 TUR655386 UEN655386 UOJ655386 UYF655386 VIB655386 VRX655386 WBT655386 WLP655386 WVL655386 D720922 IZ720922 SV720922 ACR720922 AMN720922 AWJ720922 BGF720922 BQB720922 BZX720922 CJT720922 CTP720922 DDL720922 DNH720922 DXD720922 EGZ720922 EQV720922 FAR720922 FKN720922 FUJ720922 GEF720922 GOB720922 GXX720922 HHT720922 HRP720922 IBL720922 ILH720922 IVD720922 JEZ720922 JOV720922 JYR720922 KIN720922 KSJ720922 LCF720922 LMB720922 LVX720922 MFT720922 MPP720922 MZL720922 NJH720922 NTD720922 OCZ720922 OMV720922 OWR720922 PGN720922 PQJ720922 QAF720922 QKB720922 QTX720922 RDT720922 RNP720922 RXL720922 SHH720922 SRD720922 TAZ720922 TKV720922 TUR720922 UEN720922 UOJ720922 UYF720922 VIB720922 VRX720922 WBT720922 WLP720922 WVL720922 D786458 IZ786458 SV786458 ACR786458 AMN786458 AWJ786458 BGF786458 BQB786458 BZX786458 CJT786458 CTP786458 DDL786458 DNH786458 DXD786458 EGZ786458 EQV786458 FAR786458 FKN786458 FUJ786458 GEF786458 GOB786458 GXX786458 HHT786458 HRP786458 IBL786458 ILH786458 IVD786458 JEZ786458 JOV786458 JYR786458 KIN786458 KSJ786458 LCF786458 LMB786458 LVX786458 MFT786458 MPP786458 MZL786458 NJH786458 NTD786458 OCZ786458 OMV786458 OWR786458 PGN786458 PQJ786458 QAF786458 QKB786458 QTX786458 RDT786458 RNP786458 RXL786458 SHH786458 SRD786458 TAZ786458 TKV786458 TUR786458 UEN786458 UOJ786458 UYF786458 VIB786458 VRX786458 WBT786458 WLP786458 WVL786458 D851994 IZ851994 SV851994 ACR851994 AMN851994 AWJ851994 BGF851994 BQB851994 BZX851994 CJT851994 CTP851994 DDL851994 DNH851994 DXD851994 EGZ851994 EQV851994 FAR851994 FKN851994 FUJ851994 GEF851994 GOB851994 GXX851994 HHT851994 HRP851994 IBL851994 ILH851994 IVD851994 JEZ851994 JOV851994 JYR851994 KIN851994 KSJ851994 LCF851994 LMB851994 LVX851994 MFT851994 MPP851994 MZL851994 NJH851994 NTD851994 OCZ851994 OMV851994 OWR851994 PGN851994 PQJ851994 QAF851994 QKB851994 QTX851994 RDT851994 RNP851994 RXL851994 SHH851994 SRD851994 TAZ851994 TKV851994 TUR851994 UEN851994 UOJ851994 UYF851994 VIB851994 VRX851994 WBT851994 WLP851994 WVL851994 D917530 IZ917530 SV917530 ACR917530 AMN917530 AWJ917530 BGF917530 BQB917530 BZX917530 CJT917530 CTP917530 DDL917530 DNH917530 DXD917530 EGZ917530 EQV917530 FAR917530 FKN917530 FUJ917530 GEF917530 GOB917530 GXX917530 HHT917530 HRP917530 IBL917530 ILH917530 IVD917530 JEZ917530 JOV917530 JYR917530 KIN917530 KSJ917530 LCF917530 LMB917530 LVX917530 MFT917530 MPP917530 MZL917530 NJH917530 NTD917530 OCZ917530 OMV917530 OWR917530 PGN917530 PQJ917530 QAF917530 QKB917530 QTX917530 RDT917530 RNP917530 RXL917530 SHH917530 SRD917530 TAZ917530 TKV917530 TUR917530 UEN917530 UOJ917530 UYF917530 VIB917530 VRX917530 WBT917530 WLP917530 WVL917530 D983066 IZ983066 SV983066 ACR983066 AMN983066 AWJ983066 BGF983066 BQB983066 BZX983066 CJT983066 CTP983066 DDL983066 DNH983066 DXD983066 EGZ983066 EQV983066 FAR983066 FKN983066 FUJ983066 GEF983066 GOB983066 GXX983066 HHT983066 HRP983066 IBL983066 ILH983066 IVD983066 JEZ983066 JOV983066 JYR983066 KIN983066 KSJ983066 LCF983066 LMB983066 LVX983066 MFT983066 MPP983066 MZL983066 NJH983066 NTD983066 OCZ983066 OMV983066 OWR983066 PGN983066 PQJ983066 QAF983066 QKB983066 QTX983066 RDT983066 RNP983066 RXL983066 SHH983066 SRD983066 TAZ983066 TKV983066 TUR983066 UEN983066 UOJ983066 UYF983066 VIB983066 VRX983066 WBT983066 WLP983066 WVL983066 D65565 IZ65565 SV65565 ACR65565 AMN65565 AWJ65565 BGF65565 BQB65565 BZX65565 CJT65565 CTP65565 DDL65565 DNH65565 DXD65565 EGZ65565 EQV65565 FAR65565 FKN65565 FUJ65565 GEF65565 GOB65565 GXX65565 HHT65565 HRP65565 IBL65565 ILH65565 IVD65565 JEZ65565 JOV65565 JYR65565 KIN65565 KSJ65565 LCF65565 LMB65565 LVX65565 MFT65565 MPP65565 MZL65565 NJH65565 NTD65565 OCZ65565 OMV65565 OWR65565 PGN65565 PQJ65565 QAF65565 QKB65565 QTX65565 RDT65565 RNP65565 RXL65565 SHH65565 SRD65565 TAZ65565 TKV65565 TUR65565 UEN65565 UOJ65565 UYF65565 VIB65565 VRX65565 WBT65565 WLP65565 WVL65565 D131101 IZ131101 SV131101 ACR131101 AMN131101 AWJ131101 BGF131101 BQB131101 BZX131101 CJT131101 CTP131101 DDL131101 DNH131101 DXD131101 EGZ131101 EQV131101 FAR131101 FKN131101 FUJ131101 GEF131101 GOB131101 GXX131101 HHT131101 HRP131101 IBL131101 ILH131101 IVD131101 JEZ131101 JOV131101 JYR131101 KIN131101 KSJ131101 LCF131101 LMB131101 LVX131101 MFT131101 MPP131101 MZL131101 NJH131101 NTD131101 OCZ131101 OMV131101 OWR131101 PGN131101 PQJ131101 QAF131101 QKB131101 QTX131101 RDT131101 RNP131101 RXL131101 SHH131101 SRD131101 TAZ131101 TKV131101 TUR131101 UEN131101 UOJ131101 UYF131101 VIB131101 VRX131101 WBT131101 WLP131101 WVL131101 D196637 IZ196637 SV196637 ACR196637 AMN196637 AWJ196637 BGF196637 BQB196637 BZX196637 CJT196637 CTP196637 DDL196637 DNH196637 DXD196637 EGZ196637 EQV196637 FAR196637 FKN196637 FUJ196637 GEF196637 GOB196637 GXX196637 HHT196637 HRP196637 IBL196637 ILH196637 IVD196637 JEZ196637 JOV196637 JYR196637 KIN196637 KSJ196637 LCF196637 LMB196637 LVX196637 MFT196637 MPP196637 MZL196637 NJH196637 NTD196637 OCZ196637 OMV196637 OWR196637 PGN196637 PQJ196637 QAF196637 QKB196637 QTX196637 RDT196637 RNP196637 RXL196637 SHH196637 SRD196637 TAZ196637 TKV196637 TUR196637 UEN196637 UOJ196637 UYF196637 VIB196637 VRX196637 WBT196637 WLP196637 WVL196637 D262173 IZ262173 SV262173 ACR262173 AMN262173 AWJ262173 BGF262173 BQB262173 BZX262173 CJT262173 CTP262173 DDL262173 DNH262173 DXD262173 EGZ262173 EQV262173 FAR262173 FKN262173 FUJ262173 GEF262173 GOB262173 GXX262173 HHT262173 HRP262173 IBL262173 ILH262173 IVD262173 JEZ262173 JOV262173 JYR262173 KIN262173 KSJ262173 LCF262173 LMB262173 LVX262173 MFT262173 MPP262173 MZL262173 NJH262173 NTD262173 OCZ262173 OMV262173 OWR262173 PGN262173 PQJ262173 QAF262173 QKB262173 QTX262173 RDT262173 RNP262173 RXL262173 SHH262173 SRD262173 TAZ262173 TKV262173 TUR262173 UEN262173 UOJ262173 UYF262173 VIB262173 VRX262173 WBT262173 WLP262173 WVL262173 D327709 IZ327709 SV327709 ACR327709 AMN327709 AWJ327709 BGF327709 BQB327709 BZX327709 CJT327709 CTP327709 DDL327709 DNH327709 DXD327709 EGZ327709 EQV327709 FAR327709 FKN327709 FUJ327709 GEF327709 GOB327709 GXX327709 HHT327709 HRP327709 IBL327709 ILH327709 IVD327709 JEZ327709 JOV327709 JYR327709 KIN327709 KSJ327709 LCF327709 LMB327709 LVX327709 MFT327709 MPP327709 MZL327709 NJH327709 NTD327709 OCZ327709 OMV327709 OWR327709 PGN327709 PQJ327709 QAF327709 QKB327709 QTX327709 RDT327709 RNP327709 RXL327709 SHH327709 SRD327709 TAZ327709 TKV327709 TUR327709 UEN327709 UOJ327709 UYF327709 VIB327709 VRX327709 WBT327709 WLP327709 WVL327709 D393245 IZ393245 SV393245 ACR393245 AMN393245 AWJ393245 BGF393245 BQB393245 BZX393245 CJT393245 CTP393245 DDL393245 DNH393245 DXD393245 EGZ393245 EQV393245 FAR393245 FKN393245 FUJ393245 GEF393245 GOB393245 GXX393245 HHT393245 HRP393245 IBL393245 ILH393245 IVD393245 JEZ393245 JOV393245 JYR393245 KIN393245 KSJ393245 LCF393245 LMB393245 LVX393245 MFT393245 MPP393245 MZL393245 NJH393245 NTD393245 OCZ393245 OMV393245 OWR393245 PGN393245 PQJ393245 QAF393245 QKB393245 QTX393245 RDT393245 RNP393245 RXL393245 SHH393245 SRD393245 TAZ393245 TKV393245 TUR393245 UEN393245 UOJ393245 UYF393245 VIB393245 VRX393245 WBT393245 WLP393245 WVL393245 D458781 IZ458781 SV458781 ACR458781 AMN458781 AWJ458781 BGF458781 BQB458781 BZX458781 CJT458781 CTP458781 DDL458781 DNH458781 DXD458781 EGZ458781 EQV458781 FAR458781 FKN458781 FUJ458781 GEF458781 GOB458781 GXX458781 HHT458781 HRP458781 IBL458781 ILH458781 IVD458781 JEZ458781 JOV458781 JYR458781 KIN458781 KSJ458781 LCF458781 LMB458781 LVX458781 MFT458781 MPP458781 MZL458781 NJH458781 NTD458781 OCZ458781 OMV458781 OWR458781 PGN458781 PQJ458781 QAF458781 QKB458781 QTX458781 RDT458781 RNP458781 RXL458781 SHH458781 SRD458781 TAZ458781 TKV458781 TUR458781 UEN458781 UOJ458781 UYF458781 VIB458781 VRX458781 WBT458781 WLP458781 WVL458781 D524317 IZ524317 SV524317 ACR524317 AMN524317 AWJ524317 BGF524317 BQB524317 BZX524317 CJT524317 CTP524317 DDL524317 DNH524317 DXD524317 EGZ524317 EQV524317 FAR524317 FKN524317 FUJ524317 GEF524317 GOB524317 GXX524317 HHT524317 HRP524317 IBL524317 ILH524317 IVD524317 JEZ524317 JOV524317 JYR524317 KIN524317 KSJ524317 LCF524317 LMB524317 LVX524317 MFT524317 MPP524317 MZL524317 NJH524317 NTD524317 OCZ524317 OMV524317 OWR524317 PGN524317 PQJ524317 QAF524317 QKB524317 QTX524317 RDT524317 RNP524317 RXL524317 SHH524317 SRD524317 TAZ524317 TKV524317 TUR524317 UEN524317 UOJ524317 UYF524317 VIB524317 VRX524317 WBT524317 WLP524317 WVL524317 D589853 IZ589853 SV589853 ACR589853 AMN589853 AWJ589853 BGF589853 BQB589853 BZX589853 CJT589853 CTP589853 DDL589853 DNH589853 DXD589853 EGZ589853 EQV589853 FAR589853 FKN589853 FUJ589853 GEF589853 GOB589853 GXX589853 HHT589853 HRP589853 IBL589853 ILH589853 IVD589853 JEZ589853 JOV589853 JYR589853 KIN589853 KSJ589853 LCF589853 LMB589853 LVX589853 MFT589853 MPP589853 MZL589853 NJH589853 NTD589853 OCZ589853 OMV589853 OWR589853 PGN589853 PQJ589853 QAF589853 QKB589853 QTX589853 RDT589853 RNP589853 RXL589853 SHH589853 SRD589853 TAZ589853 TKV589853 TUR589853 UEN589853 UOJ589853 UYF589853 VIB589853 VRX589853 WBT589853 WLP589853 WVL589853 D655389 IZ655389 SV655389 ACR655389 AMN655389 AWJ655389 BGF655389 BQB655389 BZX655389 CJT655389 CTP655389 DDL655389 DNH655389 DXD655389 EGZ655389 EQV655389 FAR655389 FKN655389 FUJ655389 GEF655389 GOB655389 GXX655389 HHT655389 HRP655389 IBL655389 ILH655389 IVD655389 JEZ655389 JOV655389 JYR655389 KIN655389 KSJ655389 LCF655389 LMB655389 LVX655389 MFT655389 MPP655389 MZL655389 NJH655389 NTD655389 OCZ655389 OMV655389 OWR655389 PGN655389 PQJ655389 QAF655389 QKB655389 QTX655389 RDT655389 RNP655389 RXL655389 SHH655389 SRD655389 TAZ655389 TKV655389 TUR655389 UEN655389 UOJ655389 UYF655389 VIB655389 VRX655389 WBT655389 WLP655389 WVL655389 D720925 IZ720925 SV720925 ACR720925 AMN720925 AWJ720925 BGF720925 BQB720925 BZX720925 CJT720925 CTP720925 DDL720925 DNH720925 DXD720925 EGZ720925 EQV720925 FAR720925 FKN720925 FUJ720925 GEF720925 GOB720925 GXX720925 HHT720925 HRP720925 IBL720925 ILH720925 IVD720925 JEZ720925 JOV720925 JYR720925 KIN720925 KSJ720925 LCF720925 LMB720925 LVX720925 MFT720925 MPP720925 MZL720925 NJH720925 NTD720925 OCZ720925 OMV720925 OWR720925 PGN720925 PQJ720925 QAF720925 QKB720925 QTX720925 RDT720925 RNP720925 RXL720925 SHH720925 SRD720925 TAZ720925 TKV720925 TUR720925 UEN720925 UOJ720925 UYF720925 VIB720925 VRX720925 WBT720925 WLP720925 WVL720925 D786461 IZ786461 SV786461 ACR786461 AMN786461 AWJ786461 BGF786461 BQB786461 BZX786461 CJT786461 CTP786461 DDL786461 DNH786461 DXD786461 EGZ786461 EQV786461 FAR786461 FKN786461 FUJ786461 GEF786461 GOB786461 GXX786461 HHT786461 HRP786461 IBL786461 ILH786461 IVD786461 JEZ786461 JOV786461 JYR786461 KIN786461 KSJ786461 LCF786461 LMB786461 LVX786461 MFT786461 MPP786461 MZL786461 NJH786461 NTD786461 OCZ786461 OMV786461 OWR786461 PGN786461 PQJ786461 QAF786461 QKB786461 QTX786461 RDT786461 RNP786461 RXL786461 SHH786461 SRD786461 TAZ786461 TKV786461 TUR786461 UEN786461 UOJ786461 UYF786461 VIB786461 VRX786461 WBT786461 WLP786461 WVL786461 D851997 IZ851997 SV851997 ACR851997 AMN851997 AWJ851997 BGF851997 BQB851997 BZX851997 CJT851997 CTP851997 DDL851997 DNH851997 DXD851997 EGZ851997 EQV851997 FAR851997 FKN851997 FUJ851997 GEF851997 GOB851997 GXX851997 HHT851997 HRP851997 IBL851997 ILH851997 IVD851997 JEZ851997 JOV851997 JYR851997 KIN851997 KSJ851997 LCF851997 LMB851997 LVX851997 MFT851997 MPP851997 MZL851997 NJH851997 NTD851997 OCZ851997 OMV851997 OWR851997 PGN851997 PQJ851997 QAF851997 QKB851997 QTX851997 RDT851997 RNP851997 RXL851997 SHH851997 SRD851997 TAZ851997 TKV851997 TUR851997 UEN851997 UOJ851997 UYF851997 VIB851997 VRX851997 WBT851997 WLP851997 WVL851997 D917533 IZ917533 SV917533 ACR917533 AMN917533 AWJ917533 BGF917533 BQB917533 BZX917533 CJT917533 CTP917533 DDL917533 DNH917533 DXD917533 EGZ917533 EQV917533 FAR917533 FKN917533 FUJ917533 GEF917533 GOB917533 GXX917533 HHT917533 HRP917533 IBL917533 ILH917533 IVD917533 JEZ917533 JOV917533 JYR917533 KIN917533 KSJ917533 LCF917533 LMB917533 LVX917533 MFT917533 MPP917533 MZL917533 NJH917533 NTD917533 OCZ917533 OMV917533 OWR917533 PGN917533 PQJ917533 QAF917533 QKB917533 QTX917533 RDT917533 RNP917533 RXL917533 SHH917533 SRD917533 TAZ917533 TKV917533 TUR917533 UEN917533 UOJ917533 UYF917533 VIB917533 VRX917533 WBT917533 WLP917533 WVL917533 D983069 IZ983069 SV983069 ACR983069 AMN983069 AWJ983069 BGF983069 BQB983069 BZX983069 CJT983069 CTP983069 DDL983069 DNH983069 DXD983069 EGZ983069 EQV983069 FAR983069 FKN983069 FUJ983069 GEF983069 GOB983069 GXX983069 HHT983069 HRP983069 IBL983069 ILH983069 IVD983069 JEZ983069 JOV983069 JYR983069 KIN983069 KSJ983069 LCF983069 LMB983069 LVX983069 MFT983069 MPP983069 MZL983069 NJH983069 NTD983069 OCZ983069 OMV983069 OWR983069 PGN983069 PQJ983069 QAF983069 QKB983069 QTX983069 RDT983069 RNP983069 RXL983069 SHH983069 SRD983069 TAZ983069 TKV983069 TUR983069 UEN983069 UOJ983069 UYF983069 VIB983069 VRX983069 WBT983069 WLP983069 WVL983069 D65568 IZ65568 SV65568 ACR65568 AMN65568 AWJ65568 BGF65568 BQB65568 BZX65568 CJT65568 CTP65568 DDL65568 DNH65568 DXD65568 EGZ65568 EQV65568 FAR65568 FKN65568 FUJ65568 GEF65568 GOB65568 GXX65568 HHT65568 HRP65568 IBL65568 ILH65568 IVD65568 JEZ65568 JOV65568 JYR65568 KIN65568 KSJ65568 LCF65568 LMB65568 LVX65568 MFT65568 MPP65568 MZL65568 NJH65568 NTD65568 OCZ65568 OMV65568 OWR65568 PGN65568 PQJ65568 QAF65568 QKB65568 QTX65568 RDT65568 RNP65568 RXL65568 SHH65568 SRD65568 TAZ65568 TKV65568 TUR65568 UEN65568 UOJ65568 UYF65568 VIB65568 VRX65568 WBT65568 WLP65568 WVL65568 D131104 IZ131104 SV131104 ACR131104 AMN131104 AWJ131104 BGF131104 BQB131104 BZX131104 CJT131104 CTP131104 DDL131104 DNH131104 DXD131104 EGZ131104 EQV131104 FAR131104 FKN131104 FUJ131104 GEF131104 GOB131104 GXX131104 HHT131104 HRP131104 IBL131104 ILH131104 IVD131104 JEZ131104 JOV131104 JYR131104 KIN131104 KSJ131104 LCF131104 LMB131104 LVX131104 MFT131104 MPP131104 MZL131104 NJH131104 NTD131104 OCZ131104 OMV131104 OWR131104 PGN131104 PQJ131104 QAF131104 QKB131104 QTX131104 RDT131104 RNP131104 RXL131104 SHH131104 SRD131104 TAZ131104 TKV131104 TUR131104 UEN131104 UOJ131104 UYF131104 VIB131104 VRX131104 WBT131104 WLP131104 WVL131104 D196640 IZ196640 SV196640 ACR196640 AMN196640 AWJ196640 BGF196640 BQB196640 BZX196640 CJT196640 CTP196640 DDL196640 DNH196640 DXD196640 EGZ196640 EQV196640 FAR196640 FKN196640 FUJ196640 GEF196640 GOB196640 GXX196640 HHT196640 HRP196640 IBL196640 ILH196640 IVD196640 JEZ196640 JOV196640 JYR196640 KIN196640 KSJ196640 LCF196640 LMB196640 LVX196640 MFT196640 MPP196640 MZL196640 NJH196640 NTD196640 OCZ196640 OMV196640 OWR196640 PGN196640 PQJ196640 QAF196640 QKB196640 QTX196640 RDT196640 RNP196640 RXL196640 SHH196640 SRD196640 TAZ196640 TKV196640 TUR196640 UEN196640 UOJ196640 UYF196640 VIB196640 VRX196640 WBT196640 WLP196640 WVL196640 D262176 IZ262176 SV262176 ACR262176 AMN262176 AWJ262176 BGF262176 BQB262176 BZX262176 CJT262176 CTP262176 DDL262176 DNH262176 DXD262176 EGZ262176 EQV262176 FAR262176 FKN262176 FUJ262176 GEF262176 GOB262176 GXX262176 HHT262176 HRP262176 IBL262176 ILH262176 IVD262176 JEZ262176 JOV262176 JYR262176 KIN262176 KSJ262176 LCF262176 LMB262176 LVX262176 MFT262176 MPP262176 MZL262176 NJH262176 NTD262176 OCZ262176 OMV262176 OWR262176 PGN262176 PQJ262176 QAF262176 QKB262176 QTX262176 RDT262176 RNP262176 RXL262176 SHH262176 SRD262176 TAZ262176 TKV262176 TUR262176 UEN262176 UOJ262176 UYF262176 VIB262176 VRX262176 WBT262176 WLP262176 WVL262176 D327712 IZ327712 SV327712 ACR327712 AMN327712 AWJ327712 BGF327712 BQB327712 BZX327712 CJT327712 CTP327712 DDL327712 DNH327712 DXD327712 EGZ327712 EQV327712 FAR327712 FKN327712 FUJ327712 GEF327712 GOB327712 GXX327712 HHT327712 HRP327712 IBL327712 ILH327712 IVD327712 JEZ327712 JOV327712 JYR327712 KIN327712 KSJ327712 LCF327712 LMB327712 LVX327712 MFT327712 MPP327712 MZL327712 NJH327712 NTD327712 OCZ327712 OMV327712 OWR327712 PGN327712 PQJ327712 QAF327712 QKB327712 QTX327712 RDT327712 RNP327712 RXL327712 SHH327712 SRD327712 TAZ327712 TKV327712 TUR327712 UEN327712 UOJ327712 UYF327712 VIB327712 VRX327712 WBT327712 WLP327712 WVL327712 D393248 IZ393248 SV393248 ACR393248 AMN393248 AWJ393248 BGF393248 BQB393248 BZX393248 CJT393248 CTP393248 DDL393248 DNH393248 DXD393248 EGZ393248 EQV393248 FAR393248 FKN393248 FUJ393248 GEF393248 GOB393248 GXX393248 HHT393248 HRP393248 IBL393248 ILH393248 IVD393248 JEZ393248 JOV393248 JYR393248 KIN393248 KSJ393248 LCF393248 LMB393248 LVX393248 MFT393248 MPP393248 MZL393248 NJH393248 NTD393248 OCZ393248 OMV393248 OWR393248 PGN393248 PQJ393248 QAF393248 QKB393248 QTX393248 RDT393248 RNP393248 RXL393248 SHH393248 SRD393248 TAZ393248 TKV393248 TUR393248 UEN393248 UOJ393248 UYF393248 VIB393248 VRX393248 WBT393248 WLP393248 WVL393248 D458784 IZ458784 SV458784 ACR458784 AMN458784 AWJ458784 BGF458784 BQB458784 BZX458784 CJT458784 CTP458784 DDL458784 DNH458784 DXD458784 EGZ458784 EQV458784 FAR458784 FKN458784 FUJ458784 GEF458784 GOB458784 GXX458784 HHT458784 HRP458784 IBL458784 ILH458784 IVD458784 JEZ458784 JOV458784 JYR458784 KIN458784 KSJ458784 LCF458784 LMB458784 LVX458784 MFT458784 MPP458784 MZL458784 NJH458784 NTD458784 OCZ458784 OMV458784 OWR458784 PGN458784 PQJ458784 QAF458784 QKB458784 QTX458784 RDT458784 RNP458784 RXL458784 SHH458784 SRD458784 TAZ458784 TKV458784 TUR458784 UEN458784 UOJ458784 UYF458784 VIB458784 VRX458784 WBT458784 WLP458784 WVL458784 D524320 IZ524320 SV524320 ACR524320 AMN524320 AWJ524320 BGF524320 BQB524320 BZX524320 CJT524320 CTP524320 DDL524320 DNH524320 DXD524320 EGZ524320 EQV524320 FAR524320 FKN524320 FUJ524320 GEF524320 GOB524320 GXX524320 HHT524320 HRP524320 IBL524320 ILH524320 IVD524320 JEZ524320 JOV524320 JYR524320 KIN524320 KSJ524320 LCF524320 LMB524320 LVX524320 MFT524320 MPP524320 MZL524320 NJH524320 NTD524320 OCZ524320 OMV524320 OWR524320 PGN524320 PQJ524320 QAF524320 QKB524320 QTX524320 RDT524320 RNP524320 RXL524320 SHH524320 SRD524320 TAZ524320 TKV524320 TUR524320 UEN524320 UOJ524320 UYF524320 VIB524320 VRX524320 WBT524320 WLP524320 WVL524320 D589856 IZ589856 SV589856 ACR589856 AMN589856 AWJ589856 BGF589856 BQB589856 BZX589856 CJT589856 CTP589856 DDL589856 DNH589856 DXD589856 EGZ589856 EQV589856 FAR589856 FKN589856 FUJ589856 GEF589856 GOB589856 GXX589856 HHT589856 HRP589856 IBL589856 ILH589856 IVD589856 JEZ589856 JOV589856 JYR589856 KIN589856 KSJ589856 LCF589856 LMB589856 LVX589856 MFT589856 MPP589856 MZL589856 NJH589856 NTD589856 OCZ589856 OMV589856 OWR589856 PGN589856 PQJ589856 QAF589856 QKB589856 QTX589856 RDT589856 RNP589856 RXL589856 SHH589856 SRD589856 TAZ589856 TKV589856 TUR589856 UEN589856 UOJ589856 UYF589856 VIB589856 VRX589856 WBT589856 WLP589856 WVL589856 D655392 IZ655392 SV655392 ACR655392 AMN655392 AWJ655392 BGF655392 BQB655392 BZX655392 CJT655392 CTP655392 DDL655392 DNH655392 DXD655392 EGZ655392 EQV655392 FAR655392 FKN655392 FUJ655392 GEF655392 GOB655392 GXX655392 HHT655392 HRP655392 IBL655392 ILH655392 IVD655392 JEZ655392 JOV655392 JYR655392 KIN655392 KSJ655392 LCF655392 LMB655392 LVX655392 MFT655392 MPP655392 MZL655392 NJH655392 NTD655392 OCZ655392 OMV655392 OWR655392 PGN655392 PQJ655392 QAF655392 QKB655392 QTX655392 RDT655392 RNP655392 RXL655392 SHH655392 SRD655392 TAZ655392 TKV655392 TUR655392 UEN655392 UOJ655392 UYF655392 VIB655392 VRX655392 WBT655392 WLP655392 WVL655392 D720928 IZ720928 SV720928 ACR720928 AMN720928 AWJ720928 BGF720928 BQB720928 BZX720928 CJT720928 CTP720928 DDL720928 DNH720928 DXD720928 EGZ720928 EQV720928 FAR720928 FKN720928 FUJ720928 GEF720928 GOB720928 GXX720928 HHT720928 HRP720928 IBL720928 ILH720928 IVD720928 JEZ720928 JOV720928 JYR720928 KIN720928 KSJ720928 LCF720928 LMB720928 LVX720928 MFT720928 MPP720928 MZL720928 NJH720928 NTD720928 OCZ720928 OMV720928 OWR720928 PGN720928 PQJ720928 QAF720928 QKB720928 QTX720928 RDT720928 RNP720928 RXL720928 SHH720928 SRD720928 TAZ720928 TKV720928 TUR720928 UEN720928 UOJ720928 UYF720928 VIB720928 VRX720928 WBT720928 WLP720928 WVL720928 D786464 IZ786464 SV786464 ACR786464 AMN786464 AWJ786464 BGF786464 BQB786464 BZX786464 CJT786464 CTP786464 DDL786464 DNH786464 DXD786464 EGZ786464 EQV786464 FAR786464 FKN786464 FUJ786464 GEF786464 GOB786464 GXX786464 HHT786464 HRP786464 IBL786464 ILH786464 IVD786464 JEZ786464 JOV786464 JYR786464 KIN786464 KSJ786464 LCF786464 LMB786464 LVX786464 MFT786464 MPP786464 MZL786464 NJH786464 NTD786464 OCZ786464 OMV786464 OWR786464 PGN786464 PQJ786464 QAF786464 QKB786464 QTX786464 RDT786464 RNP786464 RXL786464 SHH786464 SRD786464 TAZ786464 TKV786464 TUR786464 UEN786464 UOJ786464 UYF786464 VIB786464 VRX786464 WBT786464 WLP786464 WVL786464 D852000 IZ852000 SV852000 ACR852000 AMN852000 AWJ852000 BGF852000 BQB852000 BZX852000 CJT852000 CTP852000 DDL852000 DNH852000 DXD852000 EGZ852000 EQV852000 FAR852000 FKN852000 FUJ852000 GEF852000 GOB852000 GXX852000 HHT852000 HRP852000 IBL852000 ILH852000 IVD852000 JEZ852000 JOV852000 JYR852000 KIN852000 KSJ852000 LCF852000 LMB852000 LVX852000 MFT852000 MPP852000 MZL852000 NJH852000 NTD852000 OCZ852000 OMV852000 OWR852000 PGN852000 PQJ852000 QAF852000 QKB852000 QTX852000 RDT852000 RNP852000 RXL852000 SHH852000 SRD852000 TAZ852000 TKV852000 TUR852000 UEN852000 UOJ852000 UYF852000 VIB852000 VRX852000 WBT852000 WLP852000 WVL852000 D917536 IZ917536 SV917536 ACR917536 AMN917536 AWJ917536 BGF917536 BQB917536 BZX917536 CJT917536 CTP917536 DDL917536 DNH917536 DXD917536 EGZ917536 EQV917536 FAR917536 FKN917536 FUJ917536 GEF917536 GOB917536 GXX917536 HHT917536 HRP917536 IBL917536 ILH917536 IVD917536 JEZ917536 JOV917536 JYR917536 KIN917536 KSJ917536 LCF917536 LMB917536 LVX917536 MFT917536 MPP917536 MZL917536 NJH917536 NTD917536 OCZ917536 OMV917536 OWR917536 PGN917536 PQJ917536 QAF917536 QKB917536 QTX917536 RDT917536 RNP917536 RXL917536 SHH917536 SRD917536 TAZ917536 TKV917536 TUR917536 UEN917536 UOJ917536 UYF917536 VIB917536 VRX917536 WBT917536 WLP917536 WVL917536 D983072 IZ983072 SV983072 ACR983072 AMN983072 AWJ983072 BGF983072 BQB983072 BZX983072 CJT983072 CTP983072 DDL983072 DNH983072 DXD983072 EGZ983072 EQV983072 FAR983072 FKN983072 FUJ983072 GEF983072 GOB983072 GXX983072 HHT983072 HRP983072 IBL983072 ILH983072 IVD983072 JEZ983072 JOV983072 JYR983072 KIN983072 KSJ983072 LCF983072 LMB983072 LVX983072 MFT983072 MPP983072 MZL983072 NJH983072 NTD983072 OCZ983072 OMV983072 OWR983072 PGN983072 PQJ983072 QAF983072 QKB983072 QTX983072 RDT983072 RNP983072 RXL983072 SHH983072 SRD983072 TAZ983072 TKV983072 TUR983072 UEN983072 UOJ983072 UYF983072 VIB983072 VRX983072 WBT983072 WLP983072 WVL983072 D65571 IZ65571 SV65571 ACR65571 AMN65571 AWJ65571 BGF65571 BQB65571 BZX65571 CJT65571 CTP65571 DDL65571 DNH65571 DXD65571 EGZ65571 EQV65571 FAR65571 FKN65571 FUJ65571 GEF65571 GOB65571 GXX65571 HHT65571 HRP65571 IBL65571 ILH65571 IVD65571 JEZ65571 JOV65571 JYR65571 KIN65571 KSJ65571 LCF65571 LMB65571 LVX65571 MFT65571 MPP65571 MZL65571 NJH65571 NTD65571 OCZ65571 OMV65571 OWR65571 PGN65571 PQJ65571 QAF65571 QKB65571 QTX65571 RDT65571 RNP65571 RXL65571 SHH65571 SRD65571 TAZ65571 TKV65571 TUR65571 UEN65571 UOJ65571 UYF65571 VIB65571 VRX65571 WBT65571 WLP65571 WVL65571 D131107 IZ131107 SV131107 ACR131107 AMN131107 AWJ131107 BGF131107 BQB131107 BZX131107 CJT131107 CTP131107 DDL131107 DNH131107 DXD131107 EGZ131107 EQV131107 FAR131107 FKN131107 FUJ131107 GEF131107 GOB131107 GXX131107 HHT131107 HRP131107 IBL131107 ILH131107 IVD131107 JEZ131107 JOV131107 JYR131107 KIN131107 KSJ131107 LCF131107 LMB131107 LVX131107 MFT131107 MPP131107 MZL131107 NJH131107 NTD131107 OCZ131107 OMV131107 OWR131107 PGN131107 PQJ131107 QAF131107 QKB131107 QTX131107 RDT131107 RNP131107 RXL131107 SHH131107 SRD131107 TAZ131107 TKV131107 TUR131107 UEN131107 UOJ131107 UYF131107 VIB131107 VRX131107 WBT131107 WLP131107 WVL131107 D196643 IZ196643 SV196643 ACR196643 AMN196643 AWJ196643 BGF196643 BQB196643 BZX196643 CJT196643 CTP196643 DDL196643 DNH196643 DXD196643 EGZ196643 EQV196643 FAR196643 FKN196643 FUJ196643 GEF196643 GOB196643 GXX196643 HHT196643 HRP196643 IBL196643 ILH196643 IVD196643 JEZ196643 JOV196643 JYR196643 KIN196643 KSJ196643 LCF196643 LMB196643 LVX196643 MFT196643 MPP196643 MZL196643 NJH196643 NTD196643 OCZ196643 OMV196643 OWR196643 PGN196643 PQJ196643 QAF196643 QKB196643 QTX196643 RDT196643 RNP196643 RXL196643 SHH196643 SRD196643 TAZ196643 TKV196643 TUR196643 UEN196643 UOJ196643 UYF196643 VIB196643 VRX196643 WBT196643 WLP196643 WVL196643 D262179 IZ262179 SV262179 ACR262179 AMN262179 AWJ262179 BGF262179 BQB262179 BZX262179 CJT262179 CTP262179 DDL262179 DNH262179 DXD262179 EGZ262179 EQV262179 FAR262179 FKN262179 FUJ262179 GEF262179 GOB262179 GXX262179 HHT262179 HRP262179 IBL262179 ILH262179 IVD262179 JEZ262179 JOV262179 JYR262179 KIN262179 KSJ262179 LCF262179 LMB262179 LVX262179 MFT262179 MPP262179 MZL262179 NJH262179 NTD262179 OCZ262179 OMV262179 OWR262179 PGN262179 PQJ262179 QAF262179 QKB262179 QTX262179 RDT262179 RNP262179 RXL262179 SHH262179 SRD262179 TAZ262179 TKV262179 TUR262179 UEN262179 UOJ262179 UYF262179 VIB262179 VRX262179 WBT262179 WLP262179 WVL262179 D327715 IZ327715 SV327715 ACR327715 AMN327715 AWJ327715 BGF327715 BQB327715 BZX327715 CJT327715 CTP327715 DDL327715 DNH327715 DXD327715 EGZ327715 EQV327715 FAR327715 FKN327715 FUJ327715 GEF327715 GOB327715 GXX327715 HHT327715 HRP327715 IBL327715 ILH327715 IVD327715 JEZ327715 JOV327715 JYR327715 KIN327715 KSJ327715 LCF327715 LMB327715 LVX327715 MFT327715 MPP327715 MZL327715 NJH327715 NTD327715 OCZ327715 OMV327715 OWR327715 PGN327715 PQJ327715 QAF327715 QKB327715 QTX327715 RDT327715 RNP327715 RXL327715 SHH327715 SRD327715 TAZ327715 TKV327715 TUR327715 UEN327715 UOJ327715 UYF327715 VIB327715 VRX327715 WBT327715 WLP327715 WVL327715 D393251 IZ393251 SV393251 ACR393251 AMN393251 AWJ393251 BGF393251 BQB393251 BZX393251 CJT393251 CTP393251 DDL393251 DNH393251 DXD393251 EGZ393251 EQV393251 FAR393251 FKN393251 FUJ393251 GEF393251 GOB393251 GXX393251 HHT393251 HRP393251 IBL393251 ILH393251 IVD393251 JEZ393251 JOV393251 JYR393251 KIN393251 KSJ393251 LCF393251 LMB393251 LVX393251 MFT393251 MPP393251 MZL393251 NJH393251 NTD393251 OCZ393251 OMV393251 OWR393251 PGN393251 PQJ393251 QAF393251 QKB393251 QTX393251 RDT393251 RNP393251 RXL393251 SHH393251 SRD393251 TAZ393251 TKV393251 TUR393251 UEN393251 UOJ393251 UYF393251 VIB393251 VRX393251 WBT393251 WLP393251 WVL393251 D458787 IZ458787 SV458787 ACR458787 AMN458787 AWJ458787 BGF458787 BQB458787 BZX458787 CJT458787 CTP458787 DDL458787 DNH458787 DXD458787 EGZ458787 EQV458787 FAR458787 FKN458787 FUJ458787 GEF458787 GOB458787 GXX458787 HHT458787 HRP458787 IBL458787 ILH458787 IVD458787 JEZ458787 JOV458787 JYR458787 KIN458787 KSJ458787 LCF458787 LMB458787 LVX458787 MFT458787 MPP458787 MZL458787 NJH458787 NTD458787 OCZ458787 OMV458787 OWR458787 PGN458787 PQJ458787 QAF458787 QKB458787 QTX458787 RDT458787 RNP458787 RXL458787 SHH458787 SRD458787 TAZ458787 TKV458787 TUR458787 UEN458787 UOJ458787 UYF458787 VIB458787 VRX458787 WBT458787 WLP458787 WVL458787 D524323 IZ524323 SV524323 ACR524323 AMN524323 AWJ524323 BGF524323 BQB524323 BZX524323 CJT524323 CTP524323 DDL524323 DNH524323 DXD524323 EGZ524323 EQV524323 FAR524323 FKN524323 FUJ524323 GEF524323 GOB524323 GXX524323 HHT524323 HRP524323 IBL524323 ILH524323 IVD524323 JEZ524323 JOV524323 JYR524323 KIN524323 KSJ524323 LCF524323 LMB524323 LVX524323 MFT524323 MPP524323 MZL524323 NJH524323 NTD524323 OCZ524323 OMV524323 OWR524323 PGN524323 PQJ524323 QAF524323 QKB524323 QTX524323 RDT524323 RNP524323 RXL524323 SHH524323 SRD524323 TAZ524323 TKV524323 TUR524323 UEN524323 UOJ524323 UYF524323 VIB524323 VRX524323 WBT524323 WLP524323 WVL524323 D589859 IZ589859 SV589859 ACR589859 AMN589859 AWJ589859 BGF589859 BQB589859 BZX589859 CJT589859 CTP589859 DDL589859 DNH589859 DXD589859 EGZ589859 EQV589859 FAR589859 FKN589859 FUJ589859 GEF589859 GOB589859 GXX589859 HHT589859 HRP589859 IBL589859 ILH589859 IVD589859 JEZ589859 JOV589859 JYR589859 KIN589859 KSJ589859 LCF589859 LMB589859 LVX589859 MFT589859 MPP589859 MZL589859 NJH589859 NTD589859 OCZ589859 OMV589859 OWR589859 PGN589859 PQJ589859 QAF589859 QKB589859 QTX589859 RDT589859 RNP589859 RXL589859 SHH589859 SRD589859 TAZ589859 TKV589859 TUR589859 UEN589859 UOJ589859 UYF589859 VIB589859 VRX589859 WBT589859 WLP589859 WVL589859 D655395 IZ655395 SV655395 ACR655395 AMN655395 AWJ655395 BGF655395 BQB655395 BZX655395 CJT655395 CTP655395 DDL655395 DNH655395 DXD655395 EGZ655395 EQV655395 FAR655395 FKN655395 FUJ655395 GEF655395 GOB655395 GXX655395 HHT655395 HRP655395 IBL655395 ILH655395 IVD655395 JEZ655395 JOV655395 JYR655395 KIN655395 KSJ655395 LCF655395 LMB655395 LVX655395 MFT655395 MPP655395 MZL655395 NJH655395 NTD655395 OCZ655395 OMV655395 OWR655395 PGN655395 PQJ655395 QAF655395 QKB655395 QTX655395 RDT655395 RNP655395 RXL655395 SHH655395 SRD655395 TAZ655395 TKV655395 TUR655395 UEN655395 UOJ655395 UYF655395 VIB655395 VRX655395 WBT655395 WLP655395 WVL655395 D720931 IZ720931 SV720931 ACR720931 AMN720931 AWJ720931 BGF720931 BQB720931 BZX720931 CJT720931 CTP720931 DDL720931 DNH720931 DXD720931 EGZ720931 EQV720931 FAR720931 FKN720931 FUJ720931 GEF720931 GOB720931 GXX720931 HHT720931 HRP720931 IBL720931 ILH720931 IVD720931 JEZ720931 JOV720931 JYR720931 KIN720931 KSJ720931 LCF720931 LMB720931 LVX720931 MFT720931 MPP720931 MZL720931 NJH720931 NTD720931 OCZ720931 OMV720931 OWR720931 PGN720931 PQJ720931 QAF720931 QKB720931 QTX720931 RDT720931 RNP720931 RXL720931 SHH720931 SRD720931 TAZ720931 TKV720931 TUR720931 UEN720931 UOJ720931 UYF720931 VIB720931 VRX720931 WBT720931 WLP720931 WVL720931 D786467 IZ786467 SV786467 ACR786467 AMN786467 AWJ786467 BGF786467 BQB786467 BZX786467 CJT786467 CTP786467 DDL786467 DNH786467 DXD786467 EGZ786467 EQV786467 FAR786467 FKN786467 FUJ786467 GEF786467 GOB786467 GXX786467 HHT786467 HRP786467 IBL786467 ILH786467 IVD786467 JEZ786467 JOV786467 JYR786467 KIN786467 KSJ786467 LCF786467 LMB786467 LVX786467 MFT786467 MPP786467 MZL786467 NJH786467 NTD786467 OCZ786467 OMV786467 OWR786467 PGN786467 PQJ786467 QAF786467 QKB786467 QTX786467 RDT786467 RNP786467 RXL786467 SHH786467 SRD786467 TAZ786467 TKV786467 TUR786467 UEN786467 UOJ786467 UYF786467 VIB786467 VRX786467 WBT786467 WLP786467 WVL786467 D852003 IZ852003 SV852003 ACR852003 AMN852003 AWJ852003 BGF852003 BQB852003 BZX852003 CJT852003 CTP852003 DDL852003 DNH852003 DXD852003 EGZ852003 EQV852003 FAR852003 FKN852003 FUJ852003 GEF852003 GOB852003 GXX852003 HHT852003 HRP852003 IBL852003 ILH852003 IVD852003 JEZ852003 JOV852003 JYR852003 KIN852003 KSJ852003 LCF852003 LMB852003 LVX852003 MFT852003 MPP852003 MZL852003 NJH852003 NTD852003 OCZ852003 OMV852003 OWR852003 PGN852003 PQJ852003 QAF852003 QKB852003 QTX852003 RDT852003 RNP852003 RXL852003 SHH852003 SRD852003 TAZ852003 TKV852003 TUR852003 UEN852003 UOJ852003 UYF852003 VIB852003 VRX852003 WBT852003 WLP852003 WVL852003 D917539 IZ917539 SV917539 ACR917539 AMN917539 AWJ917539 BGF917539 BQB917539 BZX917539 CJT917539 CTP917539 DDL917539 DNH917539 DXD917539 EGZ917539 EQV917539 FAR917539 FKN917539 FUJ917539 GEF917539 GOB917539 GXX917539 HHT917539 HRP917539 IBL917539 ILH917539 IVD917539 JEZ917539 JOV917539 JYR917539 KIN917539 KSJ917539 LCF917539 LMB917539 LVX917539 MFT917539 MPP917539 MZL917539 NJH917539 NTD917539 OCZ917539 OMV917539 OWR917539 PGN917539 PQJ917539 QAF917539 QKB917539 QTX917539 RDT917539 RNP917539 RXL917539 SHH917539 SRD917539 TAZ917539 TKV917539 TUR917539 UEN917539 UOJ917539 UYF917539 VIB917539 VRX917539 WBT917539 WLP917539 WVL917539 D983075 IZ983075 SV983075 ACR983075 AMN983075 AWJ983075 BGF983075 BQB983075 BZX983075 CJT983075 CTP983075 DDL983075 DNH983075 DXD983075 EGZ983075 EQV983075 FAR983075 FKN983075 FUJ983075 GEF983075 GOB983075 GXX983075 HHT983075 HRP983075 IBL983075 ILH983075 IVD983075 JEZ983075 JOV983075 JYR983075 KIN983075 KSJ983075 LCF983075 LMB983075 LVX983075 MFT983075 MPP983075 MZL983075 NJH983075 NTD983075 OCZ983075 OMV983075 OWR983075 PGN983075 PQJ983075 QAF983075 QKB983075 QTX983075 RDT983075 RNP983075 RXL983075 SHH983075 SRD983075 TAZ983075 TKV983075 TUR983075 UEN983075 UOJ983075 UYF983075 VIB983075 VRX983075 WBT983075 WLP983075 WVL983075 D65574 IZ65574 SV65574 ACR65574 AMN65574 AWJ65574 BGF65574 BQB65574 BZX65574 CJT65574 CTP65574 DDL65574 DNH65574 DXD65574 EGZ65574 EQV65574 FAR65574 FKN65574 FUJ65574 GEF65574 GOB65574 GXX65574 HHT65574 HRP65574 IBL65574 ILH65574 IVD65574 JEZ65574 JOV65574 JYR65574 KIN65574 KSJ65574 LCF65574 LMB65574 LVX65574 MFT65574 MPP65574 MZL65574 NJH65574 NTD65574 OCZ65574 OMV65574 OWR65574 PGN65574 PQJ65574 QAF65574 QKB65574 QTX65574 RDT65574 RNP65574 RXL65574 SHH65574 SRD65574 TAZ65574 TKV65574 TUR65574 UEN65574 UOJ65574 UYF65574 VIB65574 VRX65574 WBT65574 WLP65574 WVL65574 D131110 IZ131110 SV131110 ACR131110 AMN131110 AWJ131110 BGF131110 BQB131110 BZX131110 CJT131110 CTP131110 DDL131110 DNH131110 DXD131110 EGZ131110 EQV131110 FAR131110 FKN131110 FUJ131110 GEF131110 GOB131110 GXX131110 HHT131110 HRP131110 IBL131110 ILH131110 IVD131110 JEZ131110 JOV131110 JYR131110 KIN131110 KSJ131110 LCF131110 LMB131110 LVX131110 MFT131110 MPP131110 MZL131110 NJH131110 NTD131110 OCZ131110 OMV131110 OWR131110 PGN131110 PQJ131110 QAF131110 QKB131110 QTX131110 RDT131110 RNP131110 RXL131110 SHH131110 SRD131110 TAZ131110 TKV131110 TUR131110 UEN131110 UOJ131110 UYF131110 VIB131110 VRX131110 WBT131110 WLP131110 WVL131110 D196646 IZ196646 SV196646 ACR196646 AMN196646 AWJ196646 BGF196646 BQB196646 BZX196646 CJT196646 CTP196646 DDL196646 DNH196646 DXD196646 EGZ196646 EQV196646 FAR196646 FKN196646 FUJ196646 GEF196646 GOB196646 GXX196646 HHT196646 HRP196646 IBL196646 ILH196646 IVD196646 JEZ196646 JOV196646 JYR196646 KIN196646 KSJ196646 LCF196646 LMB196646 LVX196646 MFT196646 MPP196646 MZL196646 NJH196646 NTD196646 OCZ196646 OMV196646 OWR196646 PGN196646 PQJ196646 QAF196646 QKB196646 QTX196646 RDT196646 RNP196646 RXL196646 SHH196646 SRD196646 TAZ196646 TKV196646 TUR196646 UEN196646 UOJ196646 UYF196646 VIB196646 VRX196646 WBT196646 WLP196646 WVL196646 D262182 IZ262182 SV262182 ACR262182 AMN262182 AWJ262182 BGF262182 BQB262182 BZX262182 CJT262182 CTP262182 DDL262182 DNH262182 DXD262182 EGZ262182 EQV262182 FAR262182 FKN262182 FUJ262182 GEF262182 GOB262182 GXX262182 HHT262182 HRP262182 IBL262182 ILH262182 IVD262182 JEZ262182 JOV262182 JYR262182 KIN262182 KSJ262182 LCF262182 LMB262182 LVX262182 MFT262182 MPP262182 MZL262182 NJH262182 NTD262182 OCZ262182 OMV262182 OWR262182 PGN262182 PQJ262182 QAF262182 QKB262182 QTX262182 RDT262182 RNP262182 RXL262182 SHH262182 SRD262182 TAZ262182 TKV262182 TUR262182 UEN262182 UOJ262182 UYF262182 VIB262182 VRX262182 WBT262182 WLP262182 WVL262182 D327718 IZ327718 SV327718 ACR327718 AMN327718 AWJ327718 BGF327718 BQB327718 BZX327718 CJT327718 CTP327718 DDL327718 DNH327718 DXD327718 EGZ327718 EQV327718 FAR327718 FKN327718 FUJ327718 GEF327718 GOB327718 GXX327718 HHT327718 HRP327718 IBL327718 ILH327718 IVD327718 JEZ327718 JOV327718 JYR327718 KIN327718 KSJ327718 LCF327718 LMB327718 LVX327718 MFT327718 MPP327718 MZL327718 NJH327718 NTD327718 OCZ327718 OMV327718 OWR327718 PGN327718 PQJ327718 QAF327718 QKB327718 QTX327718 RDT327718 RNP327718 RXL327718 SHH327718 SRD327718 TAZ327718 TKV327718 TUR327718 UEN327718 UOJ327718 UYF327718 VIB327718 VRX327718 WBT327718 WLP327718 WVL327718 D393254 IZ393254 SV393254 ACR393254 AMN393254 AWJ393254 BGF393254 BQB393254 BZX393254 CJT393254 CTP393254 DDL393254 DNH393254 DXD393254 EGZ393254 EQV393254 FAR393254 FKN393254 FUJ393254 GEF393254 GOB393254 GXX393254 HHT393254 HRP393254 IBL393254 ILH393254 IVD393254 JEZ393254 JOV393254 JYR393254 KIN393254 KSJ393254 LCF393254 LMB393254 LVX393254 MFT393254 MPP393254 MZL393254 NJH393254 NTD393254 OCZ393254 OMV393254 OWR393254 PGN393254 PQJ393254 QAF393254 QKB393254 QTX393254 RDT393254 RNP393254 RXL393254 SHH393254 SRD393254 TAZ393254 TKV393254 TUR393254 UEN393254 UOJ393254 UYF393254 VIB393254 VRX393254 WBT393254 WLP393254 WVL393254 D458790 IZ458790 SV458790 ACR458790 AMN458790 AWJ458790 BGF458790 BQB458790 BZX458790 CJT458790 CTP458790 DDL458790 DNH458790 DXD458790 EGZ458790 EQV458790 FAR458790 FKN458790 FUJ458790 GEF458790 GOB458790 GXX458790 HHT458790 HRP458790 IBL458790 ILH458790 IVD458790 JEZ458790 JOV458790 JYR458790 KIN458790 KSJ458790 LCF458790 LMB458790 LVX458790 MFT458790 MPP458790 MZL458790 NJH458790 NTD458790 OCZ458790 OMV458790 OWR458790 PGN458790 PQJ458790 QAF458790 QKB458790 QTX458790 RDT458790 RNP458790 RXL458790 SHH458790 SRD458790 TAZ458790 TKV458790 TUR458790 UEN458790 UOJ458790 UYF458790 VIB458790 VRX458790 WBT458790 WLP458790 WVL458790 D524326 IZ524326 SV524326 ACR524326 AMN524326 AWJ524326 BGF524326 BQB524326 BZX524326 CJT524326 CTP524326 DDL524326 DNH524326 DXD524326 EGZ524326 EQV524326 FAR524326 FKN524326 FUJ524326 GEF524326 GOB524326 GXX524326 HHT524326 HRP524326 IBL524326 ILH524326 IVD524326 JEZ524326 JOV524326 JYR524326 KIN524326 KSJ524326 LCF524326 LMB524326 LVX524326 MFT524326 MPP524326 MZL524326 NJH524326 NTD524326 OCZ524326 OMV524326 OWR524326 PGN524326 PQJ524326 QAF524326 QKB524326 QTX524326 RDT524326 RNP524326 RXL524326 SHH524326 SRD524326 TAZ524326 TKV524326 TUR524326 UEN524326 UOJ524326 UYF524326 VIB524326 VRX524326 WBT524326 WLP524326 WVL524326 D589862 IZ589862 SV589862 ACR589862 AMN589862 AWJ589862 BGF589862 BQB589862 BZX589862 CJT589862 CTP589862 DDL589862 DNH589862 DXD589862 EGZ589862 EQV589862 FAR589862 FKN589862 FUJ589862 GEF589862 GOB589862 GXX589862 HHT589862 HRP589862 IBL589862 ILH589862 IVD589862 JEZ589862 JOV589862 JYR589862 KIN589862 KSJ589862 LCF589862 LMB589862 LVX589862 MFT589862 MPP589862 MZL589862 NJH589862 NTD589862 OCZ589862 OMV589862 OWR589862 PGN589862 PQJ589862 QAF589862 QKB589862 QTX589862 RDT589862 RNP589862 RXL589862 SHH589862 SRD589862 TAZ589862 TKV589862 TUR589862 UEN589862 UOJ589862 UYF589862 VIB589862 VRX589862 WBT589862 WLP589862 WVL589862 D655398 IZ655398 SV655398 ACR655398 AMN655398 AWJ655398 BGF655398 BQB655398 BZX655398 CJT655398 CTP655398 DDL655398 DNH655398 DXD655398 EGZ655398 EQV655398 FAR655398 FKN655398 FUJ655398 GEF655398 GOB655398 GXX655398 HHT655398 HRP655398 IBL655398 ILH655398 IVD655398 JEZ655398 JOV655398 JYR655398 KIN655398 KSJ655398 LCF655398 LMB655398 LVX655398 MFT655398 MPP655398 MZL655398 NJH655398 NTD655398 OCZ655398 OMV655398 OWR655398 PGN655398 PQJ655398 QAF655398 QKB655398 QTX655398 RDT655398 RNP655398 RXL655398 SHH655398 SRD655398 TAZ655398 TKV655398 TUR655398 UEN655398 UOJ655398 UYF655398 VIB655398 VRX655398 WBT655398 WLP655398 WVL655398 D720934 IZ720934 SV720934 ACR720934 AMN720934 AWJ720934 BGF720934 BQB720934 BZX720934 CJT720934 CTP720934 DDL720934 DNH720934 DXD720934 EGZ720934 EQV720934 FAR720934 FKN720934 FUJ720934 GEF720934 GOB720934 GXX720934 HHT720934 HRP720934 IBL720934 ILH720934 IVD720934 JEZ720934 JOV720934 JYR720934 KIN720934 KSJ720934 LCF720934 LMB720934 LVX720934 MFT720934 MPP720934 MZL720934 NJH720934 NTD720934 OCZ720934 OMV720934 OWR720934 PGN720934 PQJ720934 QAF720934 QKB720934 QTX720934 RDT720934 RNP720934 RXL720934 SHH720934 SRD720934 TAZ720934 TKV720934 TUR720934 UEN720934 UOJ720934 UYF720934 VIB720934 VRX720934 WBT720934 WLP720934 WVL720934 D786470 IZ786470 SV786470 ACR786470 AMN786470 AWJ786470 BGF786470 BQB786470 BZX786470 CJT786470 CTP786470 DDL786470 DNH786470 DXD786470 EGZ786470 EQV786470 FAR786470 FKN786470 FUJ786470 GEF786470 GOB786470 GXX786470 HHT786470 HRP786470 IBL786470 ILH786470 IVD786470 JEZ786470 JOV786470 JYR786470 KIN786470 KSJ786470 LCF786470 LMB786470 LVX786470 MFT786470 MPP786470 MZL786470 NJH786470 NTD786470 OCZ786470 OMV786470 OWR786470 PGN786470 PQJ786470 QAF786470 QKB786470 QTX786470 RDT786470 RNP786470 RXL786470 SHH786470 SRD786470 TAZ786470 TKV786470 TUR786470 UEN786470 UOJ786470 UYF786470 VIB786470 VRX786470 WBT786470 WLP786470 WVL786470 D852006 IZ852006 SV852006 ACR852006 AMN852006 AWJ852006 BGF852006 BQB852006 BZX852006 CJT852006 CTP852006 DDL852006 DNH852006 DXD852006 EGZ852006 EQV852006 FAR852006 FKN852006 FUJ852006 GEF852006 GOB852006 GXX852006 HHT852006 HRP852006 IBL852006 ILH852006 IVD852006 JEZ852006 JOV852006 JYR852006 KIN852006 KSJ852006 LCF852006 LMB852006 LVX852006 MFT852006 MPP852006 MZL852006 NJH852006 NTD852006 OCZ852006 OMV852006 OWR852006 PGN852006 PQJ852006 QAF852006 QKB852006 QTX852006 RDT852006 RNP852006 RXL852006 SHH852006 SRD852006 TAZ852006 TKV852006 TUR852006 UEN852006 UOJ852006 UYF852006 VIB852006 VRX852006 WBT852006 WLP852006 WVL852006 D917542 IZ917542 SV917542 ACR917542 AMN917542 AWJ917542 BGF917542 BQB917542 BZX917542 CJT917542 CTP917542 DDL917542 DNH917542 DXD917542 EGZ917542 EQV917542 FAR917542 FKN917542 FUJ917542 GEF917542 GOB917542 GXX917542 HHT917542 HRP917542 IBL917542 ILH917542 IVD917542 JEZ917542 JOV917542 JYR917542 KIN917542 KSJ917542 LCF917542 LMB917542 LVX917542 MFT917542 MPP917542 MZL917542 NJH917542 NTD917542 OCZ917542 OMV917542 OWR917542 PGN917542 PQJ917542 QAF917542 QKB917542 QTX917542 RDT917542 RNP917542 RXL917542 SHH917542 SRD917542 TAZ917542 TKV917542 TUR917542 UEN917542 UOJ917542 UYF917542 VIB917542 VRX917542 WBT917542 WLP917542 WVL917542 D983078 IZ983078 SV983078 ACR983078 AMN983078 AWJ983078 BGF983078 BQB983078 BZX983078 CJT983078 CTP983078 DDL983078 DNH983078 DXD983078 EGZ983078 EQV983078 FAR983078 FKN983078 FUJ983078 GEF983078 GOB983078 GXX983078 HHT983078 HRP983078 IBL983078 ILH983078 IVD983078 JEZ983078 JOV983078 JYR983078 KIN983078 KSJ983078 LCF983078 LMB983078 LVX983078 MFT983078 MPP983078 MZL983078 NJH983078 NTD983078 OCZ983078 OMV983078 OWR983078 PGN983078 PQJ983078 QAF983078 QKB983078 QTX983078 RDT983078 RNP983078 RXL983078 SHH983078 SRD983078 TAZ983078 TKV983078 TUR983078 UEN983078 UOJ983078 UYF983078 VIB983078 VRX983078 WBT983078 WLP983078 WVL983078</xm:sqref>
        </x14:dataValidation>
      </x14:dataValidations>
    </ext>
  </extLs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N48"/>
  <sheetViews>
    <sheetView view="pageBreakPreview" topLeftCell="A4" zoomScaleNormal="100" zoomScaleSheetLayoutView="100" workbookViewId="0">
      <selection activeCell="H17" sqref="H17"/>
    </sheetView>
  </sheetViews>
  <sheetFormatPr defaultColWidth="5.875" defaultRowHeight="14.25"/>
  <cols>
    <col min="1" max="13" width="5.875" style="269" customWidth="1"/>
    <col min="14" max="14" width="10.625" style="269" customWidth="1"/>
    <col min="15" max="15" width="4.625" style="269" customWidth="1"/>
    <col min="16" max="256" width="5.875" style="269"/>
    <col min="257" max="269" width="5.875" style="269" customWidth="1"/>
    <col min="270" max="270" width="10.625" style="269" customWidth="1"/>
    <col min="271" max="271" width="4.625" style="269" customWidth="1"/>
    <col min="272" max="512" width="5.875" style="269"/>
    <col min="513" max="525" width="5.875" style="269" customWidth="1"/>
    <col min="526" max="526" width="10.625" style="269" customWidth="1"/>
    <col min="527" max="527" width="4.625" style="269" customWidth="1"/>
    <col min="528" max="768" width="5.875" style="269"/>
    <col min="769" max="781" width="5.875" style="269" customWidth="1"/>
    <col min="782" max="782" width="10.625" style="269" customWidth="1"/>
    <col min="783" max="783" width="4.625" style="269" customWidth="1"/>
    <col min="784" max="1024" width="5.875" style="269"/>
    <col min="1025" max="1037" width="5.875" style="269" customWidth="1"/>
    <col min="1038" max="1038" width="10.625" style="269" customWidth="1"/>
    <col min="1039" max="1039" width="4.625" style="269" customWidth="1"/>
    <col min="1040" max="1280" width="5.875" style="269"/>
    <col min="1281" max="1293" width="5.875" style="269" customWidth="1"/>
    <col min="1294" max="1294" width="10.625" style="269" customWidth="1"/>
    <col min="1295" max="1295" width="4.625" style="269" customWidth="1"/>
    <col min="1296" max="1536" width="5.875" style="269"/>
    <col min="1537" max="1549" width="5.875" style="269" customWidth="1"/>
    <col min="1550" max="1550" width="10.625" style="269" customWidth="1"/>
    <col min="1551" max="1551" width="4.625" style="269" customWidth="1"/>
    <col min="1552" max="1792" width="5.875" style="269"/>
    <col min="1793" max="1805" width="5.875" style="269" customWidth="1"/>
    <col min="1806" max="1806" width="10.625" style="269" customWidth="1"/>
    <col min="1807" max="1807" width="4.625" style="269" customWidth="1"/>
    <col min="1808" max="2048" width="5.875" style="269"/>
    <col min="2049" max="2061" width="5.875" style="269" customWidth="1"/>
    <col min="2062" max="2062" width="10.625" style="269" customWidth="1"/>
    <col min="2063" max="2063" width="4.625" style="269" customWidth="1"/>
    <col min="2064" max="2304" width="5.875" style="269"/>
    <col min="2305" max="2317" width="5.875" style="269" customWidth="1"/>
    <col min="2318" max="2318" width="10.625" style="269" customWidth="1"/>
    <col min="2319" max="2319" width="4.625" style="269" customWidth="1"/>
    <col min="2320" max="2560" width="5.875" style="269"/>
    <col min="2561" max="2573" width="5.875" style="269" customWidth="1"/>
    <col min="2574" max="2574" width="10.625" style="269" customWidth="1"/>
    <col min="2575" max="2575" width="4.625" style="269" customWidth="1"/>
    <col min="2576" max="2816" width="5.875" style="269"/>
    <col min="2817" max="2829" width="5.875" style="269" customWidth="1"/>
    <col min="2830" max="2830" width="10.625" style="269" customWidth="1"/>
    <col min="2831" max="2831" width="4.625" style="269" customWidth="1"/>
    <col min="2832" max="3072" width="5.875" style="269"/>
    <col min="3073" max="3085" width="5.875" style="269" customWidth="1"/>
    <col min="3086" max="3086" width="10.625" style="269" customWidth="1"/>
    <col min="3087" max="3087" width="4.625" style="269" customWidth="1"/>
    <col min="3088" max="3328" width="5.875" style="269"/>
    <col min="3329" max="3341" width="5.875" style="269" customWidth="1"/>
    <col min="3342" max="3342" width="10.625" style="269" customWidth="1"/>
    <col min="3343" max="3343" width="4.625" style="269" customWidth="1"/>
    <col min="3344" max="3584" width="5.875" style="269"/>
    <col min="3585" max="3597" width="5.875" style="269" customWidth="1"/>
    <col min="3598" max="3598" width="10.625" style="269" customWidth="1"/>
    <col min="3599" max="3599" width="4.625" style="269" customWidth="1"/>
    <col min="3600" max="3840" width="5.875" style="269"/>
    <col min="3841" max="3853" width="5.875" style="269" customWidth="1"/>
    <col min="3854" max="3854" width="10.625" style="269" customWidth="1"/>
    <col min="3855" max="3855" width="4.625" style="269" customWidth="1"/>
    <col min="3856" max="4096" width="5.875" style="269"/>
    <col min="4097" max="4109" width="5.875" style="269" customWidth="1"/>
    <col min="4110" max="4110" width="10.625" style="269" customWidth="1"/>
    <col min="4111" max="4111" width="4.625" style="269" customWidth="1"/>
    <col min="4112" max="4352" width="5.875" style="269"/>
    <col min="4353" max="4365" width="5.875" style="269" customWidth="1"/>
    <col min="4366" max="4366" width="10.625" style="269" customWidth="1"/>
    <col min="4367" max="4367" width="4.625" style="269" customWidth="1"/>
    <col min="4368" max="4608" width="5.875" style="269"/>
    <col min="4609" max="4621" width="5.875" style="269" customWidth="1"/>
    <col min="4622" max="4622" width="10.625" style="269" customWidth="1"/>
    <col min="4623" max="4623" width="4.625" style="269" customWidth="1"/>
    <col min="4624" max="4864" width="5.875" style="269"/>
    <col min="4865" max="4877" width="5.875" style="269" customWidth="1"/>
    <col min="4878" max="4878" width="10.625" style="269" customWidth="1"/>
    <col min="4879" max="4879" width="4.625" style="269" customWidth="1"/>
    <col min="4880" max="5120" width="5.875" style="269"/>
    <col min="5121" max="5133" width="5.875" style="269" customWidth="1"/>
    <col min="5134" max="5134" width="10.625" style="269" customWidth="1"/>
    <col min="5135" max="5135" width="4.625" style="269" customWidth="1"/>
    <col min="5136" max="5376" width="5.875" style="269"/>
    <col min="5377" max="5389" width="5.875" style="269" customWidth="1"/>
    <col min="5390" max="5390" width="10.625" style="269" customWidth="1"/>
    <col min="5391" max="5391" width="4.625" style="269" customWidth="1"/>
    <col min="5392" max="5632" width="5.875" style="269"/>
    <col min="5633" max="5645" width="5.875" style="269" customWidth="1"/>
    <col min="5646" max="5646" width="10.625" style="269" customWidth="1"/>
    <col min="5647" max="5647" width="4.625" style="269" customWidth="1"/>
    <col min="5648" max="5888" width="5.875" style="269"/>
    <col min="5889" max="5901" width="5.875" style="269" customWidth="1"/>
    <col min="5902" max="5902" width="10.625" style="269" customWidth="1"/>
    <col min="5903" max="5903" width="4.625" style="269" customWidth="1"/>
    <col min="5904" max="6144" width="5.875" style="269"/>
    <col min="6145" max="6157" width="5.875" style="269" customWidth="1"/>
    <col min="6158" max="6158" width="10.625" style="269" customWidth="1"/>
    <col min="6159" max="6159" width="4.625" style="269" customWidth="1"/>
    <col min="6160" max="6400" width="5.875" style="269"/>
    <col min="6401" max="6413" width="5.875" style="269" customWidth="1"/>
    <col min="6414" max="6414" width="10.625" style="269" customWidth="1"/>
    <col min="6415" max="6415" width="4.625" style="269" customWidth="1"/>
    <col min="6416" max="6656" width="5.875" style="269"/>
    <col min="6657" max="6669" width="5.875" style="269" customWidth="1"/>
    <col min="6670" max="6670" width="10.625" style="269" customWidth="1"/>
    <col min="6671" max="6671" width="4.625" style="269" customWidth="1"/>
    <col min="6672" max="6912" width="5.875" style="269"/>
    <col min="6913" max="6925" width="5.875" style="269" customWidth="1"/>
    <col min="6926" max="6926" width="10.625" style="269" customWidth="1"/>
    <col min="6927" max="6927" width="4.625" style="269" customWidth="1"/>
    <col min="6928" max="7168" width="5.875" style="269"/>
    <col min="7169" max="7181" width="5.875" style="269" customWidth="1"/>
    <col min="7182" max="7182" width="10.625" style="269" customWidth="1"/>
    <col min="7183" max="7183" width="4.625" style="269" customWidth="1"/>
    <col min="7184" max="7424" width="5.875" style="269"/>
    <col min="7425" max="7437" width="5.875" style="269" customWidth="1"/>
    <col min="7438" max="7438" width="10.625" style="269" customWidth="1"/>
    <col min="7439" max="7439" width="4.625" style="269" customWidth="1"/>
    <col min="7440" max="7680" width="5.875" style="269"/>
    <col min="7681" max="7693" width="5.875" style="269" customWidth="1"/>
    <col min="7694" max="7694" width="10.625" style="269" customWidth="1"/>
    <col min="7695" max="7695" width="4.625" style="269" customWidth="1"/>
    <col min="7696" max="7936" width="5.875" style="269"/>
    <col min="7937" max="7949" width="5.875" style="269" customWidth="1"/>
    <col min="7950" max="7950" width="10.625" style="269" customWidth="1"/>
    <col min="7951" max="7951" width="4.625" style="269" customWidth="1"/>
    <col min="7952" max="8192" width="5.875" style="269"/>
    <col min="8193" max="8205" width="5.875" style="269" customWidth="1"/>
    <col min="8206" max="8206" width="10.625" style="269" customWidth="1"/>
    <col min="8207" max="8207" width="4.625" style="269" customWidth="1"/>
    <col min="8208" max="8448" width="5.875" style="269"/>
    <col min="8449" max="8461" width="5.875" style="269" customWidth="1"/>
    <col min="8462" max="8462" width="10.625" style="269" customWidth="1"/>
    <col min="8463" max="8463" width="4.625" style="269" customWidth="1"/>
    <col min="8464" max="8704" width="5.875" style="269"/>
    <col min="8705" max="8717" width="5.875" style="269" customWidth="1"/>
    <col min="8718" max="8718" width="10.625" style="269" customWidth="1"/>
    <col min="8719" max="8719" width="4.625" style="269" customWidth="1"/>
    <col min="8720" max="8960" width="5.875" style="269"/>
    <col min="8961" max="8973" width="5.875" style="269" customWidth="1"/>
    <col min="8974" max="8974" width="10.625" style="269" customWidth="1"/>
    <col min="8975" max="8975" width="4.625" style="269" customWidth="1"/>
    <col min="8976" max="9216" width="5.875" style="269"/>
    <col min="9217" max="9229" width="5.875" style="269" customWidth="1"/>
    <col min="9230" max="9230" width="10.625" style="269" customWidth="1"/>
    <col min="9231" max="9231" width="4.625" style="269" customWidth="1"/>
    <col min="9232" max="9472" width="5.875" style="269"/>
    <col min="9473" max="9485" width="5.875" style="269" customWidth="1"/>
    <col min="9486" max="9486" width="10.625" style="269" customWidth="1"/>
    <col min="9487" max="9487" width="4.625" style="269" customWidth="1"/>
    <col min="9488" max="9728" width="5.875" style="269"/>
    <col min="9729" max="9741" width="5.875" style="269" customWidth="1"/>
    <col min="9742" max="9742" width="10.625" style="269" customWidth="1"/>
    <col min="9743" max="9743" width="4.625" style="269" customWidth="1"/>
    <col min="9744" max="9984" width="5.875" style="269"/>
    <col min="9985" max="9997" width="5.875" style="269" customWidth="1"/>
    <col min="9998" max="9998" width="10.625" style="269" customWidth="1"/>
    <col min="9999" max="9999" width="4.625" style="269" customWidth="1"/>
    <col min="10000" max="10240" width="5.875" style="269"/>
    <col min="10241" max="10253" width="5.875" style="269" customWidth="1"/>
    <col min="10254" max="10254" width="10.625" style="269" customWidth="1"/>
    <col min="10255" max="10255" width="4.625" style="269" customWidth="1"/>
    <col min="10256" max="10496" width="5.875" style="269"/>
    <col min="10497" max="10509" width="5.875" style="269" customWidth="1"/>
    <col min="10510" max="10510" width="10.625" style="269" customWidth="1"/>
    <col min="10511" max="10511" width="4.625" style="269" customWidth="1"/>
    <col min="10512" max="10752" width="5.875" style="269"/>
    <col min="10753" max="10765" width="5.875" style="269" customWidth="1"/>
    <col min="10766" max="10766" width="10.625" style="269" customWidth="1"/>
    <col min="10767" max="10767" width="4.625" style="269" customWidth="1"/>
    <col min="10768" max="11008" width="5.875" style="269"/>
    <col min="11009" max="11021" width="5.875" style="269" customWidth="1"/>
    <col min="11022" max="11022" width="10.625" style="269" customWidth="1"/>
    <col min="11023" max="11023" width="4.625" style="269" customWidth="1"/>
    <col min="11024" max="11264" width="5.875" style="269"/>
    <col min="11265" max="11277" width="5.875" style="269" customWidth="1"/>
    <col min="11278" max="11278" width="10.625" style="269" customWidth="1"/>
    <col min="11279" max="11279" width="4.625" style="269" customWidth="1"/>
    <col min="11280" max="11520" width="5.875" style="269"/>
    <col min="11521" max="11533" width="5.875" style="269" customWidth="1"/>
    <col min="11534" max="11534" width="10.625" style="269" customWidth="1"/>
    <col min="11535" max="11535" width="4.625" style="269" customWidth="1"/>
    <col min="11536" max="11776" width="5.875" style="269"/>
    <col min="11777" max="11789" width="5.875" style="269" customWidth="1"/>
    <col min="11790" max="11790" width="10.625" style="269" customWidth="1"/>
    <col min="11791" max="11791" width="4.625" style="269" customWidth="1"/>
    <col min="11792" max="12032" width="5.875" style="269"/>
    <col min="12033" max="12045" width="5.875" style="269" customWidth="1"/>
    <col min="12046" max="12046" width="10.625" style="269" customWidth="1"/>
    <col min="12047" max="12047" width="4.625" style="269" customWidth="1"/>
    <col min="12048" max="12288" width="5.875" style="269"/>
    <col min="12289" max="12301" width="5.875" style="269" customWidth="1"/>
    <col min="12302" max="12302" width="10.625" style="269" customWidth="1"/>
    <col min="12303" max="12303" width="4.625" style="269" customWidth="1"/>
    <col min="12304" max="12544" width="5.875" style="269"/>
    <col min="12545" max="12557" width="5.875" style="269" customWidth="1"/>
    <col min="12558" max="12558" width="10.625" style="269" customWidth="1"/>
    <col min="12559" max="12559" width="4.625" style="269" customWidth="1"/>
    <col min="12560" max="12800" width="5.875" style="269"/>
    <col min="12801" max="12813" width="5.875" style="269" customWidth="1"/>
    <col min="12814" max="12814" width="10.625" style="269" customWidth="1"/>
    <col min="12815" max="12815" width="4.625" style="269" customWidth="1"/>
    <col min="12816" max="13056" width="5.875" style="269"/>
    <col min="13057" max="13069" width="5.875" style="269" customWidth="1"/>
    <col min="13070" max="13070" width="10.625" style="269" customWidth="1"/>
    <col min="13071" max="13071" width="4.625" style="269" customWidth="1"/>
    <col min="13072" max="13312" width="5.875" style="269"/>
    <col min="13313" max="13325" width="5.875" style="269" customWidth="1"/>
    <col min="13326" max="13326" width="10.625" style="269" customWidth="1"/>
    <col min="13327" max="13327" width="4.625" style="269" customWidth="1"/>
    <col min="13328" max="13568" width="5.875" style="269"/>
    <col min="13569" max="13581" width="5.875" style="269" customWidth="1"/>
    <col min="13582" max="13582" width="10.625" style="269" customWidth="1"/>
    <col min="13583" max="13583" width="4.625" style="269" customWidth="1"/>
    <col min="13584" max="13824" width="5.875" style="269"/>
    <col min="13825" max="13837" width="5.875" style="269" customWidth="1"/>
    <col min="13838" max="13838" width="10.625" style="269" customWidth="1"/>
    <col min="13839" max="13839" width="4.625" style="269" customWidth="1"/>
    <col min="13840" max="14080" width="5.875" style="269"/>
    <col min="14081" max="14093" width="5.875" style="269" customWidth="1"/>
    <col min="14094" max="14094" width="10.625" style="269" customWidth="1"/>
    <col min="14095" max="14095" width="4.625" style="269" customWidth="1"/>
    <col min="14096" max="14336" width="5.875" style="269"/>
    <col min="14337" max="14349" width="5.875" style="269" customWidth="1"/>
    <col min="14350" max="14350" width="10.625" style="269" customWidth="1"/>
    <col min="14351" max="14351" width="4.625" style="269" customWidth="1"/>
    <col min="14352" max="14592" width="5.875" style="269"/>
    <col min="14593" max="14605" width="5.875" style="269" customWidth="1"/>
    <col min="14606" max="14606" width="10.625" style="269" customWidth="1"/>
    <col min="14607" max="14607" width="4.625" style="269" customWidth="1"/>
    <col min="14608" max="14848" width="5.875" style="269"/>
    <col min="14849" max="14861" width="5.875" style="269" customWidth="1"/>
    <col min="14862" max="14862" width="10.625" style="269" customWidth="1"/>
    <col min="14863" max="14863" width="4.625" style="269" customWidth="1"/>
    <col min="14864" max="15104" width="5.875" style="269"/>
    <col min="15105" max="15117" width="5.875" style="269" customWidth="1"/>
    <col min="15118" max="15118" width="10.625" style="269" customWidth="1"/>
    <col min="15119" max="15119" width="4.625" style="269" customWidth="1"/>
    <col min="15120" max="15360" width="5.875" style="269"/>
    <col min="15361" max="15373" width="5.875" style="269" customWidth="1"/>
    <col min="15374" max="15374" width="10.625" style="269" customWidth="1"/>
    <col min="15375" max="15375" width="4.625" style="269" customWidth="1"/>
    <col min="15376" max="15616" width="5.875" style="269"/>
    <col min="15617" max="15629" width="5.875" style="269" customWidth="1"/>
    <col min="15630" max="15630" width="10.625" style="269" customWidth="1"/>
    <col min="15631" max="15631" width="4.625" style="269" customWidth="1"/>
    <col min="15632" max="15872" width="5.875" style="269"/>
    <col min="15873" max="15885" width="5.875" style="269" customWidth="1"/>
    <col min="15886" max="15886" width="10.625" style="269" customWidth="1"/>
    <col min="15887" max="15887" width="4.625" style="269" customWidth="1"/>
    <col min="15888" max="16128" width="5.875" style="269"/>
    <col min="16129" max="16141" width="5.875" style="269" customWidth="1"/>
    <col min="16142" max="16142" width="10.625" style="269" customWidth="1"/>
    <col min="16143" max="16143" width="4.625" style="269" customWidth="1"/>
    <col min="16144" max="16384" width="5.875" style="269"/>
  </cols>
  <sheetData>
    <row r="1" spans="1:14">
      <c r="A1" s="269" t="s">
        <v>1080</v>
      </c>
      <c r="N1" s="683" t="s">
        <v>1173</v>
      </c>
    </row>
    <row r="3" spans="1:14">
      <c r="K3" s="274"/>
    </row>
    <row r="5" spans="1:14" ht="28.5">
      <c r="A5" s="971" t="s">
        <v>552</v>
      </c>
      <c r="B5" s="971"/>
      <c r="C5" s="971"/>
      <c r="D5" s="971"/>
      <c r="E5" s="971"/>
      <c r="F5" s="971"/>
      <c r="G5" s="971"/>
      <c r="H5" s="971"/>
      <c r="I5" s="971"/>
      <c r="J5" s="971"/>
      <c r="K5" s="971"/>
      <c r="L5" s="971"/>
      <c r="M5" s="971"/>
      <c r="N5" s="971"/>
    </row>
    <row r="9" spans="1:14" ht="14.25" customHeight="1"/>
    <row r="10" spans="1:14">
      <c r="A10" s="269" t="s">
        <v>1543</v>
      </c>
      <c r="M10"/>
      <c r="N10"/>
    </row>
    <row r="11" spans="1:14" ht="14.25" customHeight="1">
      <c r="A11" s="269" t="s">
        <v>1183</v>
      </c>
      <c r="C11" s="695"/>
      <c r="D11" s="695"/>
      <c r="E11" s="695"/>
      <c r="F11" s="695"/>
      <c r="G11" s="269" t="s">
        <v>1081</v>
      </c>
      <c r="H11" s="492"/>
      <c r="I11" s="696"/>
      <c r="J11" s="696"/>
      <c r="K11" s="269" t="s">
        <v>1184</v>
      </c>
    </row>
    <row r="12" spans="1:14" ht="14.25" customHeight="1">
      <c r="A12" s="269" t="s">
        <v>1185</v>
      </c>
      <c r="H12" s="137"/>
      <c r="K12" s="137"/>
    </row>
    <row r="13" spans="1:14" ht="14.25" customHeight="1">
      <c r="H13" s="137"/>
    </row>
    <row r="16" spans="1:14">
      <c r="B16" s="734" t="s">
        <v>1536</v>
      </c>
      <c r="C16" s="734"/>
      <c r="D16" s="734"/>
      <c r="E16" s="734"/>
    </row>
    <row r="17" spans="2:14">
      <c r="B17" s="681"/>
      <c r="C17" s="682"/>
      <c r="D17" s="682"/>
    </row>
    <row r="18" spans="2:14">
      <c r="B18" s="681"/>
      <c r="C18" s="682"/>
      <c r="D18" s="682"/>
      <c r="F18" s="696"/>
      <c r="G18" s="696"/>
      <c r="H18" s="696"/>
      <c r="I18" s="696"/>
      <c r="J18" s="401"/>
      <c r="K18" s="398"/>
      <c r="L18" s="398" t="s">
        <v>1186</v>
      </c>
      <c r="M18" s="398"/>
    </row>
    <row r="19" spans="2:14">
      <c r="B19" s="681"/>
      <c r="C19" s="682"/>
      <c r="D19" s="682"/>
    </row>
    <row r="20" spans="2:14">
      <c r="B20" s="681"/>
      <c r="C20" s="682"/>
      <c r="D20" s="682"/>
      <c r="G20" s="269" t="s">
        <v>521</v>
      </c>
      <c r="I20" s="398"/>
      <c r="J20" s="398"/>
      <c r="K20" s="398"/>
    </row>
    <row r="21" spans="2:14">
      <c r="B21" s="681"/>
      <c r="C21" s="682"/>
      <c r="D21" s="682"/>
    </row>
    <row r="22" spans="2:14">
      <c r="B22" s="681"/>
      <c r="C22" s="682"/>
      <c r="D22" s="682"/>
    </row>
    <row r="23" spans="2:14">
      <c r="B23" s="681"/>
      <c r="C23" s="682"/>
      <c r="D23" s="682"/>
    </row>
    <row r="24" spans="2:14">
      <c r="B24" s="681"/>
      <c r="C24" s="682"/>
      <c r="D24" s="682"/>
    </row>
    <row r="25" spans="2:14">
      <c r="B25" s="681"/>
      <c r="C25" s="682"/>
      <c r="D25" s="682"/>
      <c r="E25" s="662" t="s">
        <v>1072</v>
      </c>
      <c r="G25" s="572"/>
      <c r="H25" s="572"/>
      <c r="I25" s="572"/>
      <c r="J25" s="572"/>
      <c r="K25" s="572"/>
      <c r="L25" s="572"/>
      <c r="M25" s="572"/>
    </row>
    <row r="26" spans="2:14">
      <c r="B26" s="681"/>
      <c r="C26" s="682"/>
      <c r="D26" s="682"/>
    </row>
    <row r="27" spans="2:14">
      <c r="B27" s="681"/>
      <c r="C27" s="682"/>
      <c r="D27" s="682"/>
    </row>
    <row r="28" spans="2:14">
      <c r="B28" s="681"/>
      <c r="C28" s="682"/>
      <c r="D28" s="682"/>
    </row>
    <row r="29" spans="2:14">
      <c r="B29" s="681"/>
      <c r="C29" s="682"/>
      <c r="D29" s="682"/>
      <c r="F29" s="683" t="s">
        <v>1082</v>
      </c>
      <c r="H29" s="573"/>
      <c r="I29" s="573"/>
      <c r="J29" s="573"/>
      <c r="K29" s="573"/>
      <c r="L29" s="573"/>
      <c r="N29" s="269" t="s">
        <v>502</v>
      </c>
    </row>
    <row r="30" spans="2:14">
      <c r="B30" s="681"/>
      <c r="C30" s="682"/>
      <c r="D30" s="682"/>
    </row>
    <row r="31" spans="2:14">
      <c r="B31" s="681"/>
      <c r="C31" s="682"/>
      <c r="D31" s="682"/>
    </row>
    <row r="32" spans="2:14">
      <c r="B32" s="681"/>
      <c r="C32" s="682"/>
      <c r="D32" s="682"/>
    </row>
    <row r="33" spans="1:13">
      <c r="B33" s="681"/>
      <c r="C33" s="682"/>
      <c r="D33" s="682"/>
    </row>
    <row r="34" spans="1:13" ht="21">
      <c r="B34" s="681"/>
      <c r="C34" s="682"/>
      <c r="D34" s="682"/>
      <c r="H34" s="133"/>
      <c r="I34" s="261"/>
      <c r="J34" s="697"/>
      <c r="K34" s="678"/>
      <c r="L34" s="679"/>
    </row>
    <row r="35" spans="1:13">
      <c r="A35" s="269" t="s">
        <v>1187</v>
      </c>
      <c r="B35" s="681"/>
      <c r="C35" s="682"/>
      <c r="D35" s="682"/>
    </row>
    <row r="36" spans="1:13">
      <c r="A36" s="269" t="s">
        <v>1188</v>
      </c>
      <c r="B36" s="681"/>
      <c r="C36" s="682"/>
      <c r="D36" s="682"/>
    </row>
    <row r="37" spans="1:13">
      <c r="B37" s="681"/>
      <c r="C37" s="682"/>
      <c r="D37" s="682"/>
    </row>
    <row r="40" spans="1:13" ht="18.75">
      <c r="D40" s="697"/>
      <c r="E40" s="697"/>
      <c r="F40" s="697"/>
      <c r="H40" s="687"/>
    </row>
    <row r="42" spans="1:13" ht="21">
      <c r="D42" s="663"/>
      <c r="E42" s="663"/>
      <c r="F42" s="662"/>
      <c r="G42" s="663"/>
      <c r="I42" s="679"/>
      <c r="J42" s="679"/>
      <c r="K42" s="680"/>
      <c r="L42" s="680"/>
    </row>
    <row r="43" spans="1:13" ht="21">
      <c r="D43" s="663"/>
      <c r="E43" s="663"/>
      <c r="F43" s="662"/>
      <c r="G43" s="663"/>
      <c r="I43" s="679"/>
      <c r="J43" s="679"/>
      <c r="K43" s="680"/>
      <c r="L43" s="680"/>
    </row>
    <row r="44" spans="1:13" ht="21">
      <c r="D44" s="663"/>
      <c r="E44" s="663"/>
      <c r="F44" s="662"/>
      <c r="G44" s="663"/>
      <c r="I44" s="679"/>
      <c r="J44" s="679"/>
      <c r="K44" s="680"/>
      <c r="L44" s="680"/>
    </row>
    <row r="45" spans="1:13" ht="21">
      <c r="D45" s="663"/>
      <c r="E45" s="663"/>
      <c r="F45" s="662"/>
      <c r="G45" s="663"/>
      <c r="I45" s="679"/>
      <c r="J45" s="679"/>
      <c r="K45" s="680"/>
      <c r="L45" s="680"/>
    </row>
    <row r="47" spans="1:13">
      <c r="K47" s="684"/>
      <c r="L47" s="684"/>
      <c r="M47" s="683"/>
    </row>
    <row r="48" spans="1:13">
      <c r="A48" s="495"/>
    </row>
  </sheetData>
  <mergeCells count="1">
    <mergeCell ref="A5:N5"/>
  </mergeCells>
  <phoneticPr fontId="3"/>
  <dataValidations count="2">
    <dataValidation type="list" allowBlank="1" showInputMessage="1" showErrorMessage="1" sqref="F18 JB18 SX18 ACT18 AMP18 AWL18 BGH18 BQD18 BZZ18 CJV18 CTR18 DDN18 DNJ18 DXF18 EHB18 EQX18 FAT18 FKP18 FUL18 GEH18 GOD18 GXZ18 HHV18 HRR18 IBN18 ILJ18 IVF18 JFB18 JOX18 JYT18 KIP18 KSL18 LCH18 LMD18 LVZ18 MFV18 MPR18 MZN18 NJJ18 NTF18 ODB18 OMX18 OWT18 PGP18 PQL18 QAH18 QKD18 QTZ18 RDV18 RNR18 RXN18 SHJ18 SRF18 TBB18 TKX18 TUT18 UEP18 UOL18 UYH18 VID18 VRZ18 WBV18 WLR18 WVN18 F65554 JB65554 SX65554 ACT65554 AMP65554 AWL65554 BGH65554 BQD65554 BZZ65554 CJV65554 CTR65554 DDN65554 DNJ65554 DXF65554 EHB65554 EQX65554 FAT65554 FKP65554 FUL65554 GEH65554 GOD65554 GXZ65554 HHV65554 HRR65554 IBN65554 ILJ65554 IVF65554 JFB65554 JOX65554 JYT65554 KIP65554 KSL65554 LCH65554 LMD65554 LVZ65554 MFV65554 MPR65554 MZN65554 NJJ65554 NTF65554 ODB65554 OMX65554 OWT65554 PGP65554 PQL65554 QAH65554 QKD65554 QTZ65554 RDV65554 RNR65554 RXN65554 SHJ65554 SRF65554 TBB65554 TKX65554 TUT65554 UEP65554 UOL65554 UYH65554 VID65554 VRZ65554 WBV65554 WLR65554 WVN65554 F131090 JB131090 SX131090 ACT131090 AMP131090 AWL131090 BGH131090 BQD131090 BZZ131090 CJV131090 CTR131090 DDN131090 DNJ131090 DXF131090 EHB131090 EQX131090 FAT131090 FKP131090 FUL131090 GEH131090 GOD131090 GXZ131090 HHV131090 HRR131090 IBN131090 ILJ131090 IVF131090 JFB131090 JOX131090 JYT131090 KIP131090 KSL131090 LCH131090 LMD131090 LVZ131090 MFV131090 MPR131090 MZN131090 NJJ131090 NTF131090 ODB131090 OMX131090 OWT131090 PGP131090 PQL131090 QAH131090 QKD131090 QTZ131090 RDV131090 RNR131090 RXN131090 SHJ131090 SRF131090 TBB131090 TKX131090 TUT131090 UEP131090 UOL131090 UYH131090 VID131090 VRZ131090 WBV131090 WLR131090 WVN131090 F196626 JB196626 SX196626 ACT196626 AMP196626 AWL196626 BGH196626 BQD196626 BZZ196626 CJV196626 CTR196626 DDN196626 DNJ196626 DXF196626 EHB196626 EQX196626 FAT196626 FKP196626 FUL196626 GEH196626 GOD196626 GXZ196626 HHV196626 HRR196626 IBN196626 ILJ196626 IVF196626 JFB196626 JOX196626 JYT196626 KIP196626 KSL196626 LCH196626 LMD196626 LVZ196626 MFV196626 MPR196626 MZN196626 NJJ196626 NTF196626 ODB196626 OMX196626 OWT196626 PGP196626 PQL196626 QAH196626 QKD196626 QTZ196626 RDV196626 RNR196626 RXN196626 SHJ196626 SRF196626 TBB196626 TKX196626 TUT196626 UEP196626 UOL196626 UYH196626 VID196626 VRZ196626 WBV196626 WLR196626 WVN196626 F262162 JB262162 SX262162 ACT262162 AMP262162 AWL262162 BGH262162 BQD262162 BZZ262162 CJV262162 CTR262162 DDN262162 DNJ262162 DXF262162 EHB262162 EQX262162 FAT262162 FKP262162 FUL262162 GEH262162 GOD262162 GXZ262162 HHV262162 HRR262162 IBN262162 ILJ262162 IVF262162 JFB262162 JOX262162 JYT262162 KIP262162 KSL262162 LCH262162 LMD262162 LVZ262162 MFV262162 MPR262162 MZN262162 NJJ262162 NTF262162 ODB262162 OMX262162 OWT262162 PGP262162 PQL262162 QAH262162 QKD262162 QTZ262162 RDV262162 RNR262162 RXN262162 SHJ262162 SRF262162 TBB262162 TKX262162 TUT262162 UEP262162 UOL262162 UYH262162 VID262162 VRZ262162 WBV262162 WLR262162 WVN262162 F327698 JB327698 SX327698 ACT327698 AMP327698 AWL327698 BGH327698 BQD327698 BZZ327698 CJV327698 CTR327698 DDN327698 DNJ327698 DXF327698 EHB327698 EQX327698 FAT327698 FKP327698 FUL327698 GEH327698 GOD327698 GXZ327698 HHV327698 HRR327698 IBN327698 ILJ327698 IVF327698 JFB327698 JOX327698 JYT327698 KIP327698 KSL327698 LCH327698 LMD327698 LVZ327698 MFV327698 MPR327698 MZN327698 NJJ327698 NTF327698 ODB327698 OMX327698 OWT327698 PGP327698 PQL327698 QAH327698 QKD327698 QTZ327698 RDV327698 RNR327698 RXN327698 SHJ327698 SRF327698 TBB327698 TKX327698 TUT327698 UEP327698 UOL327698 UYH327698 VID327698 VRZ327698 WBV327698 WLR327698 WVN327698 F393234 JB393234 SX393234 ACT393234 AMP393234 AWL393234 BGH393234 BQD393234 BZZ393234 CJV393234 CTR393234 DDN393234 DNJ393234 DXF393234 EHB393234 EQX393234 FAT393234 FKP393234 FUL393234 GEH393234 GOD393234 GXZ393234 HHV393234 HRR393234 IBN393234 ILJ393234 IVF393234 JFB393234 JOX393234 JYT393234 KIP393234 KSL393234 LCH393234 LMD393234 LVZ393234 MFV393234 MPR393234 MZN393234 NJJ393234 NTF393234 ODB393234 OMX393234 OWT393234 PGP393234 PQL393234 QAH393234 QKD393234 QTZ393234 RDV393234 RNR393234 RXN393234 SHJ393234 SRF393234 TBB393234 TKX393234 TUT393234 UEP393234 UOL393234 UYH393234 VID393234 VRZ393234 WBV393234 WLR393234 WVN393234 F458770 JB458770 SX458770 ACT458770 AMP458770 AWL458770 BGH458770 BQD458770 BZZ458770 CJV458770 CTR458770 DDN458770 DNJ458770 DXF458770 EHB458770 EQX458770 FAT458770 FKP458770 FUL458770 GEH458770 GOD458770 GXZ458770 HHV458770 HRR458770 IBN458770 ILJ458770 IVF458770 JFB458770 JOX458770 JYT458770 KIP458770 KSL458770 LCH458770 LMD458770 LVZ458770 MFV458770 MPR458770 MZN458770 NJJ458770 NTF458770 ODB458770 OMX458770 OWT458770 PGP458770 PQL458770 QAH458770 QKD458770 QTZ458770 RDV458770 RNR458770 RXN458770 SHJ458770 SRF458770 TBB458770 TKX458770 TUT458770 UEP458770 UOL458770 UYH458770 VID458770 VRZ458770 WBV458770 WLR458770 WVN458770 F524306 JB524306 SX524306 ACT524306 AMP524306 AWL524306 BGH524306 BQD524306 BZZ524306 CJV524306 CTR524306 DDN524306 DNJ524306 DXF524306 EHB524306 EQX524306 FAT524306 FKP524306 FUL524306 GEH524306 GOD524306 GXZ524306 HHV524306 HRR524306 IBN524306 ILJ524306 IVF524306 JFB524306 JOX524306 JYT524306 KIP524306 KSL524306 LCH524306 LMD524306 LVZ524306 MFV524306 MPR524306 MZN524306 NJJ524306 NTF524306 ODB524306 OMX524306 OWT524306 PGP524306 PQL524306 QAH524306 QKD524306 QTZ524306 RDV524306 RNR524306 RXN524306 SHJ524306 SRF524306 TBB524306 TKX524306 TUT524306 UEP524306 UOL524306 UYH524306 VID524306 VRZ524306 WBV524306 WLR524306 WVN524306 F589842 JB589842 SX589842 ACT589842 AMP589842 AWL589842 BGH589842 BQD589842 BZZ589842 CJV589842 CTR589842 DDN589842 DNJ589842 DXF589842 EHB589842 EQX589842 FAT589842 FKP589842 FUL589842 GEH589842 GOD589842 GXZ589842 HHV589842 HRR589842 IBN589842 ILJ589842 IVF589842 JFB589842 JOX589842 JYT589842 KIP589842 KSL589842 LCH589842 LMD589842 LVZ589842 MFV589842 MPR589842 MZN589842 NJJ589842 NTF589842 ODB589842 OMX589842 OWT589842 PGP589842 PQL589842 QAH589842 QKD589842 QTZ589842 RDV589842 RNR589842 RXN589842 SHJ589842 SRF589842 TBB589842 TKX589842 TUT589842 UEP589842 UOL589842 UYH589842 VID589842 VRZ589842 WBV589842 WLR589842 WVN589842 F655378 JB655378 SX655378 ACT655378 AMP655378 AWL655378 BGH655378 BQD655378 BZZ655378 CJV655378 CTR655378 DDN655378 DNJ655378 DXF655378 EHB655378 EQX655378 FAT655378 FKP655378 FUL655378 GEH655378 GOD655378 GXZ655378 HHV655378 HRR655378 IBN655378 ILJ655378 IVF655378 JFB655378 JOX655378 JYT655378 KIP655378 KSL655378 LCH655378 LMD655378 LVZ655378 MFV655378 MPR655378 MZN655378 NJJ655378 NTF655378 ODB655378 OMX655378 OWT655378 PGP655378 PQL655378 QAH655378 QKD655378 QTZ655378 RDV655378 RNR655378 RXN655378 SHJ655378 SRF655378 TBB655378 TKX655378 TUT655378 UEP655378 UOL655378 UYH655378 VID655378 VRZ655378 WBV655378 WLR655378 WVN655378 F720914 JB720914 SX720914 ACT720914 AMP720914 AWL720914 BGH720914 BQD720914 BZZ720914 CJV720914 CTR720914 DDN720914 DNJ720914 DXF720914 EHB720914 EQX720914 FAT720914 FKP720914 FUL720914 GEH720914 GOD720914 GXZ720914 HHV720914 HRR720914 IBN720914 ILJ720914 IVF720914 JFB720914 JOX720914 JYT720914 KIP720914 KSL720914 LCH720914 LMD720914 LVZ720914 MFV720914 MPR720914 MZN720914 NJJ720914 NTF720914 ODB720914 OMX720914 OWT720914 PGP720914 PQL720914 QAH720914 QKD720914 QTZ720914 RDV720914 RNR720914 RXN720914 SHJ720914 SRF720914 TBB720914 TKX720914 TUT720914 UEP720914 UOL720914 UYH720914 VID720914 VRZ720914 WBV720914 WLR720914 WVN720914 F786450 JB786450 SX786450 ACT786450 AMP786450 AWL786450 BGH786450 BQD786450 BZZ786450 CJV786450 CTR786450 DDN786450 DNJ786450 DXF786450 EHB786450 EQX786450 FAT786450 FKP786450 FUL786450 GEH786450 GOD786450 GXZ786450 HHV786450 HRR786450 IBN786450 ILJ786450 IVF786450 JFB786450 JOX786450 JYT786450 KIP786450 KSL786450 LCH786450 LMD786450 LVZ786450 MFV786450 MPR786450 MZN786450 NJJ786450 NTF786450 ODB786450 OMX786450 OWT786450 PGP786450 PQL786450 QAH786450 QKD786450 QTZ786450 RDV786450 RNR786450 RXN786450 SHJ786450 SRF786450 TBB786450 TKX786450 TUT786450 UEP786450 UOL786450 UYH786450 VID786450 VRZ786450 WBV786450 WLR786450 WVN786450 F851986 JB851986 SX851986 ACT851986 AMP851986 AWL851986 BGH851986 BQD851986 BZZ851986 CJV851986 CTR851986 DDN851986 DNJ851986 DXF851986 EHB851986 EQX851986 FAT851986 FKP851986 FUL851986 GEH851986 GOD851986 GXZ851986 HHV851986 HRR851986 IBN851986 ILJ851986 IVF851986 JFB851986 JOX851986 JYT851986 KIP851986 KSL851986 LCH851986 LMD851986 LVZ851986 MFV851986 MPR851986 MZN851986 NJJ851986 NTF851986 ODB851986 OMX851986 OWT851986 PGP851986 PQL851986 QAH851986 QKD851986 QTZ851986 RDV851986 RNR851986 RXN851986 SHJ851986 SRF851986 TBB851986 TKX851986 TUT851986 UEP851986 UOL851986 UYH851986 VID851986 VRZ851986 WBV851986 WLR851986 WVN851986 F917522 JB917522 SX917522 ACT917522 AMP917522 AWL917522 BGH917522 BQD917522 BZZ917522 CJV917522 CTR917522 DDN917522 DNJ917522 DXF917522 EHB917522 EQX917522 FAT917522 FKP917522 FUL917522 GEH917522 GOD917522 GXZ917522 HHV917522 HRR917522 IBN917522 ILJ917522 IVF917522 JFB917522 JOX917522 JYT917522 KIP917522 KSL917522 LCH917522 LMD917522 LVZ917522 MFV917522 MPR917522 MZN917522 NJJ917522 NTF917522 ODB917522 OMX917522 OWT917522 PGP917522 PQL917522 QAH917522 QKD917522 QTZ917522 RDV917522 RNR917522 RXN917522 SHJ917522 SRF917522 TBB917522 TKX917522 TUT917522 UEP917522 UOL917522 UYH917522 VID917522 VRZ917522 WBV917522 WLR917522 WVN917522 F983058 JB983058 SX983058 ACT983058 AMP983058 AWL983058 BGH983058 BQD983058 BZZ983058 CJV983058 CTR983058 DDN983058 DNJ983058 DXF983058 EHB983058 EQX983058 FAT983058 FKP983058 FUL983058 GEH983058 GOD983058 GXZ983058 HHV983058 HRR983058 IBN983058 ILJ983058 IVF983058 JFB983058 JOX983058 JYT983058 KIP983058 KSL983058 LCH983058 LMD983058 LVZ983058 MFV983058 MPR983058 MZN983058 NJJ983058 NTF983058 ODB983058 OMX983058 OWT983058 PGP983058 PQL983058 QAH983058 QKD983058 QTZ983058 RDV983058 RNR983058 RXN983058 SHJ983058 SRF983058 TBB983058 TKX983058 TUT983058 UEP983058 UOL983058 UYH983058 VID983058 VRZ983058 WBV983058 WLR983058 WVN983058" xr:uid="{E9C152BF-FF20-48E1-94C7-DDE207EE6188}">
      <formula1>"　,衆議院議員,参議院議員"</formula1>
    </dataValidation>
    <dataValidation type="list" allowBlank="1" showInputMessage="1" showErrorMessage="1" sqref="I11:J11 JE11:JF11 TA11:TB11 ACW11:ACX11 AMS11:AMT11 AWO11:AWP11 BGK11:BGL11 BQG11:BQH11 CAC11:CAD11 CJY11:CJZ11 CTU11:CTV11 DDQ11:DDR11 DNM11:DNN11 DXI11:DXJ11 EHE11:EHF11 ERA11:ERB11 FAW11:FAX11 FKS11:FKT11 FUO11:FUP11 GEK11:GEL11 GOG11:GOH11 GYC11:GYD11 HHY11:HHZ11 HRU11:HRV11 IBQ11:IBR11 ILM11:ILN11 IVI11:IVJ11 JFE11:JFF11 JPA11:JPB11 JYW11:JYX11 KIS11:KIT11 KSO11:KSP11 LCK11:LCL11 LMG11:LMH11 LWC11:LWD11 MFY11:MFZ11 MPU11:MPV11 MZQ11:MZR11 NJM11:NJN11 NTI11:NTJ11 ODE11:ODF11 ONA11:ONB11 OWW11:OWX11 PGS11:PGT11 PQO11:PQP11 QAK11:QAL11 QKG11:QKH11 QUC11:QUD11 RDY11:RDZ11 RNU11:RNV11 RXQ11:RXR11 SHM11:SHN11 SRI11:SRJ11 TBE11:TBF11 TLA11:TLB11 TUW11:TUX11 UES11:UET11 UOO11:UOP11 UYK11:UYL11 VIG11:VIH11 VSC11:VSD11 WBY11:WBZ11 WLU11:WLV11 WVQ11:WVR11 I65547:J65547 JE65547:JF65547 TA65547:TB65547 ACW65547:ACX65547 AMS65547:AMT65547 AWO65547:AWP65547 BGK65547:BGL65547 BQG65547:BQH65547 CAC65547:CAD65547 CJY65547:CJZ65547 CTU65547:CTV65547 DDQ65547:DDR65547 DNM65547:DNN65547 DXI65547:DXJ65547 EHE65547:EHF65547 ERA65547:ERB65547 FAW65547:FAX65547 FKS65547:FKT65547 FUO65547:FUP65547 GEK65547:GEL65547 GOG65547:GOH65547 GYC65547:GYD65547 HHY65547:HHZ65547 HRU65547:HRV65547 IBQ65547:IBR65547 ILM65547:ILN65547 IVI65547:IVJ65547 JFE65547:JFF65547 JPA65547:JPB65547 JYW65547:JYX65547 KIS65547:KIT65547 KSO65547:KSP65547 LCK65547:LCL65547 LMG65547:LMH65547 LWC65547:LWD65547 MFY65547:MFZ65547 MPU65547:MPV65547 MZQ65547:MZR65547 NJM65547:NJN65547 NTI65547:NTJ65547 ODE65547:ODF65547 ONA65547:ONB65547 OWW65547:OWX65547 PGS65547:PGT65547 PQO65547:PQP65547 QAK65547:QAL65547 QKG65547:QKH65547 QUC65547:QUD65547 RDY65547:RDZ65547 RNU65547:RNV65547 RXQ65547:RXR65547 SHM65547:SHN65547 SRI65547:SRJ65547 TBE65547:TBF65547 TLA65547:TLB65547 TUW65547:TUX65547 UES65547:UET65547 UOO65547:UOP65547 UYK65547:UYL65547 VIG65547:VIH65547 VSC65547:VSD65547 WBY65547:WBZ65547 WLU65547:WLV65547 WVQ65547:WVR65547 I131083:J131083 JE131083:JF131083 TA131083:TB131083 ACW131083:ACX131083 AMS131083:AMT131083 AWO131083:AWP131083 BGK131083:BGL131083 BQG131083:BQH131083 CAC131083:CAD131083 CJY131083:CJZ131083 CTU131083:CTV131083 DDQ131083:DDR131083 DNM131083:DNN131083 DXI131083:DXJ131083 EHE131083:EHF131083 ERA131083:ERB131083 FAW131083:FAX131083 FKS131083:FKT131083 FUO131083:FUP131083 GEK131083:GEL131083 GOG131083:GOH131083 GYC131083:GYD131083 HHY131083:HHZ131083 HRU131083:HRV131083 IBQ131083:IBR131083 ILM131083:ILN131083 IVI131083:IVJ131083 JFE131083:JFF131083 JPA131083:JPB131083 JYW131083:JYX131083 KIS131083:KIT131083 KSO131083:KSP131083 LCK131083:LCL131083 LMG131083:LMH131083 LWC131083:LWD131083 MFY131083:MFZ131083 MPU131083:MPV131083 MZQ131083:MZR131083 NJM131083:NJN131083 NTI131083:NTJ131083 ODE131083:ODF131083 ONA131083:ONB131083 OWW131083:OWX131083 PGS131083:PGT131083 PQO131083:PQP131083 QAK131083:QAL131083 QKG131083:QKH131083 QUC131083:QUD131083 RDY131083:RDZ131083 RNU131083:RNV131083 RXQ131083:RXR131083 SHM131083:SHN131083 SRI131083:SRJ131083 TBE131083:TBF131083 TLA131083:TLB131083 TUW131083:TUX131083 UES131083:UET131083 UOO131083:UOP131083 UYK131083:UYL131083 VIG131083:VIH131083 VSC131083:VSD131083 WBY131083:WBZ131083 WLU131083:WLV131083 WVQ131083:WVR131083 I196619:J196619 JE196619:JF196619 TA196619:TB196619 ACW196619:ACX196619 AMS196619:AMT196619 AWO196619:AWP196619 BGK196619:BGL196619 BQG196619:BQH196619 CAC196619:CAD196619 CJY196619:CJZ196619 CTU196619:CTV196619 DDQ196619:DDR196619 DNM196619:DNN196619 DXI196619:DXJ196619 EHE196619:EHF196619 ERA196619:ERB196619 FAW196619:FAX196619 FKS196619:FKT196619 FUO196619:FUP196619 GEK196619:GEL196619 GOG196619:GOH196619 GYC196619:GYD196619 HHY196619:HHZ196619 HRU196619:HRV196619 IBQ196619:IBR196619 ILM196619:ILN196619 IVI196619:IVJ196619 JFE196619:JFF196619 JPA196619:JPB196619 JYW196619:JYX196619 KIS196619:KIT196619 KSO196619:KSP196619 LCK196619:LCL196619 LMG196619:LMH196619 LWC196619:LWD196619 MFY196619:MFZ196619 MPU196619:MPV196619 MZQ196619:MZR196619 NJM196619:NJN196619 NTI196619:NTJ196619 ODE196619:ODF196619 ONA196619:ONB196619 OWW196619:OWX196619 PGS196619:PGT196619 PQO196619:PQP196619 QAK196619:QAL196619 QKG196619:QKH196619 QUC196619:QUD196619 RDY196619:RDZ196619 RNU196619:RNV196619 RXQ196619:RXR196619 SHM196619:SHN196619 SRI196619:SRJ196619 TBE196619:TBF196619 TLA196619:TLB196619 TUW196619:TUX196619 UES196619:UET196619 UOO196619:UOP196619 UYK196619:UYL196619 VIG196619:VIH196619 VSC196619:VSD196619 WBY196619:WBZ196619 WLU196619:WLV196619 WVQ196619:WVR196619 I262155:J262155 JE262155:JF262155 TA262155:TB262155 ACW262155:ACX262155 AMS262155:AMT262155 AWO262155:AWP262155 BGK262155:BGL262155 BQG262155:BQH262155 CAC262155:CAD262155 CJY262155:CJZ262155 CTU262155:CTV262155 DDQ262155:DDR262155 DNM262155:DNN262155 DXI262155:DXJ262155 EHE262155:EHF262155 ERA262155:ERB262155 FAW262155:FAX262155 FKS262155:FKT262155 FUO262155:FUP262155 GEK262155:GEL262155 GOG262155:GOH262155 GYC262155:GYD262155 HHY262155:HHZ262155 HRU262155:HRV262155 IBQ262155:IBR262155 ILM262155:ILN262155 IVI262155:IVJ262155 JFE262155:JFF262155 JPA262155:JPB262155 JYW262155:JYX262155 KIS262155:KIT262155 KSO262155:KSP262155 LCK262155:LCL262155 LMG262155:LMH262155 LWC262155:LWD262155 MFY262155:MFZ262155 MPU262155:MPV262155 MZQ262155:MZR262155 NJM262155:NJN262155 NTI262155:NTJ262155 ODE262155:ODF262155 ONA262155:ONB262155 OWW262155:OWX262155 PGS262155:PGT262155 PQO262155:PQP262155 QAK262155:QAL262155 QKG262155:QKH262155 QUC262155:QUD262155 RDY262155:RDZ262155 RNU262155:RNV262155 RXQ262155:RXR262155 SHM262155:SHN262155 SRI262155:SRJ262155 TBE262155:TBF262155 TLA262155:TLB262155 TUW262155:TUX262155 UES262155:UET262155 UOO262155:UOP262155 UYK262155:UYL262155 VIG262155:VIH262155 VSC262155:VSD262155 WBY262155:WBZ262155 WLU262155:WLV262155 WVQ262155:WVR262155 I327691:J327691 JE327691:JF327691 TA327691:TB327691 ACW327691:ACX327691 AMS327691:AMT327691 AWO327691:AWP327691 BGK327691:BGL327691 BQG327691:BQH327691 CAC327691:CAD327691 CJY327691:CJZ327691 CTU327691:CTV327691 DDQ327691:DDR327691 DNM327691:DNN327691 DXI327691:DXJ327691 EHE327691:EHF327691 ERA327691:ERB327691 FAW327691:FAX327691 FKS327691:FKT327691 FUO327691:FUP327691 GEK327691:GEL327691 GOG327691:GOH327691 GYC327691:GYD327691 HHY327691:HHZ327691 HRU327691:HRV327691 IBQ327691:IBR327691 ILM327691:ILN327691 IVI327691:IVJ327691 JFE327691:JFF327691 JPA327691:JPB327691 JYW327691:JYX327691 KIS327691:KIT327691 KSO327691:KSP327691 LCK327691:LCL327691 LMG327691:LMH327691 LWC327691:LWD327691 MFY327691:MFZ327691 MPU327691:MPV327691 MZQ327691:MZR327691 NJM327691:NJN327691 NTI327691:NTJ327691 ODE327691:ODF327691 ONA327691:ONB327691 OWW327691:OWX327691 PGS327691:PGT327691 PQO327691:PQP327691 QAK327691:QAL327691 QKG327691:QKH327691 QUC327691:QUD327691 RDY327691:RDZ327691 RNU327691:RNV327691 RXQ327691:RXR327691 SHM327691:SHN327691 SRI327691:SRJ327691 TBE327691:TBF327691 TLA327691:TLB327691 TUW327691:TUX327691 UES327691:UET327691 UOO327691:UOP327691 UYK327691:UYL327691 VIG327691:VIH327691 VSC327691:VSD327691 WBY327691:WBZ327691 WLU327691:WLV327691 WVQ327691:WVR327691 I393227:J393227 JE393227:JF393227 TA393227:TB393227 ACW393227:ACX393227 AMS393227:AMT393227 AWO393227:AWP393227 BGK393227:BGL393227 BQG393227:BQH393227 CAC393227:CAD393227 CJY393227:CJZ393227 CTU393227:CTV393227 DDQ393227:DDR393227 DNM393227:DNN393227 DXI393227:DXJ393227 EHE393227:EHF393227 ERA393227:ERB393227 FAW393227:FAX393227 FKS393227:FKT393227 FUO393227:FUP393227 GEK393227:GEL393227 GOG393227:GOH393227 GYC393227:GYD393227 HHY393227:HHZ393227 HRU393227:HRV393227 IBQ393227:IBR393227 ILM393227:ILN393227 IVI393227:IVJ393227 JFE393227:JFF393227 JPA393227:JPB393227 JYW393227:JYX393227 KIS393227:KIT393227 KSO393227:KSP393227 LCK393227:LCL393227 LMG393227:LMH393227 LWC393227:LWD393227 MFY393227:MFZ393227 MPU393227:MPV393227 MZQ393227:MZR393227 NJM393227:NJN393227 NTI393227:NTJ393227 ODE393227:ODF393227 ONA393227:ONB393227 OWW393227:OWX393227 PGS393227:PGT393227 PQO393227:PQP393227 QAK393227:QAL393227 QKG393227:QKH393227 QUC393227:QUD393227 RDY393227:RDZ393227 RNU393227:RNV393227 RXQ393227:RXR393227 SHM393227:SHN393227 SRI393227:SRJ393227 TBE393227:TBF393227 TLA393227:TLB393227 TUW393227:TUX393227 UES393227:UET393227 UOO393227:UOP393227 UYK393227:UYL393227 VIG393227:VIH393227 VSC393227:VSD393227 WBY393227:WBZ393227 WLU393227:WLV393227 WVQ393227:WVR393227 I458763:J458763 JE458763:JF458763 TA458763:TB458763 ACW458763:ACX458763 AMS458763:AMT458763 AWO458763:AWP458763 BGK458763:BGL458763 BQG458763:BQH458763 CAC458763:CAD458763 CJY458763:CJZ458763 CTU458763:CTV458763 DDQ458763:DDR458763 DNM458763:DNN458763 DXI458763:DXJ458763 EHE458763:EHF458763 ERA458763:ERB458763 FAW458763:FAX458763 FKS458763:FKT458763 FUO458763:FUP458763 GEK458763:GEL458763 GOG458763:GOH458763 GYC458763:GYD458763 HHY458763:HHZ458763 HRU458763:HRV458763 IBQ458763:IBR458763 ILM458763:ILN458763 IVI458763:IVJ458763 JFE458763:JFF458763 JPA458763:JPB458763 JYW458763:JYX458763 KIS458763:KIT458763 KSO458763:KSP458763 LCK458763:LCL458763 LMG458763:LMH458763 LWC458763:LWD458763 MFY458763:MFZ458763 MPU458763:MPV458763 MZQ458763:MZR458763 NJM458763:NJN458763 NTI458763:NTJ458763 ODE458763:ODF458763 ONA458763:ONB458763 OWW458763:OWX458763 PGS458763:PGT458763 PQO458763:PQP458763 QAK458763:QAL458763 QKG458763:QKH458763 QUC458763:QUD458763 RDY458763:RDZ458763 RNU458763:RNV458763 RXQ458763:RXR458763 SHM458763:SHN458763 SRI458763:SRJ458763 TBE458763:TBF458763 TLA458763:TLB458763 TUW458763:TUX458763 UES458763:UET458763 UOO458763:UOP458763 UYK458763:UYL458763 VIG458763:VIH458763 VSC458763:VSD458763 WBY458763:WBZ458763 WLU458763:WLV458763 WVQ458763:WVR458763 I524299:J524299 JE524299:JF524299 TA524299:TB524299 ACW524299:ACX524299 AMS524299:AMT524299 AWO524299:AWP524299 BGK524299:BGL524299 BQG524299:BQH524299 CAC524299:CAD524299 CJY524299:CJZ524299 CTU524299:CTV524299 DDQ524299:DDR524299 DNM524299:DNN524299 DXI524299:DXJ524299 EHE524299:EHF524299 ERA524299:ERB524299 FAW524299:FAX524299 FKS524299:FKT524299 FUO524299:FUP524299 GEK524299:GEL524299 GOG524299:GOH524299 GYC524299:GYD524299 HHY524299:HHZ524299 HRU524299:HRV524299 IBQ524299:IBR524299 ILM524299:ILN524299 IVI524299:IVJ524299 JFE524299:JFF524299 JPA524299:JPB524299 JYW524299:JYX524299 KIS524299:KIT524299 KSO524299:KSP524299 LCK524299:LCL524299 LMG524299:LMH524299 LWC524299:LWD524299 MFY524299:MFZ524299 MPU524299:MPV524299 MZQ524299:MZR524299 NJM524299:NJN524299 NTI524299:NTJ524299 ODE524299:ODF524299 ONA524299:ONB524299 OWW524299:OWX524299 PGS524299:PGT524299 PQO524299:PQP524299 QAK524299:QAL524299 QKG524299:QKH524299 QUC524299:QUD524299 RDY524299:RDZ524299 RNU524299:RNV524299 RXQ524299:RXR524299 SHM524299:SHN524299 SRI524299:SRJ524299 TBE524299:TBF524299 TLA524299:TLB524299 TUW524299:TUX524299 UES524299:UET524299 UOO524299:UOP524299 UYK524299:UYL524299 VIG524299:VIH524299 VSC524299:VSD524299 WBY524299:WBZ524299 WLU524299:WLV524299 WVQ524299:WVR524299 I589835:J589835 JE589835:JF589835 TA589835:TB589835 ACW589835:ACX589835 AMS589835:AMT589835 AWO589835:AWP589835 BGK589835:BGL589835 BQG589835:BQH589835 CAC589835:CAD589835 CJY589835:CJZ589835 CTU589835:CTV589835 DDQ589835:DDR589835 DNM589835:DNN589835 DXI589835:DXJ589835 EHE589835:EHF589835 ERA589835:ERB589835 FAW589835:FAX589835 FKS589835:FKT589835 FUO589835:FUP589835 GEK589835:GEL589835 GOG589835:GOH589835 GYC589835:GYD589835 HHY589835:HHZ589835 HRU589835:HRV589835 IBQ589835:IBR589835 ILM589835:ILN589835 IVI589835:IVJ589835 JFE589835:JFF589835 JPA589835:JPB589835 JYW589835:JYX589835 KIS589835:KIT589835 KSO589835:KSP589835 LCK589835:LCL589835 LMG589835:LMH589835 LWC589835:LWD589835 MFY589835:MFZ589835 MPU589835:MPV589835 MZQ589835:MZR589835 NJM589835:NJN589835 NTI589835:NTJ589835 ODE589835:ODF589835 ONA589835:ONB589835 OWW589835:OWX589835 PGS589835:PGT589835 PQO589835:PQP589835 QAK589835:QAL589835 QKG589835:QKH589835 QUC589835:QUD589835 RDY589835:RDZ589835 RNU589835:RNV589835 RXQ589835:RXR589835 SHM589835:SHN589835 SRI589835:SRJ589835 TBE589835:TBF589835 TLA589835:TLB589835 TUW589835:TUX589835 UES589835:UET589835 UOO589835:UOP589835 UYK589835:UYL589835 VIG589835:VIH589835 VSC589835:VSD589835 WBY589835:WBZ589835 WLU589835:WLV589835 WVQ589835:WVR589835 I655371:J655371 JE655371:JF655371 TA655371:TB655371 ACW655371:ACX655371 AMS655371:AMT655371 AWO655371:AWP655371 BGK655371:BGL655371 BQG655371:BQH655371 CAC655371:CAD655371 CJY655371:CJZ655371 CTU655371:CTV655371 DDQ655371:DDR655371 DNM655371:DNN655371 DXI655371:DXJ655371 EHE655371:EHF655371 ERA655371:ERB655371 FAW655371:FAX655371 FKS655371:FKT655371 FUO655371:FUP655371 GEK655371:GEL655371 GOG655371:GOH655371 GYC655371:GYD655371 HHY655371:HHZ655371 HRU655371:HRV655371 IBQ655371:IBR655371 ILM655371:ILN655371 IVI655371:IVJ655371 JFE655371:JFF655371 JPA655371:JPB655371 JYW655371:JYX655371 KIS655371:KIT655371 KSO655371:KSP655371 LCK655371:LCL655371 LMG655371:LMH655371 LWC655371:LWD655371 MFY655371:MFZ655371 MPU655371:MPV655371 MZQ655371:MZR655371 NJM655371:NJN655371 NTI655371:NTJ655371 ODE655371:ODF655371 ONA655371:ONB655371 OWW655371:OWX655371 PGS655371:PGT655371 PQO655371:PQP655371 QAK655371:QAL655371 QKG655371:QKH655371 QUC655371:QUD655371 RDY655371:RDZ655371 RNU655371:RNV655371 RXQ655371:RXR655371 SHM655371:SHN655371 SRI655371:SRJ655371 TBE655371:TBF655371 TLA655371:TLB655371 TUW655371:TUX655371 UES655371:UET655371 UOO655371:UOP655371 UYK655371:UYL655371 VIG655371:VIH655371 VSC655371:VSD655371 WBY655371:WBZ655371 WLU655371:WLV655371 WVQ655371:WVR655371 I720907:J720907 JE720907:JF720907 TA720907:TB720907 ACW720907:ACX720907 AMS720907:AMT720907 AWO720907:AWP720907 BGK720907:BGL720907 BQG720907:BQH720907 CAC720907:CAD720907 CJY720907:CJZ720907 CTU720907:CTV720907 DDQ720907:DDR720907 DNM720907:DNN720907 DXI720907:DXJ720907 EHE720907:EHF720907 ERA720907:ERB720907 FAW720907:FAX720907 FKS720907:FKT720907 FUO720907:FUP720907 GEK720907:GEL720907 GOG720907:GOH720907 GYC720907:GYD720907 HHY720907:HHZ720907 HRU720907:HRV720907 IBQ720907:IBR720907 ILM720907:ILN720907 IVI720907:IVJ720907 JFE720907:JFF720907 JPA720907:JPB720907 JYW720907:JYX720907 KIS720907:KIT720907 KSO720907:KSP720907 LCK720907:LCL720907 LMG720907:LMH720907 LWC720907:LWD720907 MFY720907:MFZ720907 MPU720907:MPV720907 MZQ720907:MZR720907 NJM720907:NJN720907 NTI720907:NTJ720907 ODE720907:ODF720907 ONA720907:ONB720907 OWW720907:OWX720907 PGS720907:PGT720907 PQO720907:PQP720907 QAK720907:QAL720907 QKG720907:QKH720907 QUC720907:QUD720907 RDY720907:RDZ720907 RNU720907:RNV720907 RXQ720907:RXR720907 SHM720907:SHN720907 SRI720907:SRJ720907 TBE720907:TBF720907 TLA720907:TLB720907 TUW720907:TUX720907 UES720907:UET720907 UOO720907:UOP720907 UYK720907:UYL720907 VIG720907:VIH720907 VSC720907:VSD720907 WBY720907:WBZ720907 WLU720907:WLV720907 WVQ720907:WVR720907 I786443:J786443 JE786443:JF786443 TA786443:TB786443 ACW786443:ACX786443 AMS786443:AMT786443 AWO786443:AWP786443 BGK786443:BGL786443 BQG786443:BQH786443 CAC786443:CAD786443 CJY786443:CJZ786443 CTU786443:CTV786443 DDQ786443:DDR786443 DNM786443:DNN786443 DXI786443:DXJ786443 EHE786443:EHF786443 ERA786443:ERB786443 FAW786443:FAX786443 FKS786443:FKT786443 FUO786443:FUP786443 GEK786443:GEL786443 GOG786443:GOH786443 GYC786443:GYD786443 HHY786443:HHZ786443 HRU786443:HRV786443 IBQ786443:IBR786443 ILM786443:ILN786443 IVI786443:IVJ786443 JFE786443:JFF786443 JPA786443:JPB786443 JYW786443:JYX786443 KIS786443:KIT786443 KSO786443:KSP786443 LCK786443:LCL786443 LMG786443:LMH786443 LWC786443:LWD786443 MFY786443:MFZ786443 MPU786443:MPV786443 MZQ786443:MZR786443 NJM786443:NJN786443 NTI786443:NTJ786443 ODE786443:ODF786443 ONA786443:ONB786443 OWW786443:OWX786443 PGS786443:PGT786443 PQO786443:PQP786443 QAK786443:QAL786443 QKG786443:QKH786443 QUC786443:QUD786443 RDY786443:RDZ786443 RNU786443:RNV786443 RXQ786443:RXR786443 SHM786443:SHN786443 SRI786443:SRJ786443 TBE786443:TBF786443 TLA786443:TLB786443 TUW786443:TUX786443 UES786443:UET786443 UOO786443:UOP786443 UYK786443:UYL786443 VIG786443:VIH786443 VSC786443:VSD786443 WBY786443:WBZ786443 WLU786443:WLV786443 WVQ786443:WVR786443 I851979:J851979 JE851979:JF851979 TA851979:TB851979 ACW851979:ACX851979 AMS851979:AMT851979 AWO851979:AWP851979 BGK851979:BGL851979 BQG851979:BQH851979 CAC851979:CAD851979 CJY851979:CJZ851979 CTU851979:CTV851979 DDQ851979:DDR851979 DNM851979:DNN851979 DXI851979:DXJ851979 EHE851979:EHF851979 ERA851979:ERB851979 FAW851979:FAX851979 FKS851979:FKT851979 FUO851979:FUP851979 GEK851979:GEL851979 GOG851979:GOH851979 GYC851979:GYD851979 HHY851979:HHZ851979 HRU851979:HRV851979 IBQ851979:IBR851979 ILM851979:ILN851979 IVI851979:IVJ851979 JFE851979:JFF851979 JPA851979:JPB851979 JYW851979:JYX851979 KIS851979:KIT851979 KSO851979:KSP851979 LCK851979:LCL851979 LMG851979:LMH851979 LWC851979:LWD851979 MFY851979:MFZ851979 MPU851979:MPV851979 MZQ851979:MZR851979 NJM851979:NJN851979 NTI851979:NTJ851979 ODE851979:ODF851979 ONA851979:ONB851979 OWW851979:OWX851979 PGS851979:PGT851979 PQO851979:PQP851979 QAK851979:QAL851979 QKG851979:QKH851979 QUC851979:QUD851979 RDY851979:RDZ851979 RNU851979:RNV851979 RXQ851979:RXR851979 SHM851979:SHN851979 SRI851979:SRJ851979 TBE851979:TBF851979 TLA851979:TLB851979 TUW851979:TUX851979 UES851979:UET851979 UOO851979:UOP851979 UYK851979:UYL851979 VIG851979:VIH851979 VSC851979:VSD851979 WBY851979:WBZ851979 WLU851979:WLV851979 WVQ851979:WVR851979 I917515:J917515 JE917515:JF917515 TA917515:TB917515 ACW917515:ACX917515 AMS917515:AMT917515 AWO917515:AWP917515 BGK917515:BGL917515 BQG917515:BQH917515 CAC917515:CAD917515 CJY917515:CJZ917515 CTU917515:CTV917515 DDQ917515:DDR917515 DNM917515:DNN917515 DXI917515:DXJ917515 EHE917515:EHF917515 ERA917515:ERB917515 FAW917515:FAX917515 FKS917515:FKT917515 FUO917515:FUP917515 GEK917515:GEL917515 GOG917515:GOH917515 GYC917515:GYD917515 HHY917515:HHZ917515 HRU917515:HRV917515 IBQ917515:IBR917515 ILM917515:ILN917515 IVI917515:IVJ917515 JFE917515:JFF917515 JPA917515:JPB917515 JYW917515:JYX917515 KIS917515:KIT917515 KSO917515:KSP917515 LCK917515:LCL917515 LMG917515:LMH917515 LWC917515:LWD917515 MFY917515:MFZ917515 MPU917515:MPV917515 MZQ917515:MZR917515 NJM917515:NJN917515 NTI917515:NTJ917515 ODE917515:ODF917515 ONA917515:ONB917515 OWW917515:OWX917515 PGS917515:PGT917515 PQO917515:PQP917515 QAK917515:QAL917515 QKG917515:QKH917515 QUC917515:QUD917515 RDY917515:RDZ917515 RNU917515:RNV917515 RXQ917515:RXR917515 SHM917515:SHN917515 SRI917515:SRJ917515 TBE917515:TBF917515 TLA917515:TLB917515 TUW917515:TUX917515 UES917515:UET917515 UOO917515:UOP917515 UYK917515:UYL917515 VIG917515:VIH917515 VSC917515:VSD917515 WBY917515:WBZ917515 WLU917515:WLV917515 WVQ917515:WVR917515 I983051:J983051 JE983051:JF983051 TA983051:TB983051 ACW983051:ACX983051 AMS983051:AMT983051 AWO983051:AWP983051 BGK983051:BGL983051 BQG983051:BQH983051 CAC983051:CAD983051 CJY983051:CJZ983051 CTU983051:CTV983051 DDQ983051:DDR983051 DNM983051:DNN983051 DXI983051:DXJ983051 EHE983051:EHF983051 ERA983051:ERB983051 FAW983051:FAX983051 FKS983051:FKT983051 FUO983051:FUP983051 GEK983051:GEL983051 GOG983051:GOH983051 GYC983051:GYD983051 HHY983051:HHZ983051 HRU983051:HRV983051 IBQ983051:IBR983051 ILM983051:ILN983051 IVI983051:IVJ983051 JFE983051:JFF983051 JPA983051:JPB983051 JYW983051:JYX983051 KIS983051:KIT983051 KSO983051:KSP983051 LCK983051:LCL983051 LMG983051:LMH983051 LWC983051:LWD983051 MFY983051:MFZ983051 MPU983051:MPV983051 MZQ983051:MZR983051 NJM983051:NJN983051 NTI983051:NTJ983051 ODE983051:ODF983051 ONA983051:ONB983051 OWW983051:OWX983051 PGS983051:PGT983051 PQO983051:PQP983051 QAK983051:QAL983051 QKG983051:QKH983051 QUC983051:QUD983051 RDY983051:RDZ983051 RNU983051:RNV983051 RXQ983051:RXR983051 SHM983051:SHN983051 SRI983051:SRJ983051 TBE983051:TBF983051 TLA983051:TLB983051 TUW983051:TUX983051 UES983051:UET983051 UOO983051:UOP983051 UYK983051:UYL983051 VIG983051:VIH983051 VSC983051:VSD983051 WBY983051:WBZ983051 WLU983051:WLV983051 WVQ983051:WVR983051" xr:uid="{D802CC37-A9C9-4C27-BB4D-A02CDBDDA0C0}">
      <formula1>"衆議院議員,参議院議員"</formula1>
    </dataValidation>
  </dataValidations>
  <pageMargins left="0.78740157480314965" right="0.39370078740157483" top="0.98425196850393704" bottom="0.98425196850393704" header="0.51181102362204722" footer="0.51181102362204722"/>
  <pageSetup paperSize="9" orientation="portrait" horizontalDpi="200" verticalDpi="200" r:id="rId1"/>
  <headerFooter alignWithMargins="0"/>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O33"/>
  <sheetViews>
    <sheetView view="pageBreakPreview" zoomScaleNormal="100" zoomScaleSheetLayoutView="100" workbookViewId="0">
      <selection activeCell="B24" sqref="B24"/>
    </sheetView>
  </sheetViews>
  <sheetFormatPr defaultRowHeight="14.25"/>
  <cols>
    <col min="1" max="6" width="9.625" style="269" customWidth="1"/>
    <col min="7" max="7" width="10.375" style="269" customWidth="1"/>
    <col min="8" max="8" width="9.875" style="269" customWidth="1"/>
    <col min="9" max="9" width="4.375" style="269" customWidth="1"/>
    <col min="10" max="10" width="4.25" style="269" customWidth="1"/>
    <col min="11" max="256" width="9" style="269"/>
    <col min="257" max="262" width="9.625" style="269" customWidth="1"/>
    <col min="263" max="263" width="10.375" style="269" customWidth="1"/>
    <col min="264" max="264" width="9.875" style="269" customWidth="1"/>
    <col min="265" max="265" width="4.375" style="269" customWidth="1"/>
    <col min="266" max="266" width="4.25" style="269" customWidth="1"/>
    <col min="267" max="512" width="9" style="269"/>
    <col min="513" max="518" width="9.625" style="269" customWidth="1"/>
    <col min="519" max="519" width="10.375" style="269" customWidth="1"/>
    <col min="520" max="520" width="9.875" style="269" customWidth="1"/>
    <col min="521" max="521" width="4.375" style="269" customWidth="1"/>
    <col min="522" max="522" width="4.25" style="269" customWidth="1"/>
    <col min="523" max="768" width="9" style="269"/>
    <col min="769" max="774" width="9.625" style="269" customWidth="1"/>
    <col min="775" max="775" width="10.375" style="269" customWidth="1"/>
    <col min="776" max="776" width="9.875" style="269" customWidth="1"/>
    <col min="777" max="777" width="4.375" style="269" customWidth="1"/>
    <col min="778" max="778" width="4.25" style="269" customWidth="1"/>
    <col min="779" max="1024" width="9" style="269"/>
    <col min="1025" max="1030" width="9.625" style="269" customWidth="1"/>
    <col min="1031" max="1031" width="10.375" style="269" customWidth="1"/>
    <col min="1032" max="1032" width="9.875" style="269" customWidth="1"/>
    <col min="1033" max="1033" width="4.375" style="269" customWidth="1"/>
    <col min="1034" max="1034" width="4.25" style="269" customWidth="1"/>
    <col min="1035" max="1280" width="9" style="269"/>
    <col min="1281" max="1286" width="9.625" style="269" customWidth="1"/>
    <col min="1287" max="1287" width="10.375" style="269" customWidth="1"/>
    <col min="1288" max="1288" width="9.875" style="269" customWidth="1"/>
    <col min="1289" max="1289" width="4.375" style="269" customWidth="1"/>
    <col min="1290" max="1290" width="4.25" style="269" customWidth="1"/>
    <col min="1291" max="1536" width="9" style="269"/>
    <col min="1537" max="1542" width="9.625" style="269" customWidth="1"/>
    <col min="1543" max="1543" width="10.375" style="269" customWidth="1"/>
    <col min="1544" max="1544" width="9.875" style="269" customWidth="1"/>
    <col min="1545" max="1545" width="4.375" style="269" customWidth="1"/>
    <col min="1546" max="1546" width="4.25" style="269" customWidth="1"/>
    <col min="1547" max="1792" width="9" style="269"/>
    <col min="1793" max="1798" width="9.625" style="269" customWidth="1"/>
    <col min="1799" max="1799" width="10.375" style="269" customWidth="1"/>
    <col min="1800" max="1800" width="9.875" style="269" customWidth="1"/>
    <col min="1801" max="1801" width="4.375" style="269" customWidth="1"/>
    <col min="1802" max="1802" width="4.25" style="269" customWidth="1"/>
    <col min="1803" max="2048" width="9" style="269"/>
    <col min="2049" max="2054" width="9.625" style="269" customWidth="1"/>
    <col min="2055" max="2055" width="10.375" style="269" customWidth="1"/>
    <col min="2056" max="2056" width="9.875" style="269" customWidth="1"/>
    <col min="2057" max="2057" width="4.375" style="269" customWidth="1"/>
    <col min="2058" max="2058" width="4.25" style="269" customWidth="1"/>
    <col min="2059" max="2304" width="9" style="269"/>
    <col min="2305" max="2310" width="9.625" style="269" customWidth="1"/>
    <col min="2311" max="2311" width="10.375" style="269" customWidth="1"/>
    <col min="2312" max="2312" width="9.875" style="269" customWidth="1"/>
    <col min="2313" max="2313" width="4.375" style="269" customWidth="1"/>
    <col min="2314" max="2314" width="4.25" style="269" customWidth="1"/>
    <col min="2315" max="2560" width="9" style="269"/>
    <col min="2561" max="2566" width="9.625" style="269" customWidth="1"/>
    <col min="2567" max="2567" width="10.375" style="269" customWidth="1"/>
    <col min="2568" max="2568" width="9.875" style="269" customWidth="1"/>
    <col min="2569" max="2569" width="4.375" style="269" customWidth="1"/>
    <col min="2570" max="2570" width="4.25" style="269" customWidth="1"/>
    <col min="2571" max="2816" width="9" style="269"/>
    <col min="2817" max="2822" width="9.625" style="269" customWidth="1"/>
    <col min="2823" max="2823" width="10.375" style="269" customWidth="1"/>
    <col min="2824" max="2824" width="9.875" style="269" customWidth="1"/>
    <col min="2825" max="2825" width="4.375" style="269" customWidth="1"/>
    <col min="2826" max="2826" width="4.25" style="269" customWidth="1"/>
    <col min="2827" max="3072" width="9" style="269"/>
    <col min="3073" max="3078" width="9.625" style="269" customWidth="1"/>
    <col min="3079" max="3079" width="10.375" style="269" customWidth="1"/>
    <col min="3080" max="3080" width="9.875" style="269" customWidth="1"/>
    <col min="3081" max="3081" width="4.375" style="269" customWidth="1"/>
    <col min="3082" max="3082" width="4.25" style="269" customWidth="1"/>
    <col min="3083" max="3328" width="9" style="269"/>
    <col min="3329" max="3334" width="9.625" style="269" customWidth="1"/>
    <col min="3335" max="3335" width="10.375" style="269" customWidth="1"/>
    <col min="3336" max="3336" width="9.875" style="269" customWidth="1"/>
    <col min="3337" max="3337" width="4.375" style="269" customWidth="1"/>
    <col min="3338" max="3338" width="4.25" style="269" customWidth="1"/>
    <col min="3339" max="3584" width="9" style="269"/>
    <col min="3585" max="3590" width="9.625" style="269" customWidth="1"/>
    <col min="3591" max="3591" width="10.375" style="269" customWidth="1"/>
    <col min="3592" max="3592" width="9.875" style="269" customWidth="1"/>
    <col min="3593" max="3593" width="4.375" style="269" customWidth="1"/>
    <col min="3594" max="3594" width="4.25" style="269" customWidth="1"/>
    <col min="3595" max="3840" width="9" style="269"/>
    <col min="3841" max="3846" width="9.625" style="269" customWidth="1"/>
    <col min="3847" max="3847" width="10.375" style="269" customWidth="1"/>
    <col min="3848" max="3848" width="9.875" style="269" customWidth="1"/>
    <col min="3849" max="3849" width="4.375" style="269" customWidth="1"/>
    <col min="3850" max="3850" width="4.25" style="269" customWidth="1"/>
    <col min="3851" max="4096" width="9" style="269"/>
    <col min="4097" max="4102" width="9.625" style="269" customWidth="1"/>
    <col min="4103" max="4103" width="10.375" style="269" customWidth="1"/>
    <col min="4104" max="4104" width="9.875" style="269" customWidth="1"/>
    <col min="4105" max="4105" width="4.375" style="269" customWidth="1"/>
    <col min="4106" max="4106" width="4.25" style="269" customWidth="1"/>
    <col min="4107" max="4352" width="9" style="269"/>
    <col min="4353" max="4358" width="9.625" style="269" customWidth="1"/>
    <col min="4359" max="4359" width="10.375" style="269" customWidth="1"/>
    <col min="4360" max="4360" width="9.875" style="269" customWidth="1"/>
    <col min="4361" max="4361" width="4.375" style="269" customWidth="1"/>
    <col min="4362" max="4362" width="4.25" style="269" customWidth="1"/>
    <col min="4363" max="4608" width="9" style="269"/>
    <col min="4609" max="4614" width="9.625" style="269" customWidth="1"/>
    <col min="4615" max="4615" width="10.375" style="269" customWidth="1"/>
    <col min="4616" max="4616" width="9.875" style="269" customWidth="1"/>
    <col min="4617" max="4617" width="4.375" style="269" customWidth="1"/>
    <col min="4618" max="4618" width="4.25" style="269" customWidth="1"/>
    <col min="4619" max="4864" width="9" style="269"/>
    <col min="4865" max="4870" width="9.625" style="269" customWidth="1"/>
    <col min="4871" max="4871" width="10.375" style="269" customWidth="1"/>
    <col min="4872" max="4872" width="9.875" style="269" customWidth="1"/>
    <col min="4873" max="4873" width="4.375" style="269" customWidth="1"/>
    <col min="4874" max="4874" width="4.25" style="269" customWidth="1"/>
    <col min="4875" max="5120" width="9" style="269"/>
    <col min="5121" max="5126" width="9.625" style="269" customWidth="1"/>
    <col min="5127" max="5127" width="10.375" style="269" customWidth="1"/>
    <col min="5128" max="5128" width="9.875" style="269" customWidth="1"/>
    <col min="5129" max="5129" width="4.375" style="269" customWidth="1"/>
    <col min="5130" max="5130" width="4.25" style="269" customWidth="1"/>
    <col min="5131" max="5376" width="9" style="269"/>
    <col min="5377" max="5382" width="9.625" style="269" customWidth="1"/>
    <col min="5383" max="5383" width="10.375" style="269" customWidth="1"/>
    <col min="5384" max="5384" width="9.875" style="269" customWidth="1"/>
    <col min="5385" max="5385" width="4.375" style="269" customWidth="1"/>
    <col min="5386" max="5386" width="4.25" style="269" customWidth="1"/>
    <col min="5387" max="5632" width="9" style="269"/>
    <col min="5633" max="5638" width="9.625" style="269" customWidth="1"/>
    <col min="5639" max="5639" width="10.375" style="269" customWidth="1"/>
    <col min="5640" max="5640" width="9.875" style="269" customWidth="1"/>
    <col min="5641" max="5641" width="4.375" style="269" customWidth="1"/>
    <col min="5642" max="5642" width="4.25" style="269" customWidth="1"/>
    <col min="5643" max="5888" width="9" style="269"/>
    <col min="5889" max="5894" width="9.625" style="269" customWidth="1"/>
    <col min="5895" max="5895" width="10.375" style="269" customWidth="1"/>
    <col min="5896" max="5896" width="9.875" style="269" customWidth="1"/>
    <col min="5897" max="5897" width="4.375" style="269" customWidth="1"/>
    <col min="5898" max="5898" width="4.25" style="269" customWidth="1"/>
    <col min="5899" max="6144" width="9" style="269"/>
    <col min="6145" max="6150" width="9.625" style="269" customWidth="1"/>
    <col min="6151" max="6151" width="10.375" style="269" customWidth="1"/>
    <col min="6152" max="6152" width="9.875" style="269" customWidth="1"/>
    <col min="6153" max="6153" width="4.375" style="269" customWidth="1"/>
    <col min="6154" max="6154" width="4.25" style="269" customWidth="1"/>
    <col min="6155" max="6400" width="9" style="269"/>
    <col min="6401" max="6406" width="9.625" style="269" customWidth="1"/>
    <col min="6407" max="6407" width="10.375" style="269" customWidth="1"/>
    <col min="6408" max="6408" width="9.875" style="269" customWidth="1"/>
    <col min="6409" max="6409" width="4.375" style="269" customWidth="1"/>
    <col min="6410" max="6410" width="4.25" style="269" customWidth="1"/>
    <col min="6411" max="6656" width="9" style="269"/>
    <col min="6657" max="6662" width="9.625" style="269" customWidth="1"/>
    <col min="6663" max="6663" width="10.375" style="269" customWidth="1"/>
    <col min="6664" max="6664" width="9.875" style="269" customWidth="1"/>
    <col min="6665" max="6665" width="4.375" style="269" customWidth="1"/>
    <col min="6666" max="6666" width="4.25" style="269" customWidth="1"/>
    <col min="6667" max="6912" width="9" style="269"/>
    <col min="6913" max="6918" width="9.625" style="269" customWidth="1"/>
    <col min="6919" max="6919" width="10.375" style="269" customWidth="1"/>
    <col min="6920" max="6920" width="9.875" style="269" customWidth="1"/>
    <col min="6921" max="6921" width="4.375" style="269" customWidth="1"/>
    <col min="6922" max="6922" width="4.25" style="269" customWidth="1"/>
    <col min="6923" max="7168" width="9" style="269"/>
    <col min="7169" max="7174" width="9.625" style="269" customWidth="1"/>
    <col min="7175" max="7175" width="10.375" style="269" customWidth="1"/>
    <col min="7176" max="7176" width="9.875" style="269" customWidth="1"/>
    <col min="7177" max="7177" width="4.375" style="269" customWidth="1"/>
    <col min="7178" max="7178" width="4.25" style="269" customWidth="1"/>
    <col min="7179" max="7424" width="9" style="269"/>
    <col min="7425" max="7430" width="9.625" style="269" customWidth="1"/>
    <col min="7431" max="7431" width="10.375" style="269" customWidth="1"/>
    <col min="7432" max="7432" width="9.875" style="269" customWidth="1"/>
    <col min="7433" max="7433" width="4.375" style="269" customWidth="1"/>
    <col min="7434" max="7434" width="4.25" style="269" customWidth="1"/>
    <col min="7435" max="7680" width="9" style="269"/>
    <col min="7681" max="7686" width="9.625" style="269" customWidth="1"/>
    <col min="7687" max="7687" width="10.375" style="269" customWidth="1"/>
    <col min="7688" max="7688" width="9.875" style="269" customWidth="1"/>
    <col min="7689" max="7689" width="4.375" style="269" customWidth="1"/>
    <col min="7690" max="7690" width="4.25" style="269" customWidth="1"/>
    <col min="7691" max="7936" width="9" style="269"/>
    <col min="7937" max="7942" width="9.625" style="269" customWidth="1"/>
    <col min="7943" max="7943" width="10.375" style="269" customWidth="1"/>
    <col min="7944" max="7944" width="9.875" style="269" customWidth="1"/>
    <col min="7945" max="7945" width="4.375" style="269" customWidth="1"/>
    <col min="7946" max="7946" width="4.25" style="269" customWidth="1"/>
    <col min="7947" max="8192" width="9" style="269"/>
    <col min="8193" max="8198" width="9.625" style="269" customWidth="1"/>
    <col min="8199" max="8199" width="10.375" style="269" customWidth="1"/>
    <col min="8200" max="8200" width="9.875" style="269" customWidth="1"/>
    <col min="8201" max="8201" width="4.375" style="269" customWidth="1"/>
    <col min="8202" max="8202" width="4.25" style="269" customWidth="1"/>
    <col min="8203" max="8448" width="9" style="269"/>
    <col min="8449" max="8454" width="9.625" style="269" customWidth="1"/>
    <col min="8455" max="8455" width="10.375" style="269" customWidth="1"/>
    <col min="8456" max="8456" width="9.875" style="269" customWidth="1"/>
    <col min="8457" max="8457" width="4.375" style="269" customWidth="1"/>
    <col min="8458" max="8458" width="4.25" style="269" customWidth="1"/>
    <col min="8459" max="8704" width="9" style="269"/>
    <col min="8705" max="8710" width="9.625" style="269" customWidth="1"/>
    <col min="8711" max="8711" width="10.375" style="269" customWidth="1"/>
    <col min="8712" max="8712" width="9.875" style="269" customWidth="1"/>
    <col min="8713" max="8713" width="4.375" style="269" customWidth="1"/>
    <col min="8714" max="8714" width="4.25" style="269" customWidth="1"/>
    <col min="8715" max="8960" width="9" style="269"/>
    <col min="8961" max="8966" width="9.625" style="269" customWidth="1"/>
    <col min="8967" max="8967" width="10.375" style="269" customWidth="1"/>
    <col min="8968" max="8968" width="9.875" style="269" customWidth="1"/>
    <col min="8969" max="8969" width="4.375" style="269" customWidth="1"/>
    <col min="8970" max="8970" width="4.25" style="269" customWidth="1"/>
    <col min="8971" max="9216" width="9" style="269"/>
    <col min="9217" max="9222" width="9.625" style="269" customWidth="1"/>
    <col min="9223" max="9223" width="10.375" style="269" customWidth="1"/>
    <col min="9224" max="9224" width="9.875" style="269" customWidth="1"/>
    <col min="9225" max="9225" width="4.375" style="269" customWidth="1"/>
    <col min="9226" max="9226" width="4.25" style="269" customWidth="1"/>
    <col min="9227" max="9472" width="9" style="269"/>
    <col min="9473" max="9478" width="9.625" style="269" customWidth="1"/>
    <col min="9479" max="9479" width="10.375" style="269" customWidth="1"/>
    <col min="9480" max="9480" width="9.875" style="269" customWidth="1"/>
    <col min="9481" max="9481" width="4.375" style="269" customWidth="1"/>
    <col min="9482" max="9482" width="4.25" style="269" customWidth="1"/>
    <col min="9483" max="9728" width="9" style="269"/>
    <col min="9729" max="9734" width="9.625" style="269" customWidth="1"/>
    <col min="9735" max="9735" width="10.375" style="269" customWidth="1"/>
    <col min="9736" max="9736" width="9.875" style="269" customWidth="1"/>
    <col min="9737" max="9737" width="4.375" style="269" customWidth="1"/>
    <col min="9738" max="9738" width="4.25" style="269" customWidth="1"/>
    <col min="9739" max="9984" width="9" style="269"/>
    <col min="9985" max="9990" width="9.625" style="269" customWidth="1"/>
    <col min="9991" max="9991" width="10.375" style="269" customWidth="1"/>
    <col min="9992" max="9992" width="9.875" style="269" customWidth="1"/>
    <col min="9993" max="9993" width="4.375" style="269" customWidth="1"/>
    <col min="9994" max="9994" width="4.25" style="269" customWidth="1"/>
    <col min="9995" max="10240" width="9" style="269"/>
    <col min="10241" max="10246" width="9.625" style="269" customWidth="1"/>
    <col min="10247" max="10247" width="10.375" style="269" customWidth="1"/>
    <col min="10248" max="10248" width="9.875" style="269" customWidth="1"/>
    <col min="10249" max="10249" width="4.375" style="269" customWidth="1"/>
    <col min="10250" max="10250" width="4.25" style="269" customWidth="1"/>
    <col min="10251" max="10496" width="9" style="269"/>
    <col min="10497" max="10502" width="9.625" style="269" customWidth="1"/>
    <col min="10503" max="10503" width="10.375" style="269" customWidth="1"/>
    <col min="10504" max="10504" width="9.875" style="269" customWidth="1"/>
    <col min="10505" max="10505" width="4.375" style="269" customWidth="1"/>
    <col min="10506" max="10506" width="4.25" style="269" customWidth="1"/>
    <col min="10507" max="10752" width="9" style="269"/>
    <col min="10753" max="10758" width="9.625" style="269" customWidth="1"/>
    <col min="10759" max="10759" width="10.375" style="269" customWidth="1"/>
    <col min="10760" max="10760" width="9.875" style="269" customWidth="1"/>
    <col min="10761" max="10761" width="4.375" style="269" customWidth="1"/>
    <col min="10762" max="10762" width="4.25" style="269" customWidth="1"/>
    <col min="10763" max="11008" width="9" style="269"/>
    <col min="11009" max="11014" width="9.625" style="269" customWidth="1"/>
    <col min="11015" max="11015" width="10.375" style="269" customWidth="1"/>
    <col min="11016" max="11016" width="9.875" style="269" customWidth="1"/>
    <col min="11017" max="11017" width="4.375" style="269" customWidth="1"/>
    <col min="11018" max="11018" width="4.25" style="269" customWidth="1"/>
    <col min="11019" max="11264" width="9" style="269"/>
    <col min="11265" max="11270" width="9.625" style="269" customWidth="1"/>
    <col min="11271" max="11271" width="10.375" style="269" customWidth="1"/>
    <col min="11272" max="11272" width="9.875" style="269" customWidth="1"/>
    <col min="11273" max="11273" width="4.375" style="269" customWidth="1"/>
    <col min="11274" max="11274" width="4.25" style="269" customWidth="1"/>
    <col min="11275" max="11520" width="9" style="269"/>
    <col min="11521" max="11526" width="9.625" style="269" customWidth="1"/>
    <col min="11527" max="11527" width="10.375" style="269" customWidth="1"/>
    <col min="11528" max="11528" width="9.875" style="269" customWidth="1"/>
    <col min="11529" max="11529" width="4.375" style="269" customWidth="1"/>
    <col min="11530" max="11530" width="4.25" style="269" customWidth="1"/>
    <col min="11531" max="11776" width="9" style="269"/>
    <col min="11777" max="11782" width="9.625" style="269" customWidth="1"/>
    <col min="11783" max="11783" width="10.375" style="269" customWidth="1"/>
    <col min="11784" max="11784" width="9.875" style="269" customWidth="1"/>
    <col min="11785" max="11785" width="4.375" style="269" customWidth="1"/>
    <col min="11786" max="11786" width="4.25" style="269" customWidth="1"/>
    <col min="11787" max="12032" width="9" style="269"/>
    <col min="12033" max="12038" width="9.625" style="269" customWidth="1"/>
    <col min="12039" max="12039" width="10.375" style="269" customWidth="1"/>
    <col min="12040" max="12040" width="9.875" style="269" customWidth="1"/>
    <col min="12041" max="12041" width="4.375" style="269" customWidth="1"/>
    <col min="12042" max="12042" width="4.25" style="269" customWidth="1"/>
    <col min="12043" max="12288" width="9" style="269"/>
    <col min="12289" max="12294" width="9.625" style="269" customWidth="1"/>
    <col min="12295" max="12295" width="10.375" style="269" customWidth="1"/>
    <col min="12296" max="12296" width="9.875" style="269" customWidth="1"/>
    <col min="12297" max="12297" width="4.375" style="269" customWidth="1"/>
    <col min="12298" max="12298" width="4.25" style="269" customWidth="1"/>
    <col min="12299" max="12544" width="9" style="269"/>
    <col min="12545" max="12550" width="9.625" style="269" customWidth="1"/>
    <col min="12551" max="12551" width="10.375" style="269" customWidth="1"/>
    <col min="12552" max="12552" width="9.875" style="269" customWidth="1"/>
    <col min="12553" max="12553" width="4.375" style="269" customWidth="1"/>
    <col min="12554" max="12554" width="4.25" style="269" customWidth="1"/>
    <col min="12555" max="12800" width="9" style="269"/>
    <col min="12801" max="12806" width="9.625" style="269" customWidth="1"/>
    <col min="12807" max="12807" width="10.375" style="269" customWidth="1"/>
    <col min="12808" max="12808" width="9.875" style="269" customWidth="1"/>
    <col min="12809" max="12809" width="4.375" style="269" customWidth="1"/>
    <col min="12810" max="12810" width="4.25" style="269" customWidth="1"/>
    <col min="12811" max="13056" width="9" style="269"/>
    <col min="13057" max="13062" width="9.625" style="269" customWidth="1"/>
    <col min="13063" max="13063" width="10.375" style="269" customWidth="1"/>
    <col min="13064" max="13064" width="9.875" style="269" customWidth="1"/>
    <col min="13065" max="13065" width="4.375" style="269" customWidth="1"/>
    <col min="13066" max="13066" width="4.25" style="269" customWidth="1"/>
    <col min="13067" max="13312" width="9" style="269"/>
    <col min="13313" max="13318" width="9.625" style="269" customWidth="1"/>
    <col min="13319" max="13319" width="10.375" style="269" customWidth="1"/>
    <col min="13320" max="13320" width="9.875" style="269" customWidth="1"/>
    <col min="13321" max="13321" width="4.375" style="269" customWidth="1"/>
    <col min="13322" max="13322" width="4.25" style="269" customWidth="1"/>
    <col min="13323" max="13568" width="9" style="269"/>
    <col min="13569" max="13574" width="9.625" style="269" customWidth="1"/>
    <col min="13575" max="13575" width="10.375" style="269" customWidth="1"/>
    <col min="13576" max="13576" width="9.875" style="269" customWidth="1"/>
    <col min="13577" max="13577" width="4.375" style="269" customWidth="1"/>
    <col min="13578" max="13578" width="4.25" style="269" customWidth="1"/>
    <col min="13579" max="13824" width="9" style="269"/>
    <col min="13825" max="13830" width="9.625" style="269" customWidth="1"/>
    <col min="13831" max="13831" width="10.375" style="269" customWidth="1"/>
    <col min="13832" max="13832" width="9.875" style="269" customWidth="1"/>
    <col min="13833" max="13833" width="4.375" style="269" customWidth="1"/>
    <col min="13834" max="13834" width="4.25" style="269" customWidth="1"/>
    <col min="13835" max="14080" width="9" style="269"/>
    <col min="14081" max="14086" width="9.625" style="269" customWidth="1"/>
    <col min="14087" max="14087" width="10.375" style="269" customWidth="1"/>
    <col min="14088" max="14088" width="9.875" style="269" customWidth="1"/>
    <col min="14089" max="14089" width="4.375" style="269" customWidth="1"/>
    <col min="14090" max="14090" width="4.25" style="269" customWidth="1"/>
    <col min="14091" max="14336" width="9" style="269"/>
    <col min="14337" max="14342" width="9.625" style="269" customWidth="1"/>
    <col min="14343" max="14343" width="10.375" style="269" customWidth="1"/>
    <col min="14344" max="14344" width="9.875" style="269" customWidth="1"/>
    <col min="14345" max="14345" width="4.375" style="269" customWidth="1"/>
    <col min="14346" max="14346" width="4.25" style="269" customWidth="1"/>
    <col min="14347" max="14592" width="9" style="269"/>
    <col min="14593" max="14598" width="9.625" style="269" customWidth="1"/>
    <col min="14599" max="14599" width="10.375" style="269" customWidth="1"/>
    <col min="14600" max="14600" width="9.875" style="269" customWidth="1"/>
    <col min="14601" max="14601" width="4.375" style="269" customWidth="1"/>
    <col min="14602" max="14602" width="4.25" style="269" customWidth="1"/>
    <col min="14603" max="14848" width="9" style="269"/>
    <col min="14849" max="14854" width="9.625" style="269" customWidth="1"/>
    <col min="14855" max="14855" width="10.375" style="269" customWidth="1"/>
    <col min="14856" max="14856" width="9.875" style="269" customWidth="1"/>
    <col min="14857" max="14857" width="4.375" style="269" customWidth="1"/>
    <col min="14858" max="14858" width="4.25" style="269" customWidth="1"/>
    <col min="14859" max="15104" width="9" style="269"/>
    <col min="15105" max="15110" width="9.625" style="269" customWidth="1"/>
    <col min="15111" max="15111" width="10.375" style="269" customWidth="1"/>
    <col min="15112" max="15112" width="9.875" style="269" customWidth="1"/>
    <col min="15113" max="15113" width="4.375" style="269" customWidth="1"/>
    <col min="15114" max="15114" width="4.25" style="269" customWidth="1"/>
    <col min="15115" max="15360" width="9" style="269"/>
    <col min="15361" max="15366" width="9.625" style="269" customWidth="1"/>
    <col min="15367" max="15367" width="10.375" style="269" customWidth="1"/>
    <col min="15368" max="15368" width="9.875" style="269" customWidth="1"/>
    <col min="15369" max="15369" width="4.375" style="269" customWidth="1"/>
    <col min="15370" max="15370" width="4.25" style="269" customWidth="1"/>
    <col min="15371" max="15616" width="9" style="269"/>
    <col min="15617" max="15622" width="9.625" style="269" customWidth="1"/>
    <col min="15623" max="15623" width="10.375" style="269" customWidth="1"/>
    <col min="15624" max="15624" width="9.875" style="269" customWidth="1"/>
    <col min="15625" max="15625" width="4.375" style="269" customWidth="1"/>
    <col min="15626" max="15626" width="4.25" style="269" customWidth="1"/>
    <col min="15627" max="15872" width="9" style="269"/>
    <col min="15873" max="15878" width="9.625" style="269" customWidth="1"/>
    <col min="15879" max="15879" width="10.375" style="269" customWidth="1"/>
    <col min="15880" max="15880" width="9.875" style="269" customWidth="1"/>
    <col min="15881" max="15881" width="4.375" style="269" customWidth="1"/>
    <col min="15882" max="15882" width="4.25" style="269" customWidth="1"/>
    <col min="15883" max="16128" width="9" style="269"/>
    <col min="16129" max="16134" width="9.625" style="269" customWidth="1"/>
    <col min="16135" max="16135" width="10.375" style="269" customWidth="1"/>
    <col min="16136" max="16136" width="9.875" style="269" customWidth="1"/>
    <col min="16137" max="16137" width="4.375" style="269" customWidth="1"/>
    <col min="16138" max="16138" width="4.25" style="269" customWidth="1"/>
    <col min="16139" max="16384" width="9" style="269"/>
  </cols>
  <sheetData>
    <row r="1" spans="1:11">
      <c r="A1" s="269" t="s">
        <v>1083</v>
      </c>
      <c r="I1" s="683" t="s">
        <v>1173</v>
      </c>
    </row>
    <row r="3" spans="1:11">
      <c r="K3" s="274"/>
    </row>
    <row r="6" spans="1:11" ht="28.5">
      <c r="A6" s="971" t="s">
        <v>519</v>
      </c>
      <c r="B6" s="971"/>
      <c r="C6" s="971"/>
      <c r="D6" s="971"/>
      <c r="E6" s="971"/>
      <c r="F6" s="971"/>
      <c r="G6" s="971"/>
      <c r="H6" s="971"/>
      <c r="I6" s="971"/>
      <c r="J6" s="971"/>
    </row>
    <row r="7" spans="1:11" ht="14.25" customHeight="1">
      <c r="A7" s="676"/>
      <c r="B7" s="676"/>
      <c r="C7" s="676"/>
      <c r="D7" s="676"/>
      <c r="E7" s="676"/>
      <c r="F7" s="676"/>
      <c r="G7" s="676"/>
      <c r="H7" s="676"/>
      <c r="I7" s="676"/>
    </row>
    <row r="8" spans="1:11" ht="14.25" customHeight="1">
      <c r="A8" s="676"/>
      <c r="B8" s="676"/>
      <c r="C8" s="676"/>
      <c r="D8" s="676"/>
      <c r="E8" s="676"/>
      <c r="F8" s="676"/>
      <c r="G8" s="676"/>
      <c r="H8" s="676"/>
      <c r="I8" s="676"/>
    </row>
    <row r="9" spans="1:11" ht="14.25" customHeight="1">
      <c r="A9" s="676"/>
      <c r="B9" s="676"/>
      <c r="C9" s="676"/>
      <c r="D9" s="676"/>
      <c r="E9" s="676"/>
      <c r="F9" s="676"/>
      <c r="G9" s="676"/>
      <c r="H9" s="574"/>
      <c r="I9" s="676"/>
    </row>
    <row r="10" spans="1:11" ht="14.25" customHeight="1">
      <c r="A10" s="676"/>
      <c r="B10" s="676"/>
      <c r="C10" s="676"/>
      <c r="D10" s="676"/>
      <c r="E10" s="676"/>
      <c r="F10" s="676"/>
      <c r="G10" s="676"/>
      <c r="H10" s="676"/>
      <c r="I10" s="676"/>
    </row>
    <row r="11" spans="1:11" ht="14.25" customHeight="1">
      <c r="A11" s="676"/>
      <c r="B11" s="676"/>
      <c r="C11" s="676"/>
      <c r="D11" s="676"/>
      <c r="E11" s="676"/>
      <c r="F11" s="676"/>
      <c r="G11" s="676"/>
      <c r="H11" s="676"/>
      <c r="I11" s="676"/>
    </row>
    <row r="16" spans="1:11" ht="21" customHeight="1">
      <c r="A16" s="274" t="s">
        <v>1544</v>
      </c>
      <c r="B16" s="274"/>
      <c r="C16" s="274"/>
      <c r="H16"/>
      <c r="I16" s="273"/>
      <c r="J16" s="273"/>
    </row>
    <row r="17" spans="1:15" ht="21" customHeight="1">
      <c r="A17" s="269" t="s">
        <v>1545</v>
      </c>
    </row>
    <row r="18" spans="1:15" ht="21" customHeight="1">
      <c r="A18" s="269" t="s">
        <v>1547</v>
      </c>
    </row>
    <row r="19" spans="1:15" ht="21" customHeight="1">
      <c r="A19" s="269" t="s">
        <v>1546</v>
      </c>
    </row>
    <row r="20" spans="1:15" ht="21" customHeight="1"/>
    <row r="24" spans="1:15">
      <c r="B24" s="791" t="s">
        <v>1536</v>
      </c>
      <c r="C24" s="572"/>
      <c r="D24" s="398"/>
    </row>
    <row r="25" spans="1:15">
      <c r="B25" s="681"/>
      <c r="C25" s="687"/>
    </row>
    <row r="26" spans="1:15">
      <c r="B26" s="681"/>
      <c r="C26" s="687"/>
    </row>
    <row r="28" spans="1:15">
      <c r="A28" s="197"/>
      <c r="B28" s="402" t="s">
        <v>1084</v>
      </c>
      <c r="F28" s="1278"/>
      <c r="G28" s="1278"/>
      <c r="H28" s="1278"/>
      <c r="I28" s="1278"/>
      <c r="J28" s="197"/>
      <c r="K28" s="197"/>
      <c r="L28" s="197"/>
      <c r="M28" s="197"/>
      <c r="N28" s="197"/>
      <c r="O28" s="197"/>
    </row>
    <row r="29" spans="1:15">
      <c r="A29" s="197"/>
      <c r="B29" s="197"/>
      <c r="C29" s="197"/>
      <c r="D29" s="411"/>
      <c r="E29" s="411"/>
      <c r="F29" s="411"/>
      <c r="G29" s="411"/>
      <c r="H29" s="411"/>
      <c r="I29" s="197"/>
      <c r="J29" s="197"/>
      <c r="K29" s="197"/>
      <c r="L29" s="197"/>
      <c r="M29" s="197"/>
      <c r="N29" s="197"/>
      <c r="O29" s="197"/>
    </row>
    <row r="30" spans="1:15">
      <c r="A30" s="197"/>
      <c r="B30" s="197"/>
      <c r="C30" s="412" t="s">
        <v>1073</v>
      </c>
      <c r="D30" s="698"/>
      <c r="E30" s="698"/>
      <c r="F30" s="698"/>
      <c r="G30" s="698"/>
      <c r="H30" s="698"/>
      <c r="I30" s="698"/>
      <c r="J30" s="148"/>
      <c r="K30" s="148"/>
      <c r="L30" s="148"/>
      <c r="M30" s="148"/>
      <c r="N30" s="148"/>
      <c r="O30" s="148"/>
    </row>
    <row r="31" spans="1:15">
      <c r="A31" s="197"/>
      <c r="B31" s="197"/>
      <c r="C31" s="197"/>
      <c r="D31" s="411"/>
      <c r="E31" s="411"/>
      <c r="F31" s="412"/>
      <c r="G31" s="411"/>
      <c r="H31" s="411"/>
      <c r="I31" s="197"/>
      <c r="J31" s="148"/>
      <c r="K31" s="148"/>
      <c r="L31" s="682"/>
      <c r="M31" s="682"/>
      <c r="N31" s="197"/>
      <c r="O31" s="197"/>
    </row>
    <row r="32" spans="1:15">
      <c r="A32" s="197"/>
      <c r="B32" s="197"/>
      <c r="C32" s="412" t="s">
        <v>1074</v>
      </c>
      <c r="D32" s="411"/>
      <c r="E32" s="572"/>
      <c r="F32" s="572"/>
      <c r="G32" s="572"/>
      <c r="H32" s="411"/>
      <c r="I32" s="197"/>
      <c r="J32" s="148"/>
      <c r="K32" s="148"/>
      <c r="L32" s="682"/>
      <c r="M32" s="682"/>
      <c r="N32" s="400"/>
    </row>
    <row r="33" spans="6:7">
      <c r="F33" s="260"/>
      <c r="G33" s="260"/>
    </row>
  </sheetData>
  <mergeCells count="2">
    <mergeCell ref="F28:I28"/>
    <mergeCell ref="A6:J6"/>
  </mergeCells>
  <phoneticPr fontId="3"/>
  <pageMargins left="0.78740157480314965" right="0.39370078740157483" top="0.78740157480314965" bottom="0.78740157480314965" header="0.51181102362204722" footer="0.51181102362204722"/>
  <pageSetup paperSize="9" orientation="portrait" horizontalDpi="200" verticalDpi="2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U72"/>
  <sheetViews>
    <sheetView view="pageBreakPreview" zoomScaleNormal="100" zoomScaleSheetLayoutView="100" workbookViewId="0">
      <selection activeCell="H17" sqref="H17"/>
    </sheetView>
  </sheetViews>
  <sheetFormatPr defaultColWidth="5.625" defaultRowHeight="13.5"/>
  <cols>
    <col min="1" max="15" width="5.625" customWidth="1"/>
    <col min="16" max="16" width="6.625" customWidth="1"/>
    <col min="17" max="17" width="1.75" customWidth="1"/>
    <col min="257" max="271" width="5.625" customWidth="1"/>
    <col min="272" max="272" width="6.625" customWidth="1"/>
    <col min="273" max="273" width="1.75" customWidth="1"/>
    <col min="513" max="527" width="5.625" customWidth="1"/>
    <col min="528" max="528" width="6.625" customWidth="1"/>
    <col min="529" max="529" width="1.75" customWidth="1"/>
    <col min="769" max="783" width="5.625" customWidth="1"/>
    <col min="784" max="784" width="6.625" customWidth="1"/>
    <col min="785" max="785" width="1.75" customWidth="1"/>
    <col min="1025" max="1039" width="5.625" customWidth="1"/>
    <col min="1040" max="1040" width="6.625" customWidth="1"/>
    <col min="1041" max="1041" width="1.75" customWidth="1"/>
    <col min="1281" max="1295" width="5.625" customWidth="1"/>
    <col min="1296" max="1296" width="6.625" customWidth="1"/>
    <col min="1297" max="1297" width="1.75" customWidth="1"/>
    <col min="1537" max="1551" width="5.625" customWidth="1"/>
    <col min="1552" max="1552" width="6.625" customWidth="1"/>
    <col min="1553" max="1553" width="1.75" customWidth="1"/>
    <col min="1793" max="1807" width="5.625" customWidth="1"/>
    <col min="1808" max="1808" width="6.625" customWidth="1"/>
    <col min="1809" max="1809" width="1.75" customWidth="1"/>
    <col min="2049" max="2063" width="5.625" customWidth="1"/>
    <col min="2064" max="2064" width="6.625" customWidth="1"/>
    <col min="2065" max="2065" width="1.75" customWidth="1"/>
    <col min="2305" max="2319" width="5.625" customWidth="1"/>
    <col min="2320" max="2320" width="6.625" customWidth="1"/>
    <col min="2321" max="2321" width="1.75" customWidth="1"/>
    <col min="2561" max="2575" width="5.625" customWidth="1"/>
    <col min="2576" max="2576" width="6.625" customWidth="1"/>
    <col min="2577" max="2577" width="1.75" customWidth="1"/>
    <col min="2817" max="2831" width="5.625" customWidth="1"/>
    <col min="2832" max="2832" width="6.625" customWidth="1"/>
    <col min="2833" max="2833" width="1.75" customWidth="1"/>
    <col min="3073" max="3087" width="5.625" customWidth="1"/>
    <col min="3088" max="3088" width="6.625" customWidth="1"/>
    <col min="3089" max="3089" width="1.75" customWidth="1"/>
    <col min="3329" max="3343" width="5.625" customWidth="1"/>
    <col min="3344" max="3344" width="6.625" customWidth="1"/>
    <col min="3345" max="3345" width="1.75" customWidth="1"/>
    <col min="3585" max="3599" width="5.625" customWidth="1"/>
    <col min="3600" max="3600" width="6.625" customWidth="1"/>
    <col min="3601" max="3601" width="1.75" customWidth="1"/>
    <col min="3841" max="3855" width="5.625" customWidth="1"/>
    <col min="3856" max="3856" width="6.625" customWidth="1"/>
    <col min="3857" max="3857" width="1.75" customWidth="1"/>
    <col min="4097" max="4111" width="5.625" customWidth="1"/>
    <col min="4112" max="4112" width="6.625" customWidth="1"/>
    <col min="4113" max="4113" width="1.75" customWidth="1"/>
    <col min="4353" max="4367" width="5.625" customWidth="1"/>
    <col min="4368" max="4368" width="6.625" customWidth="1"/>
    <col min="4369" max="4369" width="1.75" customWidth="1"/>
    <col min="4609" max="4623" width="5.625" customWidth="1"/>
    <col min="4624" max="4624" width="6.625" customWidth="1"/>
    <col min="4625" max="4625" width="1.75" customWidth="1"/>
    <col min="4865" max="4879" width="5.625" customWidth="1"/>
    <col min="4880" max="4880" width="6.625" customWidth="1"/>
    <col min="4881" max="4881" width="1.75" customWidth="1"/>
    <col min="5121" max="5135" width="5.625" customWidth="1"/>
    <col min="5136" max="5136" width="6.625" customWidth="1"/>
    <col min="5137" max="5137" width="1.75" customWidth="1"/>
    <col min="5377" max="5391" width="5.625" customWidth="1"/>
    <col min="5392" max="5392" width="6.625" customWidth="1"/>
    <col min="5393" max="5393" width="1.75" customWidth="1"/>
    <col min="5633" max="5647" width="5.625" customWidth="1"/>
    <col min="5648" max="5648" width="6.625" customWidth="1"/>
    <col min="5649" max="5649" width="1.75" customWidth="1"/>
    <col min="5889" max="5903" width="5.625" customWidth="1"/>
    <col min="5904" max="5904" width="6.625" customWidth="1"/>
    <col min="5905" max="5905" width="1.75" customWidth="1"/>
    <col min="6145" max="6159" width="5.625" customWidth="1"/>
    <col min="6160" max="6160" width="6.625" customWidth="1"/>
    <col min="6161" max="6161" width="1.75" customWidth="1"/>
    <col min="6401" max="6415" width="5.625" customWidth="1"/>
    <col min="6416" max="6416" width="6.625" customWidth="1"/>
    <col min="6417" max="6417" width="1.75" customWidth="1"/>
    <col min="6657" max="6671" width="5.625" customWidth="1"/>
    <col min="6672" max="6672" width="6.625" customWidth="1"/>
    <col min="6673" max="6673" width="1.75" customWidth="1"/>
    <col min="6913" max="6927" width="5.625" customWidth="1"/>
    <col min="6928" max="6928" width="6.625" customWidth="1"/>
    <col min="6929" max="6929" width="1.75" customWidth="1"/>
    <col min="7169" max="7183" width="5.625" customWidth="1"/>
    <col min="7184" max="7184" width="6.625" customWidth="1"/>
    <col min="7185" max="7185" width="1.75" customWidth="1"/>
    <col min="7425" max="7439" width="5.625" customWidth="1"/>
    <col min="7440" max="7440" width="6.625" customWidth="1"/>
    <col min="7441" max="7441" width="1.75" customWidth="1"/>
    <col min="7681" max="7695" width="5.625" customWidth="1"/>
    <col min="7696" max="7696" width="6.625" customWidth="1"/>
    <col min="7697" max="7697" width="1.75" customWidth="1"/>
    <col min="7937" max="7951" width="5.625" customWidth="1"/>
    <col min="7952" max="7952" width="6.625" customWidth="1"/>
    <col min="7953" max="7953" width="1.75" customWidth="1"/>
    <col min="8193" max="8207" width="5.625" customWidth="1"/>
    <col min="8208" max="8208" width="6.625" customWidth="1"/>
    <col min="8209" max="8209" width="1.75" customWidth="1"/>
    <col min="8449" max="8463" width="5.625" customWidth="1"/>
    <col min="8464" max="8464" width="6.625" customWidth="1"/>
    <col min="8465" max="8465" width="1.75" customWidth="1"/>
    <col min="8705" max="8719" width="5.625" customWidth="1"/>
    <col min="8720" max="8720" width="6.625" customWidth="1"/>
    <col min="8721" max="8721" width="1.75" customWidth="1"/>
    <col min="8961" max="8975" width="5.625" customWidth="1"/>
    <col min="8976" max="8976" width="6.625" customWidth="1"/>
    <col min="8977" max="8977" width="1.75" customWidth="1"/>
    <col min="9217" max="9231" width="5.625" customWidth="1"/>
    <col min="9232" max="9232" width="6.625" customWidth="1"/>
    <col min="9233" max="9233" width="1.75" customWidth="1"/>
    <col min="9473" max="9487" width="5.625" customWidth="1"/>
    <col min="9488" max="9488" width="6.625" customWidth="1"/>
    <col min="9489" max="9489" width="1.75" customWidth="1"/>
    <col min="9729" max="9743" width="5.625" customWidth="1"/>
    <col min="9744" max="9744" width="6.625" customWidth="1"/>
    <col min="9745" max="9745" width="1.75" customWidth="1"/>
    <col min="9985" max="9999" width="5.625" customWidth="1"/>
    <col min="10000" max="10000" width="6.625" customWidth="1"/>
    <col min="10001" max="10001" width="1.75" customWidth="1"/>
    <col min="10241" max="10255" width="5.625" customWidth="1"/>
    <col min="10256" max="10256" width="6.625" customWidth="1"/>
    <col min="10257" max="10257" width="1.75" customWidth="1"/>
    <col min="10497" max="10511" width="5.625" customWidth="1"/>
    <col min="10512" max="10512" width="6.625" customWidth="1"/>
    <col min="10513" max="10513" width="1.75" customWidth="1"/>
    <col min="10753" max="10767" width="5.625" customWidth="1"/>
    <col min="10768" max="10768" width="6.625" customWidth="1"/>
    <col min="10769" max="10769" width="1.75" customWidth="1"/>
    <col min="11009" max="11023" width="5.625" customWidth="1"/>
    <col min="11024" max="11024" width="6.625" customWidth="1"/>
    <col min="11025" max="11025" width="1.75" customWidth="1"/>
    <col min="11265" max="11279" width="5.625" customWidth="1"/>
    <col min="11280" max="11280" width="6.625" customWidth="1"/>
    <col min="11281" max="11281" width="1.75" customWidth="1"/>
    <col min="11521" max="11535" width="5.625" customWidth="1"/>
    <col min="11536" max="11536" width="6.625" customWidth="1"/>
    <col min="11537" max="11537" width="1.75" customWidth="1"/>
    <col min="11777" max="11791" width="5.625" customWidth="1"/>
    <col min="11792" max="11792" width="6.625" customWidth="1"/>
    <col min="11793" max="11793" width="1.75" customWidth="1"/>
    <col min="12033" max="12047" width="5.625" customWidth="1"/>
    <col min="12048" max="12048" width="6.625" customWidth="1"/>
    <col min="12049" max="12049" width="1.75" customWidth="1"/>
    <col min="12289" max="12303" width="5.625" customWidth="1"/>
    <col min="12304" max="12304" width="6.625" customWidth="1"/>
    <col min="12305" max="12305" width="1.75" customWidth="1"/>
    <col min="12545" max="12559" width="5.625" customWidth="1"/>
    <col min="12560" max="12560" width="6.625" customWidth="1"/>
    <col min="12561" max="12561" width="1.75" customWidth="1"/>
    <col min="12801" max="12815" width="5.625" customWidth="1"/>
    <col min="12816" max="12816" width="6.625" customWidth="1"/>
    <col min="12817" max="12817" width="1.75" customWidth="1"/>
    <col min="13057" max="13071" width="5.625" customWidth="1"/>
    <col min="13072" max="13072" width="6.625" customWidth="1"/>
    <col min="13073" max="13073" width="1.75" customWidth="1"/>
    <col min="13313" max="13327" width="5.625" customWidth="1"/>
    <col min="13328" max="13328" width="6.625" customWidth="1"/>
    <col min="13329" max="13329" width="1.75" customWidth="1"/>
    <col min="13569" max="13583" width="5.625" customWidth="1"/>
    <col min="13584" max="13584" width="6.625" customWidth="1"/>
    <col min="13585" max="13585" width="1.75" customWidth="1"/>
    <col min="13825" max="13839" width="5.625" customWidth="1"/>
    <col min="13840" max="13840" width="6.625" customWidth="1"/>
    <col min="13841" max="13841" width="1.75" customWidth="1"/>
    <col min="14081" max="14095" width="5.625" customWidth="1"/>
    <col min="14096" max="14096" width="6.625" customWidth="1"/>
    <col min="14097" max="14097" width="1.75" customWidth="1"/>
    <col min="14337" max="14351" width="5.625" customWidth="1"/>
    <col min="14352" max="14352" width="6.625" customWidth="1"/>
    <col min="14353" max="14353" width="1.75" customWidth="1"/>
    <col min="14593" max="14607" width="5.625" customWidth="1"/>
    <col min="14608" max="14608" width="6.625" customWidth="1"/>
    <col min="14609" max="14609" width="1.75" customWidth="1"/>
    <col min="14849" max="14863" width="5.625" customWidth="1"/>
    <col min="14864" max="14864" width="6.625" customWidth="1"/>
    <col min="14865" max="14865" width="1.75" customWidth="1"/>
    <col min="15105" max="15119" width="5.625" customWidth="1"/>
    <col min="15120" max="15120" width="6.625" customWidth="1"/>
    <col min="15121" max="15121" width="1.75" customWidth="1"/>
    <col min="15361" max="15375" width="5.625" customWidth="1"/>
    <col min="15376" max="15376" width="6.625" customWidth="1"/>
    <col min="15377" max="15377" width="1.75" customWidth="1"/>
    <col min="15617" max="15631" width="5.625" customWidth="1"/>
    <col min="15632" max="15632" width="6.625" customWidth="1"/>
    <col min="15633" max="15633" width="1.75" customWidth="1"/>
    <col min="15873" max="15887" width="5.625" customWidth="1"/>
    <col min="15888" max="15888" width="6.625" customWidth="1"/>
    <col min="15889" max="15889" width="1.75" customWidth="1"/>
    <col min="16129" max="16143" width="5.625" customWidth="1"/>
    <col min="16144" max="16144" width="6.625" customWidth="1"/>
    <col min="16145" max="16145" width="1.75" customWidth="1"/>
  </cols>
  <sheetData>
    <row r="1" spans="1:17">
      <c r="P1" s="482" t="s">
        <v>1169</v>
      </c>
    </row>
    <row r="3" spans="1:17" ht="17.25">
      <c r="A3" s="1264" t="s">
        <v>1170</v>
      </c>
      <c r="B3" s="1264"/>
      <c r="C3" s="1264"/>
      <c r="D3" s="1264"/>
      <c r="E3" s="1264"/>
      <c r="F3" s="1264"/>
      <c r="G3" s="1264"/>
      <c r="H3" s="1264"/>
      <c r="I3" s="1264"/>
      <c r="J3" s="1264"/>
      <c r="K3" s="1265"/>
      <c r="L3" s="1264"/>
      <c r="M3" s="1264"/>
      <c r="N3" s="1264"/>
      <c r="O3" s="1264"/>
      <c r="P3" s="1264"/>
      <c r="Q3" s="1264"/>
    </row>
    <row r="4" spans="1:17" ht="17.25">
      <c r="A4" s="694"/>
      <c r="B4" s="694"/>
      <c r="C4" s="694"/>
      <c r="D4" s="694"/>
      <c r="E4" s="694"/>
      <c r="F4" s="694"/>
      <c r="G4" s="694"/>
      <c r="H4" s="694"/>
      <c r="I4" s="694"/>
      <c r="J4" s="694"/>
      <c r="K4" s="694"/>
      <c r="L4" s="694"/>
      <c r="M4" s="694"/>
      <c r="N4" s="694"/>
      <c r="O4" s="694"/>
      <c r="P4" s="694"/>
      <c r="Q4" s="694"/>
    </row>
    <row r="6" spans="1:17">
      <c r="A6" s="496" t="s">
        <v>1171</v>
      </c>
      <c r="B6" s="496"/>
      <c r="C6" s="496"/>
      <c r="D6" s="496"/>
      <c r="E6" s="496"/>
      <c r="F6" s="496"/>
      <c r="G6" s="496"/>
      <c r="H6" s="496"/>
      <c r="I6" s="496"/>
      <c r="J6" s="496"/>
      <c r="K6" s="496"/>
      <c r="L6" s="496"/>
      <c r="M6" s="496"/>
    </row>
    <row r="7" spans="1:17" ht="9" customHeight="1"/>
    <row r="8" spans="1:17">
      <c r="A8" t="s">
        <v>1085</v>
      </c>
      <c r="F8" s="496"/>
      <c r="G8" s="496"/>
      <c r="H8" s="496"/>
    </row>
    <row r="9" spans="1:17" ht="9" customHeight="1"/>
    <row r="10" spans="1:17">
      <c r="A10" t="s">
        <v>1172</v>
      </c>
    </row>
    <row r="15" spans="1:17">
      <c r="B15" s="496" t="s">
        <v>1156</v>
      </c>
      <c r="C15" s="496"/>
      <c r="D15" s="496"/>
      <c r="E15" s="496"/>
      <c r="F15" s="496"/>
    </row>
    <row r="17" spans="1:16">
      <c r="D17" s="197"/>
      <c r="E17" s="197"/>
      <c r="F17" s="411"/>
      <c r="G17" s="411"/>
      <c r="H17" s="412" t="s">
        <v>1072</v>
      </c>
      <c r="I17" s="412"/>
      <c r="J17" s="566"/>
      <c r="K17" s="566"/>
      <c r="L17" s="566"/>
      <c r="M17" s="566"/>
      <c r="N17" s="566"/>
      <c r="O17" s="566"/>
      <c r="P17" s="566"/>
    </row>
    <row r="18" spans="1:16">
      <c r="D18" s="197"/>
      <c r="E18" s="411"/>
      <c r="F18" s="411"/>
      <c r="G18" s="411"/>
      <c r="H18" s="411"/>
      <c r="I18" s="411"/>
      <c r="J18" s="197"/>
      <c r="K18" s="197"/>
      <c r="L18" s="197"/>
      <c r="M18" s="197"/>
      <c r="N18" s="197"/>
      <c r="O18" s="197"/>
      <c r="P18" s="197"/>
    </row>
    <row r="19" spans="1:16">
      <c r="D19" s="197"/>
      <c r="E19" s="411"/>
      <c r="F19" s="412" t="s">
        <v>1073</v>
      </c>
      <c r="G19" s="412"/>
      <c r="H19" s="566"/>
      <c r="I19" s="566"/>
      <c r="J19" s="566"/>
      <c r="K19" s="566"/>
      <c r="L19" s="566"/>
      <c r="M19" s="566"/>
      <c r="N19" s="566"/>
      <c r="O19" s="566"/>
      <c r="P19" s="566"/>
    </row>
    <row r="20" spans="1:16">
      <c r="D20" s="197"/>
      <c r="E20" s="411"/>
      <c r="F20" s="411"/>
      <c r="G20" s="412"/>
      <c r="H20" s="411"/>
      <c r="I20" s="411"/>
      <c r="J20" s="197"/>
      <c r="K20" s="148"/>
      <c r="L20" s="148"/>
      <c r="M20" s="682"/>
      <c r="N20" s="682"/>
      <c r="O20" s="197"/>
      <c r="P20" s="197"/>
    </row>
    <row r="21" spans="1:16" ht="14.25">
      <c r="D21" s="197"/>
      <c r="E21" s="411"/>
      <c r="F21" s="412" t="s">
        <v>1074</v>
      </c>
      <c r="G21" s="197"/>
      <c r="H21" s="698"/>
      <c r="I21" s="698"/>
      <c r="J21" s="698"/>
      <c r="K21" s="698"/>
      <c r="L21" s="698"/>
      <c r="M21" s="698"/>
      <c r="N21" s="567"/>
      <c r="O21" s="400"/>
      <c r="P21" s="269"/>
    </row>
    <row r="24" spans="1:16">
      <c r="A24" t="s">
        <v>1086</v>
      </c>
    </row>
    <row r="25" spans="1:16">
      <c r="A25" s="1287" t="s">
        <v>1087</v>
      </c>
      <c r="B25" s="1288"/>
      <c r="C25" s="1288"/>
      <c r="D25" s="1288"/>
      <c r="E25" s="1289"/>
      <c r="F25" s="1287" t="s">
        <v>189</v>
      </c>
      <c r="G25" s="1288"/>
      <c r="H25" s="1288"/>
      <c r="I25" s="1288"/>
      <c r="J25" s="1288"/>
      <c r="K25" s="1289"/>
      <c r="L25" s="1287" t="s">
        <v>1088</v>
      </c>
      <c r="M25" s="1288"/>
      <c r="N25" s="1288"/>
      <c r="O25" s="1288"/>
      <c r="P25" s="1289"/>
    </row>
    <row r="26" spans="1:16">
      <c r="A26" s="1290"/>
      <c r="B26" s="1291"/>
      <c r="C26" s="1291"/>
      <c r="D26" s="1291"/>
      <c r="E26" s="1292"/>
      <c r="F26" s="1290"/>
      <c r="G26" s="1291"/>
      <c r="H26" s="1291"/>
      <c r="I26" s="1291"/>
      <c r="J26" s="1291"/>
      <c r="K26" s="1292"/>
      <c r="L26" s="1290"/>
      <c r="M26" s="1291"/>
      <c r="N26" s="1291"/>
      <c r="O26" s="1291"/>
      <c r="P26" s="1292"/>
    </row>
    <row r="27" spans="1:16">
      <c r="A27" s="1284"/>
      <c r="B27" s="1285"/>
      <c r="C27" s="1285"/>
      <c r="D27" s="1285"/>
      <c r="E27" s="1286"/>
      <c r="F27" s="1247"/>
      <c r="G27" s="1247"/>
      <c r="H27" s="1247"/>
      <c r="I27" s="1247"/>
      <c r="J27" s="1247"/>
      <c r="K27" s="1247"/>
      <c r="L27" s="1246"/>
      <c r="M27" s="1247"/>
      <c r="N27" s="1247"/>
      <c r="O27" s="1247"/>
      <c r="P27" s="1248"/>
    </row>
    <row r="28" spans="1:16">
      <c r="A28" s="1284"/>
      <c r="B28" s="1285"/>
      <c r="C28" s="1285"/>
      <c r="D28" s="1285"/>
      <c r="E28" s="1286"/>
      <c r="F28" s="1250"/>
      <c r="G28" s="1250"/>
      <c r="H28" s="1250"/>
      <c r="I28" s="1250"/>
      <c r="J28" s="1250"/>
      <c r="K28" s="1250"/>
      <c r="L28" s="1252"/>
      <c r="M28" s="1253"/>
      <c r="N28" s="1253"/>
      <c r="O28" s="1253"/>
      <c r="P28" s="1254"/>
    </row>
    <row r="29" spans="1:16">
      <c r="A29" s="1284"/>
      <c r="B29" s="1285"/>
      <c r="C29" s="1285"/>
      <c r="D29" s="1285"/>
      <c r="E29" s="1286"/>
      <c r="F29" s="1246"/>
      <c r="G29" s="1247"/>
      <c r="H29" s="1247"/>
      <c r="I29" s="1247"/>
      <c r="J29" s="1247"/>
      <c r="K29" s="1248"/>
      <c r="L29" s="1246"/>
      <c r="M29" s="1247"/>
      <c r="N29" s="1247"/>
      <c r="O29" s="1247"/>
      <c r="P29" s="1248"/>
    </row>
    <row r="30" spans="1:16">
      <c r="A30" s="1284"/>
      <c r="B30" s="1285"/>
      <c r="C30" s="1285"/>
      <c r="D30" s="1285"/>
      <c r="E30" s="1286"/>
      <c r="F30" s="1252"/>
      <c r="G30" s="1253"/>
      <c r="H30" s="1253"/>
      <c r="I30" s="1253"/>
      <c r="J30" s="1253"/>
      <c r="K30" s="1254"/>
      <c r="L30" s="1252"/>
      <c r="M30" s="1253"/>
      <c r="N30" s="1253"/>
      <c r="O30" s="1253"/>
      <c r="P30" s="1254"/>
    </row>
    <row r="31" spans="1:16">
      <c r="A31" s="1284"/>
      <c r="B31" s="1285"/>
      <c r="C31" s="1285"/>
      <c r="D31" s="1285"/>
      <c r="E31" s="1286"/>
      <c r="F31" s="1246"/>
      <c r="G31" s="1247"/>
      <c r="H31" s="1247"/>
      <c r="I31" s="1247"/>
      <c r="J31" s="1247"/>
      <c r="K31" s="1248"/>
      <c r="L31" s="1246"/>
      <c r="M31" s="1247"/>
      <c r="N31" s="1247"/>
      <c r="O31" s="1247"/>
      <c r="P31" s="1248"/>
    </row>
    <row r="32" spans="1:16">
      <c r="A32" s="1284"/>
      <c r="B32" s="1285"/>
      <c r="C32" s="1285"/>
      <c r="D32" s="1285"/>
      <c r="E32" s="1286"/>
      <c r="F32" s="1252"/>
      <c r="G32" s="1253"/>
      <c r="H32" s="1253"/>
      <c r="I32" s="1253"/>
      <c r="J32" s="1253"/>
      <c r="K32" s="1254"/>
      <c r="L32" s="1252"/>
      <c r="M32" s="1253"/>
      <c r="N32" s="1253"/>
      <c r="O32" s="1253"/>
      <c r="P32" s="1254"/>
    </row>
    <row r="33" spans="1:16">
      <c r="A33" s="1284"/>
      <c r="B33" s="1285"/>
      <c r="C33" s="1285"/>
      <c r="D33" s="1285"/>
      <c r="E33" s="1286"/>
      <c r="F33" s="1246"/>
      <c r="G33" s="1247"/>
      <c r="H33" s="1247"/>
      <c r="I33" s="1247"/>
      <c r="J33" s="1247"/>
      <c r="K33" s="1248"/>
      <c r="L33" s="1246"/>
      <c r="M33" s="1247"/>
      <c r="N33" s="1247"/>
      <c r="O33" s="1247"/>
      <c r="P33" s="1248"/>
    </row>
    <row r="34" spans="1:16">
      <c r="A34" s="1284"/>
      <c r="B34" s="1285"/>
      <c r="C34" s="1285"/>
      <c r="D34" s="1285"/>
      <c r="E34" s="1286"/>
      <c r="F34" s="1252"/>
      <c r="G34" s="1253"/>
      <c r="H34" s="1253"/>
      <c r="I34" s="1253"/>
      <c r="J34" s="1253"/>
      <c r="K34" s="1254"/>
      <c r="L34" s="1252"/>
      <c r="M34" s="1253"/>
      <c r="N34" s="1253"/>
      <c r="O34" s="1253"/>
      <c r="P34" s="1254"/>
    </row>
    <row r="35" spans="1:16">
      <c r="A35" s="1284"/>
      <c r="B35" s="1285"/>
      <c r="C35" s="1285"/>
      <c r="D35" s="1285"/>
      <c r="E35" s="1286"/>
      <c r="F35" s="1246"/>
      <c r="G35" s="1247"/>
      <c r="H35" s="1247"/>
      <c r="I35" s="1247"/>
      <c r="J35" s="1247"/>
      <c r="K35" s="1248"/>
      <c r="L35" s="1246"/>
      <c r="M35" s="1247"/>
      <c r="N35" s="1247"/>
      <c r="O35" s="1247"/>
      <c r="P35" s="1248"/>
    </row>
    <row r="36" spans="1:16">
      <c r="A36" s="1284"/>
      <c r="B36" s="1285"/>
      <c r="C36" s="1285"/>
      <c r="D36" s="1285"/>
      <c r="E36" s="1286"/>
      <c r="F36" s="1252"/>
      <c r="G36" s="1253"/>
      <c r="H36" s="1253"/>
      <c r="I36" s="1253"/>
      <c r="J36" s="1253"/>
      <c r="K36" s="1254"/>
      <c r="L36" s="1252"/>
      <c r="M36" s="1253"/>
      <c r="N36" s="1253"/>
      <c r="O36" s="1253"/>
      <c r="P36" s="1254"/>
    </row>
    <row r="37" spans="1:16">
      <c r="A37" s="1284"/>
      <c r="B37" s="1285"/>
      <c r="C37" s="1285"/>
      <c r="D37" s="1285"/>
      <c r="E37" s="1286"/>
      <c r="F37" s="1246"/>
      <c r="G37" s="1247"/>
      <c r="H37" s="1247"/>
      <c r="I37" s="1247"/>
      <c r="J37" s="1247"/>
      <c r="K37" s="1248"/>
      <c r="L37" s="1246"/>
      <c r="M37" s="1247"/>
      <c r="N37" s="1247"/>
      <c r="O37" s="1247"/>
      <c r="P37" s="1248"/>
    </row>
    <row r="38" spans="1:16">
      <c r="A38" s="1284"/>
      <c r="B38" s="1285"/>
      <c r="C38" s="1285"/>
      <c r="D38" s="1285"/>
      <c r="E38" s="1286"/>
      <c r="F38" s="1252"/>
      <c r="G38" s="1253"/>
      <c r="H38" s="1253"/>
      <c r="I38" s="1253"/>
      <c r="J38" s="1253"/>
      <c r="K38" s="1254"/>
      <c r="L38" s="1252"/>
      <c r="M38" s="1253"/>
      <c r="N38" s="1253"/>
      <c r="O38" s="1253"/>
      <c r="P38" s="1254"/>
    </row>
    <row r="39" spans="1:16">
      <c r="A39" s="1284"/>
      <c r="B39" s="1285"/>
      <c r="C39" s="1285"/>
      <c r="D39" s="1285"/>
      <c r="E39" s="1286"/>
      <c r="F39" s="1246"/>
      <c r="G39" s="1247"/>
      <c r="H39" s="1247"/>
      <c r="I39" s="1247"/>
      <c r="J39" s="1247"/>
      <c r="K39" s="1248"/>
      <c r="L39" s="1246"/>
      <c r="M39" s="1247"/>
      <c r="N39" s="1247"/>
      <c r="O39" s="1247"/>
      <c r="P39" s="1248"/>
    </row>
    <row r="40" spans="1:16">
      <c r="A40" s="1284"/>
      <c r="B40" s="1285"/>
      <c r="C40" s="1285"/>
      <c r="D40" s="1285"/>
      <c r="E40" s="1286"/>
      <c r="F40" s="1252"/>
      <c r="G40" s="1253"/>
      <c r="H40" s="1253"/>
      <c r="I40" s="1253"/>
      <c r="J40" s="1253"/>
      <c r="K40" s="1254"/>
      <c r="L40" s="1252"/>
      <c r="M40" s="1253"/>
      <c r="N40" s="1253"/>
      <c r="O40" s="1253"/>
      <c r="P40" s="1254"/>
    </row>
    <row r="41" spans="1:16">
      <c r="A41" s="1284"/>
      <c r="B41" s="1285"/>
      <c r="C41" s="1285"/>
      <c r="D41" s="1285"/>
      <c r="E41" s="1286"/>
      <c r="F41" s="1246"/>
      <c r="G41" s="1247"/>
      <c r="H41" s="1247"/>
      <c r="I41" s="1247"/>
      <c r="J41" s="1247"/>
      <c r="K41" s="1248"/>
      <c r="L41" s="1246"/>
      <c r="M41" s="1247"/>
      <c r="N41" s="1247"/>
      <c r="O41" s="1247"/>
      <c r="P41" s="1248"/>
    </row>
    <row r="42" spans="1:16">
      <c r="A42" s="1284"/>
      <c r="B42" s="1285"/>
      <c r="C42" s="1285"/>
      <c r="D42" s="1285"/>
      <c r="E42" s="1286"/>
      <c r="F42" s="1252"/>
      <c r="G42" s="1253"/>
      <c r="H42" s="1253"/>
      <c r="I42" s="1253"/>
      <c r="J42" s="1253"/>
      <c r="K42" s="1254"/>
      <c r="L42" s="1252"/>
      <c r="M42" s="1253"/>
      <c r="N42" s="1253"/>
      <c r="O42" s="1253"/>
      <c r="P42" s="1254"/>
    </row>
    <row r="43" spans="1:16">
      <c r="A43" s="1279" t="s">
        <v>34</v>
      </c>
      <c r="B43" s="1280"/>
      <c r="C43" s="1280"/>
      <c r="D43" s="1280"/>
      <c r="E43" s="1281"/>
      <c r="F43" s="1246"/>
      <c r="G43" s="1247"/>
      <c r="H43" s="1247"/>
      <c r="I43" s="1247"/>
      <c r="J43" s="1247"/>
      <c r="K43" s="1248"/>
      <c r="L43" s="1246"/>
      <c r="M43" s="1247"/>
      <c r="N43" s="1247"/>
      <c r="O43" s="1247"/>
      <c r="P43" s="1248"/>
    </row>
    <row r="44" spans="1:16">
      <c r="A44" s="1279"/>
      <c r="B44" s="1280"/>
      <c r="C44" s="1280"/>
      <c r="D44" s="1280"/>
      <c r="E44" s="1281"/>
      <c r="F44" s="1252"/>
      <c r="G44" s="1253"/>
      <c r="H44" s="1253"/>
      <c r="I44" s="1253"/>
      <c r="J44" s="1253"/>
      <c r="K44" s="1254"/>
      <c r="L44" s="1252"/>
      <c r="M44" s="1253"/>
      <c r="N44" s="1253"/>
      <c r="O44" s="1253"/>
      <c r="P44" s="1254"/>
    </row>
    <row r="45" spans="1:16" ht="3.75" customHeight="1">
      <c r="A45" s="66"/>
      <c r="B45" s="66"/>
      <c r="C45" s="66"/>
      <c r="D45" s="66"/>
      <c r="E45" s="66"/>
      <c r="F45" s="66"/>
      <c r="G45" s="66"/>
      <c r="H45" s="66"/>
      <c r="I45" s="66"/>
      <c r="J45" s="704"/>
      <c r="K45" s="704"/>
      <c r="L45" s="704"/>
      <c r="M45" s="704"/>
      <c r="N45" s="66"/>
      <c r="O45" s="66"/>
      <c r="P45" s="66"/>
    </row>
    <row r="46" spans="1:16">
      <c r="A46" t="s">
        <v>668</v>
      </c>
    </row>
    <row r="47" spans="1:16" ht="6" customHeight="1"/>
    <row r="48" spans="1:16">
      <c r="A48" t="s">
        <v>1308</v>
      </c>
    </row>
    <row r="49" spans="1:21" ht="3.75" hidden="1" customHeight="1"/>
    <row r="50" spans="1:21">
      <c r="A50" t="s">
        <v>1309</v>
      </c>
    </row>
    <row r="51" spans="1:21" ht="3.75" hidden="1" customHeight="1"/>
    <row r="52" spans="1:21">
      <c r="A52" t="s">
        <v>1310</v>
      </c>
    </row>
    <row r="53" spans="1:21" ht="3.75" hidden="1" customHeight="1"/>
    <row r="54" spans="1:21" ht="13.5" customHeight="1">
      <c r="A54" t="s">
        <v>1311</v>
      </c>
      <c r="U54" t="s">
        <v>1180</v>
      </c>
    </row>
    <row r="55" spans="1:21" ht="3.75" hidden="1" customHeight="1"/>
    <row r="56" spans="1:21" ht="13.5" customHeight="1">
      <c r="A56" t="s">
        <v>1312</v>
      </c>
    </row>
    <row r="57" spans="1:21" ht="3.75" hidden="1" customHeight="1"/>
    <row r="58" spans="1:21">
      <c r="A58" t="s">
        <v>1313</v>
      </c>
    </row>
    <row r="59" spans="1:21" ht="3.75" hidden="1" customHeight="1"/>
    <row r="60" spans="1:21">
      <c r="A60" s="699" t="s">
        <v>1314</v>
      </c>
    </row>
    <row r="61" spans="1:21" ht="3.75" hidden="1" customHeight="1"/>
    <row r="62" spans="1:21">
      <c r="A62" s="1282" t="s">
        <v>1315</v>
      </c>
      <c r="B62" s="1283"/>
      <c r="C62" s="1283"/>
      <c r="D62" s="1283"/>
      <c r="E62" s="1283"/>
      <c r="F62" s="1283"/>
      <c r="G62" s="1283"/>
      <c r="H62" s="1283"/>
      <c r="I62" s="1283"/>
      <c r="J62" s="1283"/>
      <c r="K62" s="1283"/>
      <c r="L62" s="1283"/>
      <c r="M62" s="1283"/>
      <c r="N62" s="1283"/>
      <c r="O62" s="1283"/>
      <c r="P62" s="1283"/>
    </row>
    <row r="63" spans="1:21" ht="3.75" hidden="1" customHeight="1"/>
    <row r="64" spans="1:21">
      <c r="A64" t="s">
        <v>1316</v>
      </c>
    </row>
    <row r="65" spans="1:1" ht="6" customHeight="1"/>
    <row r="66" spans="1:1">
      <c r="A66" t="s">
        <v>1317</v>
      </c>
    </row>
    <row r="67" spans="1:1" ht="3.75" hidden="1" customHeight="1"/>
    <row r="68" spans="1:1">
      <c r="A68" t="s">
        <v>1305</v>
      </c>
    </row>
    <row r="69" spans="1:1" ht="3.75" hidden="1" customHeight="1"/>
    <row r="70" spans="1:1">
      <c r="A70" t="s">
        <v>1306</v>
      </c>
    </row>
    <row r="71" spans="1:1" ht="3.75" hidden="1" customHeight="1"/>
    <row r="72" spans="1:1">
      <c r="A72" t="s">
        <v>1307</v>
      </c>
    </row>
  </sheetData>
  <mergeCells count="32">
    <mergeCell ref="A3:Q3"/>
    <mergeCell ref="A29:E30"/>
    <mergeCell ref="F29:K30"/>
    <mergeCell ref="L29:P30"/>
    <mergeCell ref="A31:E32"/>
    <mergeCell ref="F31:K32"/>
    <mergeCell ref="L31:P32"/>
    <mergeCell ref="A25:E26"/>
    <mergeCell ref="F25:K26"/>
    <mergeCell ref="L25:P26"/>
    <mergeCell ref="A27:E28"/>
    <mergeCell ref="F27:K28"/>
    <mergeCell ref="L27:P28"/>
    <mergeCell ref="L33:P34"/>
    <mergeCell ref="A35:E36"/>
    <mergeCell ref="F35:K36"/>
    <mergeCell ref="L35:P36"/>
    <mergeCell ref="A37:E38"/>
    <mergeCell ref="F37:K38"/>
    <mergeCell ref="L37:P38"/>
    <mergeCell ref="A33:E34"/>
    <mergeCell ref="F33:K34"/>
    <mergeCell ref="A43:E44"/>
    <mergeCell ref="F43:K44"/>
    <mergeCell ref="L43:P44"/>
    <mergeCell ref="A62:P62"/>
    <mergeCell ref="A39:E40"/>
    <mergeCell ref="F39:K40"/>
    <mergeCell ref="L39:P40"/>
    <mergeCell ref="A41:E42"/>
    <mergeCell ref="F41:K42"/>
    <mergeCell ref="L41:P42"/>
  </mergeCells>
  <phoneticPr fontId="3"/>
  <dataValidations count="1">
    <dataValidation type="list" allowBlank="1" showInputMessage="1" showErrorMessage="1" sqref="D45 IZ45 SV45 ACR45 AMN45 AWJ45 BGF45 BQB45 BZX45 CJT45 CTP45 DDL45 DNH45 DXD45 EGZ45 EQV45 FAR45 FKN45 FUJ45 GEF45 GOB45 GXX45 HHT45 HRP45 IBL45 ILH45 IVD45 JEZ45 JOV45 JYR45 KIN45 KSJ45 LCF45 LMB45 LVX45 MFT45 MPP45 MZL45 NJH45 NTD45 OCZ45 OMV45 OWR45 PGN45 PQJ45 QAF45 QKB45 QTX45 RDT45 RNP45 RXL45 SHH45 SRD45 TAZ45 TKV45 TUR45 UEN45 UOJ45 UYF45 VIB45 VRX45 WBT45 WLP45 WVL45 D65582 IZ65582 SV65582 ACR65582 AMN65582 AWJ65582 BGF65582 BQB65582 BZX65582 CJT65582 CTP65582 DDL65582 DNH65582 DXD65582 EGZ65582 EQV65582 FAR65582 FKN65582 FUJ65582 GEF65582 GOB65582 GXX65582 HHT65582 HRP65582 IBL65582 ILH65582 IVD65582 JEZ65582 JOV65582 JYR65582 KIN65582 KSJ65582 LCF65582 LMB65582 LVX65582 MFT65582 MPP65582 MZL65582 NJH65582 NTD65582 OCZ65582 OMV65582 OWR65582 PGN65582 PQJ65582 QAF65582 QKB65582 QTX65582 RDT65582 RNP65582 RXL65582 SHH65582 SRD65582 TAZ65582 TKV65582 TUR65582 UEN65582 UOJ65582 UYF65582 VIB65582 VRX65582 WBT65582 WLP65582 WVL65582 D131118 IZ131118 SV131118 ACR131118 AMN131118 AWJ131118 BGF131118 BQB131118 BZX131118 CJT131118 CTP131118 DDL131118 DNH131118 DXD131118 EGZ131118 EQV131118 FAR131118 FKN131118 FUJ131118 GEF131118 GOB131118 GXX131118 HHT131118 HRP131118 IBL131118 ILH131118 IVD131118 JEZ131118 JOV131118 JYR131118 KIN131118 KSJ131118 LCF131118 LMB131118 LVX131118 MFT131118 MPP131118 MZL131118 NJH131118 NTD131118 OCZ131118 OMV131118 OWR131118 PGN131118 PQJ131118 QAF131118 QKB131118 QTX131118 RDT131118 RNP131118 RXL131118 SHH131118 SRD131118 TAZ131118 TKV131118 TUR131118 UEN131118 UOJ131118 UYF131118 VIB131118 VRX131118 WBT131118 WLP131118 WVL131118 D196654 IZ196654 SV196654 ACR196654 AMN196654 AWJ196654 BGF196654 BQB196654 BZX196654 CJT196654 CTP196654 DDL196654 DNH196654 DXD196654 EGZ196654 EQV196654 FAR196654 FKN196654 FUJ196654 GEF196654 GOB196654 GXX196654 HHT196654 HRP196654 IBL196654 ILH196654 IVD196654 JEZ196654 JOV196654 JYR196654 KIN196654 KSJ196654 LCF196654 LMB196654 LVX196654 MFT196654 MPP196654 MZL196654 NJH196654 NTD196654 OCZ196654 OMV196654 OWR196654 PGN196654 PQJ196654 QAF196654 QKB196654 QTX196654 RDT196654 RNP196654 RXL196654 SHH196654 SRD196654 TAZ196654 TKV196654 TUR196654 UEN196654 UOJ196654 UYF196654 VIB196654 VRX196654 WBT196654 WLP196654 WVL196654 D262190 IZ262190 SV262190 ACR262190 AMN262190 AWJ262190 BGF262190 BQB262190 BZX262190 CJT262190 CTP262190 DDL262190 DNH262190 DXD262190 EGZ262190 EQV262190 FAR262190 FKN262190 FUJ262190 GEF262190 GOB262190 GXX262190 HHT262190 HRP262190 IBL262190 ILH262190 IVD262190 JEZ262190 JOV262190 JYR262190 KIN262190 KSJ262190 LCF262190 LMB262190 LVX262190 MFT262190 MPP262190 MZL262190 NJH262190 NTD262190 OCZ262190 OMV262190 OWR262190 PGN262190 PQJ262190 QAF262190 QKB262190 QTX262190 RDT262190 RNP262190 RXL262190 SHH262190 SRD262190 TAZ262190 TKV262190 TUR262190 UEN262190 UOJ262190 UYF262190 VIB262190 VRX262190 WBT262190 WLP262190 WVL262190 D327726 IZ327726 SV327726 ACR327726 AMN327726 AWJ327726 BGF327726 BQB327726 BZX327726 CJT327726 CTP327726 DDL327726 DNH327726 DXD327726 EGZ327726 EQV327726 FAR327726 FKN327726 FUJ327726 GEF327726 GOB327726 GXX327726 HHT327726 HRP327726 IBL327726 ILH327726 IVD327726 JEZ327726 JOV327726 JYR327726 KIN327726 KSJ327726 LCF327726 LMB327726 LVX327726 MFT327726 MPP327726 MZL327726 NJH327726 NTD327726 OCZ327726 OMV327726 OWR327726 PGN327726 PQJ327726 QAF327726 QKB327726 QTX327726 RDT327726 RNP327726 RXL327726 SHH327726 SRD327726 TAZ327726 TKV327726 TUR327726 UEN327726 UOJ327726 UYF327726 VIB327726 VRX327726 WBT327726 WLP327726 WVL327726 D393262 IZ393262 SV393262 ACR393262 AMN393262 AWJ393262 BGF393262 BQB393262 BZX393262 CJT393262 CTP393262 DDL393262 DNH393262 DXD393262 EGZ393262 EQV393262 FAR393262 FKN393262 FUJ393262 GEF393262 GOB393262 GXX393262 HHT393262 HRP393262 IBL393262 ILH393262 IVD393262 JEZ393262 JOV393262 JYR393262 KIN393262 KSJ393262 LCF393262 LMB393262 LVX393262 MFT393262 MPP393262 MZL393262 NJH393262 NTD393262 OCZ393262 OMV393262 OWR393262 PGN393262 PQJ393262 QAF393262 QKB393262 QTX393262 RDT393262 RNP393262 RXL393262 SHH393262 SRD393262 TAZ393262 TKV393262 TUR393262 UEN393262 UOJ393262 UYF393262 VIB393262 VRX393262 WBT393262 WLP393262 WVL393262 D458798 IZ458798 SV458798 ACR458798 AMN458798 AWJ458798 BGF458798 BQB458798 BZX458798 CJT458798 CTP458798 DDL458798 DNH458798 DXD458798 EGZ458798 EQV458798 FAR458798 FKN458798 FUJ458798 GEF458798 GOB458798 GXX458798 HHT458798 HRP458798 IBL458798 ILH458798 IVD458798 JEZ458798 JOV458798 JYR458798 KIN458798 KSJ458798 LCF458798 LMB458798 LVX458798 MFT458798 MPP458798 MZL458798 NJH458798 NTD458798 OCZ458798 OMV458798 OWR458798 PGN458798 PQJ458798 QAF458798 QKB458798 QTX458798 RDT458798 RNP458798 RXL458798 SHH458798 SRD458798 TAZ458798 TKV458798 TUR458798 UEN458798 UOJ458798 UYF458798 VIB458798 VRX458798 WBT458798 WLP458798 WVL458798 D524334 IZ524334 SV524334 ACR524334 AMN524334 AWJ524334 BGF524334 BQB524334 BZX524334 CJT524334 CTP524334 DDL524334 DNH524334 DXD524334 EGZ524334 EQV524334 FAR524334 FKN524334 FUJ524334 GEF524334 GOB524334 GXX524334 HHT524334 HRP524334 IBL524334 ILH524334 IVD524334 JEZ524334 JOV524334 JYR524334 KIN524334 KSJ524334 LCF524334 LMB524334 LVX524334 MFT524334 MPP524334 MZL524334 NJH524334 NTD524334 OCZ524334 OMV524334 OWR524334 PGN524334 PQJ524334 QAF524334 QKB524334 QTX524334 RDT524334 RNP524334 RXL524334 SHH524334 SRD524334 TAZ524334 TKV524334 TUR524334 UEN524334 UOJ524334 UYF524334 VIB524334 VRX524334 WBT524334 WLP524334 WVL524334 D589870 IZ589870 SV589870 ACR589870 AMN589870 AWJ589870 BGF589870 BQB589870 BZX589870 CJT589870 CTP589870 DDL589870 DNH589870 DXD589870 EGZ589870 EQV589870 FAR589870 FKN589870 FUJ589870 GEF589870 GOB589870 GXX589870 HHT589870 HRP589870 IBL589870 ILH589870 IVD589870 JEZ589870 JOV589870 JYR589870 KIN589870 KSJ589870 LCF589870 LMB589870 LVX589870 MFT589870 MPP589870 MZL589870 NJH589870 NTD589870 OCZ589870 OMV589870 OWR589870 PGN589870 PQJ589870 QAF589870 QKB589870 QTX589870 RDT589870 RNP589870 RXL589870 SHH589870 SRD589870 TAZ589870 TKV589870 TUR589870 UEN589870 UOJ589870 UYF589870 VIB589870 VRX589870 WBT589870 WLP589870 WVL589870 D655406 IZ655406 SV655406 ACR655406 AMN655406 AWJ655406 BGF655406 BQB655406 BZX655406 CJT655406 CTP655406 DDL655406 DNH655406 DXD655406 EGZ655406 EQV655406 FAR655406 FKN655406 FUJ655406 GEF655406 GOB655406 GXX655406 HHT655406 HRP655406 IBL655406 ILH655406 IVD655406 JEZ655406 JOV655406 JYR655406 KIN655406 KSJ655406 LCF655406 LMB655406 LVX655406 MFT655406 MPP655406 MZL655406 NJH655406 NTD655406 OCZ655406 OMV655406 OWR655406 PGN655406 PQJ655406 QAF655406 QKB655406 QTX655406 RDT655406 RNP655406 RXL655406 SHH655406 SRD655406 TAZ655406 TKV655406 TUR655406 UEN655406 UOJ655406 UYF655406 VIB655406 VRX655406 WBT655406 WLP655406 WVL655406 D720942 IZ720942 SV720942 ACR720942 AMN720942 AWJ720942 BGF720942 BQB720942 BZX720942 CJT720942 CTP720942 DDL720942 DNH720942 DXD720942 EGZ720942 EQV720942 FAR720942 FKN720942 FUJ720942 GEF720942 GOB720942 GXX720942 HHT720942 HRP720942 IBL720942 ILH720942 IVD720942 JEZ720942 JOV720942 JYR720942 KIN720942 KSJ720942 LCF720942 LMB720942 LVX720942 MFT720942 MPP720942 MZL720942 NJH720942 NTD720942 OCZ720942 OMV720942 OWR720942 PGN720942 PQJ720942 QAF720942 QKB720942 QTX720942 RDT720942 RNP720942 RXL720942 SHH720942 SRD720942 TAZ720942 TKV720942 TUR720942 UEN720942 UOJ720942 UYF720942 VIB720942 VRX720942 WBT720942 WLP720942 WVL720942 D786478 IZ786478 SV786478 ACR786478 AMN786478 AWJ786478 BGF786478 BQB786478 BZX786478 CJT786478 CTP786478 DDL786478 DNH786478 DXD786478 EGZ786478 EQV786478 FAR786478 FKN786478 FUJ786478 GEF786478 GOB786478 GXX786478 HHT786478 HRP786478 IBL786478 ILH786478 IVD786478 JEZ786478 JOV786478 JYR786478 KIN786478 KSJ786478 LCF786478 LMB786478 LVX786478 MFT786478 MPP786478 MZL786478 NJH786478 NTD786478 OCZ786478 OMV786478 OWR786478 PGN786478 PQJ786478 QAF786478 QKB786478 QTX786478 RDT786478 RNP786478 RXL786478 SHH786478 SRD786478 TAZ786478 TKV786478 TUR786478 UEN786478 UOJ786478 UYF786478 VIB786478 VRX786478 WBT786478 WLP786478 WVL786478 D852014 IZ852014 SV852014 ACR852014 AMN852014 AWJ852014 BGF852014 BQB852014 BZX852014 CJT852014 CTP852014 DDL852014 DNH852014 DXD852014 EGZ852014 EQV852014 FAR852014 FKN852014 FUJ852014 GEF852014 GOB852014 GXX852014 HHT852014 HRP852014 IBL852014 ILH852014 IVD852014 JEZ852014 JOV852014 JYR852014 KIN852014 KSJ852014 LCF852014 LMB852014 LVX852014 MFT852014 MPP852014 MZL852014 NJH852014 NTD852014 OCZ852014 OMV852014 OWR852014 PGN852014 PQJ852014 QAF852014 QKB852014 QTX852014 RDT852014 RNP852014 RXL852014 SHH852014 SRD852014 TAZ852014 TKV852014 TUR852014 UEN852014 UOJ852014 UYF852014 VIB852014 VRX852014 WBT852014 WLP852014 WVL852014 D917550 IZ917550 SV917550 ACR917550 AMN917550 AWJ917550 BGF917550 BQB917550 BZX917550 CJT917550 CTP917550 DDL917550 DNH917550 DXD917550 EGZ917550 EQV917550 FAR917550 FKN917550 FUJ917550 GEF917550 GOB917550 GXX917550 HHT917550 HRP917550 IBL917550 ILH917550 IVD917550 JEZ917550 JOV917550 JYR917550 KIN917550 KSJ917550 LCF917550 LMB917550 LVX917550 MFT917550 MPP917550 MZL917550 NJH917550 NTD917550 OCZ917550 OMV917550 OWR917550 PGN917550 PQJ917550 QAF917550 QKB917550 QTX917550 RDT917550 RNP917550 RXL917550 SHH917550 SRD917550 TAZ917550 TKV917550 TUR917550 UEN917550 UOJ917550 UYF917550 VIB917550 VRX917550 WBT917550 WLP917550 WVL917550 D983086 IZ983086 SV983086 ACR983086 AMN983086 AWJ983086 BGF983086 BQB983086 BZX983086 CJT983086 CTP983086 DDL983086 DNH983086 DXD983086 EGZ983086 EQV983086 FAR983086 FKN983086 FUJ983086 GEF983086 GOB983086 GXX983086 HHT983086 HRP983086 IBL983086 ILH983086 IVD983086 JEZ983086 JOV983086 JYR983086 KIN983086 KSJ983086 LCF983086 LMB983086 LVX983086 MFT983086 MPP983086 MZL983086 NJH983086 NTD983086 OCZ983086 OMV983086 OWR983086 PGN983086 PQJ983086 QAF983086 QKB983086 QTX983086 RDT983086 RNP983086 RXL983086 SHH983086 SRD983086 TAZ983086 TKV983086 TUR983086 UEN983086 UOJ983086 UYF983086 VIB983086 VRX983086 WBT983086 WLP983086 WVL983086 D65585 IZ65585 SV65585 ACR65585 AMN65585 AWJ65585 BGF65585 BQB65585 BZX65585 CJT65585 CTP65585 DDL65585 DNH65585 DXD65585 EGZ65585 EQV65585 FAR65585 FKN65585 FUJ65585 GEF65585 GOB65585 GXX65585 HHT65585 HRP65585 IBL65585 ILH65585 IVD65585 JEZ65585 JOV65585 JYR65585 KIN65585 KSJ65585 LCF65585 LMB65585 LVX65585 MFT65585 MPP65585 MZL65585 NJH65585 NTD65585 OCZ65585 OMV65585 OWR65585 PGN65585 PQJ65585 QAF65585 QKB65585 QTX65585 RDT65585 RNP65585 RXL65585 SHH65585 SRD65585 TAZ65585 TKV65585 TUR65585 UEN65585 UOJ65585 UYF65585 VIB65585 VRX65585 WBT65585 WLP65585 WVL65585 D131121 IZ131121 SV131121 ACR131121 AMN131121 AWJ131121 BGF131121 BQB131121 BZX131121 CJT131121 CTP131121 DDL131121 DNH131121 DXD131121 EGZ131121 EQV131121 FAR131121 FKN131121 FUJ131121 GEF131121 GOB131121 GXX131121 HHT131121 HRP131121 IBL131121 ILH131121 IVD131121 JEZ131121 JOV131121 JYR131121 KIN131121 KSJ131121 LCF131121 LMB131121 LVX131121 MFT131121 MPP131121 MZL131121 NJH131121 NTD131121 OCZ131121 OMV131121 OWR131121 PGN131121 PQJ131121 QAF131121 QKB131121 QTX131121 RDT131121 RNP131121 RXL131121 SHH131121 SRD131121 TAZ131121 TKV131121 TUR131121 UEN131121 UOJ131121 UYF131121 VIB131121 VRX131121 WBT131121 WLP131121 WVL131121 D196657 IZ196657 SV196657 ACR196657 AMN196657 AWJ196657 BGF196657 BQB196657 BZX196657 CJT196657 CTP196657 DDL196657 DNH196657 DXD196657 EGZ196657 EQV196657 FAR196657 FKN196657 FUJ196657 GEF196657 GOB196657 GXX196657 HHT196657 HRP196657 IBL196657 ILH196657 IVD196657 JEZ196657 JOV196657 JYR196657 KIN196657 KSJ196657 LCF196657 LMB196657 LVX196657 MFT196657 MPP196657 MZL196657 NJH196657 NTD196657 OCZ196657 OMV196657 OWR196657 PGN196657 PQJ196657 QAF196657 QKB196657 QTX196657 RDT196657 RNP196657 RXL196657 SHH196657 SRD196657 TAZ196657 TKV196657 TUR196657 UEN196657 UOJ196657 UYF196657 VIB196657 VRX196657 WBT196657 WLP196657 WVL196657 D262193 IZ262193 SV262193 ACR262193 AMN262193 AWJ262193 BGF262193 BQB262193 BZX262193 CJT262193 CTP262193 DDL262193 DNH262193 DXD262193 EGZ262193 EQV262193 FAR262193 FKN262193 FUJ262193 GEF262193 GOB262193 GXX262193 HHT262193 HRP262193 IBL262193 ILH262193 IVD262193 JEZ262193 JOV262193 JYR262193 KIN262193 KSJ262193 LCF262193 LMB262193 LVX262193 MFT262193 MPP262193 MZL262193 NJH262193 NTD262193 OCZ262193 OMV262193 OWR262193 PGN262193 PQJ262193 QAF262193 QKB262193 QTX262193 RDT262193 RNP262193 RXL262193 SHH262193 SRD262193 TAZ262193 TKV262193 TUR262193 UEN262193 UOJ262193 UYF262193 VIB262193 VRX262193 WBT262193 WLP262193 WVL262193 D327729 IZ327729 SV327729 ACR327729 AMN327729 AWJ327729 BGF327729 BQB327729 BZX327729 CJT327729 CTP327729 DDL327729 DNH327729 DXD327729 EGZ327729 EQV327729 FAR327729 FKN327729 FUJ327729 GEF327729 GOB327729 GXX327729 HHT327729 HRP327729 IBL327729 ILH327729 IVD327729 JEZ327729 JOV327729 JYR327729 KIN327729 KSJ327729 LCF327729 LMB327729 LVX327729 MFT327729 MPP327729 MZL327729 NJH327729 NTD327729 OCZ327729 OMV327729 OWR327729 PGN327729 PQJ327729 QAF327729 QKB327729 QTX327729 RDT327729 RNP327729 RXL327729 SHH327729 SRD327729 TAZ327729 TKV327729 TUR327729 UEN327729 UOJ327729 UYF327729 VIB327729 VRX327729 WBT327729 WLP327729 WVL327729 D393265 IZ393265 SV393265 ACR393265 AMN393265 AWJ393265 BGF393265 BQB393265 BZX393265 CJT393265 CTP393265 DDL393265 DNH393265 DXD393265 EGZ393265 EQV393265 FAR393265 FKN393265 FUJ393265 GEF393265 GOB393265 GXX393265 HHT393265 HRP393265 IBL393265 ILH393265 IVD393265 JEZ393265 JOV393265 JYR393265 KIN393265 KSJ393265 LCF393265 LMB393265 LVX393265 MFT393265 MPP393265 MZL393265 NJH393265 NTD393265 OCZ393265 OMV393265 OWR393265 PGN393265 PQJ393265 QAF393265 QKB393265 QTX393265 RDT393265 RNP393265 RXL393265 SHH393265 SRD393265 TAZ393265 TKV393265 TUR393265 UEN393265 UOJ393265 UYF393265 VIB393265 VRX393265 WBT393265 WLP393265 WVL393265 D458801 IZ458801 SV458801 ACR458801 AMN458801 AWJ458801 BGF458801 BQB458801 BZX458801 CJT458801 CTP458801 DDL458801 DNH458801 DXD458801 EGZ458801 EQV458801 FAR458801 FKN458801 FUJ458801 GEF458801 GOB458801 GXX458801 HHT458801 HRP458801 IBL458801 ILH458801 IVD458801 JEZ458801 JOV458801 JYR458801 KIN458801 KSJ458801 LCF458801 LMB458801 LVX458801 MFT458801 MPP458801 MZL458801 NJH458801 NTD458801 OCZ458801 OMV458801 OWR458801 PGN458801 PQJ458801 QAF458801 QKB458801 QTX458801 RDT458801 RNP458801 RXL458801 SHH458801 SRD458801 TAZ458801 TKV458801 TUR458801 UEN458801 UOJ458801 UYF458801 VIB458801 VRX458801 WBT458801 WLP458801 WVL458801 D524337 IZ524337 SV524337 ACR524337 AMN524337 AWJ524337 BGF524337 BQB524337 BZX524337 CJT524337 CTP524337 DDL524337 DNH524337 DXD524337 EGZ524337 EQV524337 FAR524337 FKN524337 FUJ524337 GEF524337 GOB524337 GXX524337 HHT524337 HRP524337 IBL524337 ILH524337 IVD524337 JEZ524337 JOV524337 JYR524337 KIN524337 KSJ524337 LCF524337 LMB524337 LVX524337 MFT524337 MPP524337 MZL524337 NJH524337 NTD524337 OCZ524337 OMV524337 OWR524337 PGN524337 PQJ524337 QAF524337 QKB524337 QTX524337 RDT524337 RNP524337 RXL524337 SHH524337 SRD524337 TAZ524337 TKV524337 TUR524337 UEN524337 UOJ524337 UYF524337 VIB524337 VRX524337 WBT524337 WLP524337 WVL524337 D589873 IZ589873 SV589873 ACR589873 AMN589873 AWJ589873 BGF589873 BQB589873 BZX589873 CJT589873 CTP589873 DDL589873 DNH589873 DXD589873 EGZ589873 EQV589873 FAR589873 FKN589873 FUJ589873 GEF589873 GOB589873 GXX589873 HHT589873 HRP589873 IBL589873 ILH589873 IVD589873 JEZ589873 JOV589873 JYR589873 KIN589873 KSJ589873 LCF589873 LMB589873 LVX589873 MFT589873 MPP589873 MZL589873 NJH589873 NTD589873 OCZ589873 OMV589873 OWR589873 PGN589873 PQJ589873 QAF589873 QKB589873 QTX589873 RDT589873 RNP589873 RXL589873 SHH589873 SRD589873 TAZ589873 TKV589873 TUR589873 UEN589873 UOJ589873 UYF589873 VIB589873 VRX589873 WBT589873 WLP589873 WVL589873 D655409 IZ655409 SV655409 ACR655409 AMN655409 AWJ655409 BGF655409 BQB655409 BZX655409 CJT655409 CTP655409 DDL655409 DNH655409 DXD655409 EGZ655409 EQV655409 FAR655409 FKN655409 FUJ655409 GEF655409 GOB655409 GXX655409 HHT655409 HRP655409 IBL655409 ILH655409 IVD655409 JEZ655409 JOV655409 JYR655409 KIN655409 KSJ655409 LCF655409 LMB655409 LVX655409 MFT655409 MPP655409 MZL655409 NJH655409 NTD655409 OCZ655409 OMV655409 OWR655409 PGN655409 PQJ655409 QAF655409 QKB655409 QTX655409 RDT655409 RNP655409 RXL655409 SHH655409 SRD655409 TAZ655409 TKV655409 TUR655409 UEN655409 UOJ655409 UYF655409 VIB655409 VRX655409 WBT655409 WLP655409 WVL655409 D720945 IZ720945 SV720945 ACR720945 AMN720945 AWJ720945 BGF720945 BQB720945 BZX720945 CJT720945 CTP720945 DDL720945 DNH720945 DXD720945 EGZ720945 EQV720945 FAR720945 FKN720945 FUJ720945 GEF720945 GOB720945 GXX720945 HHT720945 HRP720945 IBL720945 ILH720945 IVD720945 JEZ720945 JOV720945 JYR720945 KIN720945 KSJ720945 LCF720945 LMB720945 LVX720945 MFT720945 MPP720945 MZL720945 NJH720945 NTD720945 OCZ720945 OMV720945 OWR720945 PGN720945 PQJ720945 QAF720945 QKB720945 QTX720945 RDT720945 RNP720945 RXL720945 SHH720945 SRD720945 TAZ720945 TKV720945 TUR720945 UEN720945 UOJ720945 UYF720945 VIB720945 VRX720945 WBT720945 WLP720945 WVL720945 D786481 IZ786481 SV786481 ACR786481 AMN786481 AWJ786481 BGF786481 BQB786481 BZX786481 CJT786481 CTP786481 DDL786481 DNH786481 DXD786481 EGZ786481 EQV786481 FAR786481 FKN786481 FUJ786481 GEF786481 GOB786481 GXX786481 HHT786481 HRP786481 IBL786481 ILH786481 IVD786481 JEZ786481 JOV786481 JYR786481 KIN786481 KSJ786481 LCF786481 LMB786481 LVX786481 MFT786481 MPP786481 MZL786481 NJH786481 NTD786481 OCZ786481 OMV786481 OWR786481 PGN786481 PQJ786481 QAF786481 QKB786481 QTX786481 RDT786481 RNP786481 RXL786481 SHH786481 SRD786481 TAZ786481 TKV786481 TUR786481 UEN786481 UOJ786481 UYF786481 VIB786481 VRX786481 WBT786481 WLP786481 WVL786481 D852017 IZ852017 SV852017 ACR852017 AMN852017 AWJ852017 BGF852017 BQB852017 BZX852017 CJT852017 CTP852017 DDL852017 DNH852017 DXD852017 EGZ852017 EQV852017 FAR852017 FKN852017 FUJ852017 GEF852017 GOB852017 GXX852017 HHT852017 HRP852017 IBL852017 ILH852017 IVD852017 JEZ852017 JOV852017 JYR852017 KIN852017 KSJ852017 LCF852017 LMB852017 LVX852017 MFT852017 MPP852017 MZL852017 NJH852017 NTD852017 OCZ852017 OMV852017 OWR852017 PGN852017 PQJ852017 QAF852017 QKB852017 QTX852017 RDT852017 RNP852017 RXL852017 SHH852017 SRD852017 TAZ852017 TKV852017 TUR852017 UEN852017 UOJ852017 UYF852017 VIB852017 VRX852017 WBT852017 WLP852017 WVL852017 D917553 IZ917553 SV917553 ACR917553 AMN917553 AWJ917553 BGF917553 BQB917553 BZX917553 CJT917553 CTP917553 DDL917553 DNH917553 DXD917553 EGZ917553 EQV917553 FAR917553 FKN917553 FUJ917553 GEF917553 GOB917553 GXX917553 HHT917553 HRP917553 IBL917553 ILH917553 IVD917553 JEZ917553 JOV917553 JYR917553 KIN917553 KSJ917553 LCF917553 LMB917553 LVX917553 MFT917553 MPP917553 MZL917553 NJH917553 NTD917553 OCZ917553 OMV917553 OWR917553 PGN917553 PQJ917553 QAF917553 QKB917553 QTX917553 RDT917553 RNP917553 RXL917553 SHH917553 SRD917553 TAZ917553 TKV917553 TUR917553 UEN917553 UOJ917553 UYF917553 VIB917553 VRX917553 WBT917553 WLP917553 WVL917553 D983089 IZ983089 SV983089 ACR983089 AMN983089 AWJ983089 BGF983089 BQB983089 BZX983089 CJT983089 CTP983089 DDL983089 DNH983089 DXD983089 EGZ983089 EQV983089 FAR983089 FKN983089 FUJ983089 GEF983089 GOB983089 GXX983089 HHT983089 HRP983089 IBL983089 ILH983089 IVD983089 JEZ983089 JOV983089 JYR983089 KIN983089 KSJ983089 LCF983089 LMB983089 LVX983089 MFT983089 MPP983089 MZL983089 NJH983089 NTD983089 OCZ983089 OMV983089 OWR983089 PGN983089 PQJ983089 QAF983089 QKB983089 QTX983089 RDT983089 RNP983089 RXL983089 SHH983089 SRD983089 TAZ983089 TKV983089 TUR983089 UEN983089 UOJ983089 UYF983089 VIB983089 VRX983089 WBT983089 WLP983089 WVL983089" xr:uid="{08C59FCD-1EB4-4407-80D0-B2A9BD09B0A0}">
      <formula1>"　,衆議院議員,参議院議員"</formula1>
    </dataValidation>
  </dataValidations>
  <pageMargins left="0.78740157480314965" right="0.19685039370078741" top="0.78740157480314965" bottom="0.78740157480314965" header="0.31496062992125984" footer="0.31496062992125984"/>
  <pageSetup paperSize="9" orientation="portrait"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N51"/>
  <sheetViews>
    <sheetView view="pageBreakPreview" zoomScaleNormal="100" workbookViewId="0">
      <selection activeCell="N1" sqref="N1"/>
    </sheetView>
  </sheetViews>
  <sheetFormatPr defaultColWidth="9" defaultRowHeight="14.25"/>
  <cols>
    <col min="1" max="1" width="2.75" style="1" customWidth="1"/>
    <col min="2" max="2" width="2.625" style="1" customWidth="1"/>
    <col min="3" max="3" width="15.625" style="1" customWidth="1"/>
    <col min="4" max="13" width="6.625" style="1" customWidth="1"/>
    <col min="14" max="14" width="4.375" style="1" customWidth="1"/>
    <col min="15" max="16384" width="9" style="1"/>
  </cols>
  <sheetData>
    <row r="1" spans="1:14">
      <c r="M1" s="2" t="s">
        <v>1189</v>
      </c>
      <c r="N1" s="330" t="s">
        <v>1687</v>
      </c>
    </row>
    <row r="3" spans="1:14" ht="17.25">
      <c r="A3" s="1311" t="s">
        <v>1190</v>
      </c>
      <c r="B3" s="1311"/>
      <c r="C3" s="1311"/>
      <c r="D3" s="1311"/>
      <c r="E3" s="1311"/>
      <c r="F3" s="1311"/>
      <c r="G3" s="1311"/>
      <c r="H3" s="1311"/>
      <c r="I3" s="1311"/>
      <c r="J3" s="1311"/>
      <c r="K3" s="1311"/>
      <c r="L3" s="1311"/>
      <c r="M3" s="1311"/>
    </row>
    <row r="4" spans="1:14">
      <c r="A4" s="577"/>
      <c r="B4" s="577"/>
      <c r="C4" s="577"/>
      <c r="D4" s="577"/>
      <c r="E4" s="577"/>
      <c r="F4" s="577"/>
      <c r="G4" s="577"/>
      <c r="H4" s="577"/>
      <c r="I4" s="577"/>
      <c r="J4" s="577"/>
      <c r="K4" s="577"/>
      <c r="L4" s="577"/>
      <c r="M4" s="577"/>
    </row>
    <row r="5" spans="1:14">
      <c r="A5" s="577"/>
      <c r="B5" s="577"/>
      <c r="C5" s="577"/>
      <c r="D5" s="577"/>
      <c r="E5" s="577"/>
      <c r="F5" s="577"/>
      <c r="G5" s="577"/>
      <c r="H5" s="577"/>
      <c r="I5" s="598"/>
      <c r="J5" s="598"/>
      <c r="K5" s="598"/>
      <c r="L5" s="599"/>
      <c r="M5" s="597" t="s">
        <v>1535</v>
      </c>
      <c r="N5" s="367"/>
    </row>
    <row r="6" spans="1:14" ht="15" thickBot="1">
      <c r="A6" s="587" t="s">
        <v>1194</v>
      </c>
      <c r="B6" s="688"/>
      <c r="C6" s="688"/>
      <c r="D6" s="688"/>
      <c r="E6" s="688"/>
      <c r="F6" s="688"/>
      <c r="G6" s="688"/>
      <c r="H6" s="688"/>
      <c r="I6" s="688"/>
      <c r="J6" s="688"/>
      <c r="K6" s="688"/>
      <c r="L6" s="688"/>
      <c r="M6" s="688"/>
    </row>
    <row r="7" spans="1:14" ht="30" customHeight="1">
      <c r="A7" s="578">
        <v>1</v>
      </c>
      <c r="B7" s="1295" t="s">
        <v>181</v>
      </c>
      <c r="C7" s="1296"/>
      <c r="D7" s="1309">
        <f>入力シート!C8</f>
        <v>0</v>
      </c>
      <c r="E7" s="1310"/>
      <c r="F7" s="700"/>
      <c r="G7" s="700"/>
      <c r="H7" s="1310">
        <f>入力シート!C10</f>
        <v>0</v>
      </c>
      <c r="I7" s="1310"/>
      <c r="J7" s="700"/>
      <c r="K7" s="700"/>
      <c r="L7" s="322"/>
      <c r="M7" s="323"/>
    </row>
    <row r="8" spans="1:14" ht="30" customHeight="1">
      <c r="A8" s="575">
        <v>2</v>
      </c>
      <c r="B8" s="1297" t="s">
        <v>1191</v>
      </c>
      <c r="C8" s="1298"/>
      <c r="D8" s="689"/>
      <c r="E8" s="690"/>
      <c r="F8" s="690"/>
      <c r="G8" s="690"/>
      <c r="H8" s="690"/>
      <c r="I8" s="690"/>
      <c r="J8" s="690"/>
      <c r="K8" s="690"/>
      <c r="L8" s="690"/>
      <c r="M8" s="691"/>
    </row>
    <row r="9" spans="1:14" ht="30" customHeight="1" thickBot="1">
      <c r="A9" s="581">
        <v>3</v>
      </c>
      <c r="B9" s="1293" t="s">
        <v>183</v>
      </c>
      <c r="C9" s="1294"/>
      <c r="D9" s="582" t="s">
        <v>1192</v>
      </c>
      <c r="E9" s="579"/>
      <c r="F9" s="579"/>
      <c r="G9" s="579"/>
      <c r="H9" s="583" t="s">
        <v>1193</v>
      </c>
      <c r="I9" s="579"/>
      <c r="J9" s="579"/>
      <c r="K9" s="579"/>
      <c r="L9" s="579"/>
      <c r="M9" s="580"/>
    </row>
    <row r="10" spans="1:14" ht="15" customHeight="1">
      <c r="A10" s="584"/>
      <c r="B10" s="585"/>
      <c r="C10" s="585"/>
      <c r="D10" s="586"/>
      <c r="E10" s="586"/>
      <c r="F10" s="586"/>
      <c r="G10" s="586"/>
      <c r="H10" s="586"/>
      <c r="I10" s="586"/>
      <c r="J10" s="586"/>
      <c r="K10" s="586"/>
      <c r="L10" s="586"/>
      <c r="M10" s="586"/>
    </row>
    <row r="11" spans="1:14" ht="15" customHeight="1" thickBot="1">
      <c r="A11" s="590" t="s">
        <v>1195</v>
      </c>
      <c r="B11" s="588"/>
      <c r="C11" s="588"/>
      <c r="D11" s="589"/>
      <c r="E11" s="589"/>
      <c r="F11" s="589"/>
      <c r="G11" s="589"/>
      <c r="H11" s="589"/>
      <c r="I11" s="589"/>
      <c r="J11" s="589"/>
      <c r="K11" s="589"/>
      <c r="L11" s="589"/>
      <c r="M11" s="589"/>
    </row>
    <row r="12" spans="1:14" ht="30" customHeight="1">
      <c r="A12" s="578">
        <v>1</v>
      </c>
      <c r="B12" s="1295" t="s">
        <v>1196</v>
      </c>
      <c r="C12" s="1296"/>
      <c r="D12" s="1299" t="s">
        <v>1201</v>
      </c>
      <c r="E12" s="1300"/>
      <c r="F12" s="1301" t="s">
        <v>1202</v>
      </c>
      <c r="G12" s="1300"/>
      <c r="H12" s="1301" t="s">
        <v>1203</v>
      </c>
      <c r="I12" s="1300"/>
      <c r="J12" s="1301" t="s">
        <v>1204</v>
      </c>
      <c r="K12" s="1300"/>
      <c r="L12" s="1301" t="s">
        <v>1548</v>
      </c>
      <c r="M12" s="1302"/>
    </row>
    <row r="13" spans="1:14" ht="30" customHeight="1">
      <c r="A13" s="575">
        <v>2</v>
      </c>
      <c r="B13" s="1297" t="s">
        <v>1197</v>
      </c>
      <c r="C13" s="1298"/>
      <c r="D13" s="1303" t="s">
        <v>1205</v>
      </c>
      <c r="E13" s="1304"/>
      <c r="F13" s="1307" t="s">
        <v>1205</v>
      </c>
      <c r="G13" s="1307"/>
      <c r="H13" s="1307" t="s">
        <v>1205</v>
      </c>
      <c r="I13" s="1307"/>
      <c r="J13" s="1305" t="s">
        <v>1205</v>
      </c>
      <c r="K13" s="1308"/>
      <c r="L13" s="1305" t="s">
        <v>1205</v>
      </c>
      <c r="M13" s="1306"/>
    </row>
    <row r="14" spans="1:14" ht="30" customHeight="1">
      <c r="A14" s="576">
        <v>3</v>
      </c>
      <c r="B14" s="1297" t="s">
        <v>1198</v>
      </c>
      <c r="C14" s="1298"/>
      <c r="D14" s="1318" t="s">
        <v>1206</v>
      </c>
      <c r="E14" s="1286"/>
      <c r="F14" s="1312" t="s">
        <v>1206</v>
      </c>
      <c r="G14" s="1286"/>
      <c r="H14" s="1312" t="s">
        <v>1206</v>
      </c>
      <c r="I14" s="1286"/>
      <c r="J14" s="1316" t="s">
        <v>1206</v>
      </c>
      <c r="K14" s="1286"/>
      <c r="L14" s="1316" t="s">
        <v>1206</v>
      </c>
      <c r="M14" s="1317"/>
    </row>
    <row r="15" spans="1:14" ht="30" customHeight="1">
      <c r="A15" s="576">
        <v>4</v>
      </c>
      <c r="B15" s="1297" t="s">
        <v>1199</v>
      </c>
      <c r="C15" s="1298"/>
      <c r="D15" s="1318" t="s">
        <v>1206</v>
      </c>
      <c r="E15" s="1286"/>
      <c r="F15" s="1312" t="s">
        <v>1206</v>
      </c>
      <c r="G15" s="1286"/>
      <c r="H15" s="1312" t="s">
        <v>1206</v>
      </c>
      <c r="I15" s="1286"/>
      <c r="J15" s="1316" t="s">
        <v>1206</v>
      </c>
      <c r="K15" s="1286"/>
      <c r="L15" s="1316" t="s">
        <v>1206</v>
      </c>
      <c r="M15" s="1317"/>
    </row>
    <row r="16" spans="1:14" ht="30" customHeight="1" thickBot="1">
      <c r="A16" s="591">
        <v>5</v>
      </c>
      <c r="B16" s="1293" t="s">
        <v>1200</v>
      </c>
      <c r="C16" s="1294"/>
      <c r="D16" s="1319"/>
      <c r="E16" s="1314"/>
      <c r="F16" s="1313"/>
      <c r="G16" s="1314"/>
      <c r="H16" s="1313"/>
      <c r="I16" s="1314"/>
      <c r="J16" s="1313"/>
      <c r="K16" s="1314"/>
      <c r="L16" s="1313"/>
      <c r="M16" s="1315"/>
    </row>
    <row r="17" spans="1:13" customFormat="1" ht="15" customHeight="1"/>
    <row r="18" spans="1:13" customFormat="1" ht="15" customHeight="1" thickBot="1">
      <c r="A18" s="590" t="s">
        <v>1207</v>
      </c>
    </row>
    <row r="19" spans="1:13" customFormat="1" ht="30" customHeight="1">
      <c r="A19" s="578">
        <v>1</v>
      </c>
      <c r="B19" s="1295" t="s">
        <v>1208</v>
      </c>
      <c r="C19" s="1296"/>
      <c r="D19" s="707" t="s">
        <v>1211</v>
      </c>
      <c r="E19" s="708"/>
      <c r="F19" s="708"/>
      <c r="G19" s="708"/>
      <c r="H19" s="708"/>
      <c r="I19" s="708"/>
      <c r="J19" s="708"/>
      <c r="K19" s="708"/>
      <c r="L19" s="708"/>
      <c r="M19" s="709"/>
    </row>
    <row r="20" spans="1:13" customFormat="1" ht="30" customHeight="1">
      <c r="A20" s="575">
        <v>2</v>
      </c>
      <c r="B20" s="1297" t="s">
        <v>1209</v>
      </c>
      <c r="C20" s="1298"/>
      <c r="D20" s="710"/>
      <c r="E20" s="711" t="s">
        <v>1212</v>
      </c>
      <c r="F20" s="711"/>
      <c r="G20" s="711"/>
      <c r="H20" s="711"/>
      <c r="I20" s="711"/>
      <c r="J20" s="711"/>
      <c r="K20" s="711"/>
      <c r="L20" s="711"/>
      <c r="M20" s="712"/>
    </row>
    <row r="21" spans="1:13" customFormat="1" ht="30" customHeight="1">
      <c r="A21" s="576">
        <v>3</v>
      </c>
      <c r="B21" s="1297" t="s">
        <v>1210</v>
      </c>
      <c r="C21" s="1298"/>
      <c r="D21" s="713"/>
      <c r="E21" s="714"/>
      <c r="F21" s="715"/>
      <c r="G21" s="714"/>
      <c r="H21" s="715"/>
      <c r="I21" s="714"/>
      <c r="J21" s="714"/>
      <c r="K21" s="714"/>
      <c r="L21" s="716"/>
      <c r="M21" s="717"/>
    </row>
    <row r="22" spans="1:13" customFormat="1" ht="30" customHeight="1" thickBot="1">
      <c r="A22" s="591">
        <v>4</v>
      </c>
      <c r="B22" s="1293" t="s">
        <v>668</v>
      </c>
      <c r="C22" s="1294"/>
      <c r="D22" s="718"/>
      <c r="E22" s="719"/>
      <c r="F22" s="720"/>
      <c r="G22" s="719"/>
      <c r="H22" s="720"/>
      <c r="I22" s="719"/>
      <c r="J22" s="719"/>
      <c r="K22" s="719"/>
      <c r="L22" s="721"/>
      <c r="M22" s="722"/>
    </row>
    <row r="23" spans="1:13" customFormat="1" ht="15" customHeight="1"/>
    <row r="24" spans="1:13" ht="15" thickBot="1">
      <c r="A24" s="587" t="s">
        <v>1213</v>
      </c>
      <c r="B24" s="688"/>
      <c r="C24" s="688"/>
      <c r="D24" s="688"/>
      <c r="E24" s="688"/>
      <c r="F24" s="688"/>
      <c r="G24" s="688"/>
      <c r="H24" s="688"/>
      <c r="I24" s="688"/>
      <c r="J24" s="688"/>
      <c r="K24" s="688"/>
      <c r="L24" s="688"/>
      <c r="M24" s="688"/>
    </row>
    <row r="25" spans="1:13" ht="30" customHeight="1">
      <c r="A25" s="578">
        <v>1</v>
      </c>
      <c r="B25" s="1295" t="s">
        <v>1214</v>
      </c>
      <c r="C25" s="1296"/>
      <c r="D25" s="1309"/>
      <c r="E25" s="1310"/>
      <c r="F25" s="700"/>
      <c r="G25" s="700"/>
      <c r="H25" s="1310"/>
      <c r="I25" s="1310"/>
      <c r="J25" s="700"/>
      <c r="K25" s="700"/>
      <c r="L25" s="322"/>
      <c r="M25" s="323"/>
    </row>
    <row r="26" spans="1:13" ht="30" customHeight="1" thickBot="1">
      <c r="A26" s="592">
        <v>2</v>
      </c>
      <c r="B26" s="1293" t="s">
        <v>1215</v>
      </c>
      <c r="C26" s="1294"/>
      <c r="D26" s="593"/>
      <c r="E26" s="594"/>
      <c r="F26" s="594"/>
      <c r="G26" s="594"/>
      <c r="H26" s="594"/>
      <c r="I26" s="594"/>
      <c r="J26" s="594"/>
      <c r="K26" s="594"/>
      <c r="L26" s="594"/>
      <c r="M26" s="595"/>
    </row>
    <row r="29" spans="1:13">
      <c r="E29" s="1" t="s">
        <v>1217</v>
      </c>
    </row>
    <row r="30" spans="1:13">
      <c r="E30" s="1" t="s">
        <v>1218</v>
      </c>
    </row>
    <row r="31" spans="1:13">
      <c r="F31" s="1" t="s">
        <v>1221</v>
      </c>
      <c r="G31" s="1" t="s">
        <v>1222</v>
      </c>
    </row>
    <row r="32" spans="1:13">
      <c r="G32" s="1" t="s">
        <v>1223</v>
      </c>
    </row>
    <row r="33" spans="1:13">
      <c r="G33" s="1" t="s">
        <v>1224</v>
      </c>
    </row>
    <row r="34" spans="1:13">
      <c r="G34" s="1" t="s">
        <v>1225</v>
      </c>
    </row>
    <row r="35" spans="1:13">
      <c r="A35" s="517"/>
      <c r="B35" s="517"/>
      <c r="C35" s="517"/>
      <c r="D35" s="517"/>
      <c r="E35" s="517"/>
      <c r="F35" s="517"/>
      <c r="G35" s="517"/>
      <c r="H35" s="517"/>
      <c r="I35" s="517"/>
      <c r="J35" s="517"/>
      <c r="K35" s="517"/>
      <c r="L35" s="517"/>
      <c r="M35" s="517"/>
    </row>
    <row r="36" spans="1:13">
      <c r="A36" s="596" t="s">
        <v>1216</v>
      </c>
      <c r="B36" s="517"/>
      <c r="C36" s="517"/>
      <c r="D36" s="517"/>
      <c r="E36" s="517"/>
      <c r="F36" s="517"/>
      <c r="G36" s="517"/>
      <c r="H36" s="517"/>
      <c r="I36" s="517"/>
      <c r="J36" s="517"/>
      <c r="K36" s="517"/>
      <c r="L36" s="517"/>
      <c r="M36" s="517"/>
    </row>
    <row r="37" spans="1:13">
      <c r="A37" s="596" t="s">
        <v>1216</v>
      </c>
      <c r="B37"/>
      <c r="C37"/>
      <c r="D37"/>
      <c r="E37"/>
      <c r="F37"/>
      <c r="G37"/>
      <c r="H37"/>
      <c r="I37"/>
      <c r="J37"/>
      <c r="K37"/>
      <c r="L37"/>
      <c r="M37"/>
    </row>
    <row r="38" spans="1:13">
      <c r="A38" s="596" t="s">
        <v>1219</v>
      </c>
      <c r="B38"/>
      <c r="C38"/>
      <c r="D38"/>
      <c r="E38"/>
      <c r="F38"/>
      <c r="G38"/>
      <c r="H38"/>
      <c r="I38"/>
      <c r="J38"/>
      <c r="K38"/>
      <c r="L38"/>
      <c r="M38"/>
    </row>
    <row r="39" spans="1:13">
      <c r="A39" s="596" t="s">
        <v>1220</v>
      </c>
      <c r="B39"/>
      <c r="C39"/>
      <c r="D39"/>
      <c r="E39"/>
      <c r="F39"/>
      <c r="G39"/>
      <c r="H39"/>
      <c r="I39"/>
      <c r="J39"/>
      <c r="K39"/>
      <c r="L39"/>
      <c r="M39"/>
    </row>
    <row r="40" spans="1:13">
      <c r="A40" t="s">
        <v>296</v>
      </c>
      <c r="B40"/>
      <c r="C40"/>
      <c r="D40"/>
      <c r="E40"/>
      <c r="F40"/>
      <c r="G40"/>
      <c r="H40"/>
      <c r="I40"/>
      <c r="J40"/>
      <c r="K40"/>
      <c r="L40"/>
      <c r="M40"/>
    </row>
    <row r="41" spans="1:13">
      <c r="A41" s="517"/>
      <c r="B41"/>
      <c r="C41"/>
      <c r="D41"/>
      <c r="E41"/>
      <c r="F41"/>
      <c r="G41"/>
      <c r="H41"/>
      <c r="I41"/>
      <c r="J41"/>
      <c r="K41"/>
      <c r="L41"/>
      <c r="M41"/>
    </row>
    <row r="42" spans="1:13">
      <c r="A42" s="517"/>
      <c r="B42"/>
      <c r="C42"/>
      <c r="D42"/>
      <c r="E42"/>
      <c r="F42"/>
      <c r="G42"/>
      <c r="H42"/>
      <c r="I42"/>
      <c r="J42"/>
      <c r="K42"/>
      <c r="L42"/>
      <c r="M42"/>
    </row>
    <row r="43" spans="1:13">
      <c r="A43" s="517"/>
      <c r="B43"/>
      <c r="C43"/>
      <c r="D43"/>
      <c r="E43"/>
      <c r="F43"/>
      <c r="G43"/>
      <c r="H43"/>
      <c r="I43"/>
      <c r="J43"/>
      <c r="K43"/>
      <c r="L43"/>
      <c r="M43"/>
    </row>
    <row r="44" spans="1:13">
      <c r="A44" s="517"/>
      <c r="B44"/>
      <c r="C44"/>
      <c r="D44"/>
      <c r="E44"/>
      <c r="F44"/>
      <c r="G44"/>
      <c r="H44"/>
      <c r="I44"/>
      <c r="J44"/>
      <c r="K44"/>
      <c r="L44"/>
      <c r="M44"/>
    </row>
    <row r="45" spans="1:13">
      <c r="A45" s="517"/>
      <c r="B45"/>
      <c r="C45"/>
      <c r="D45"/>
      <c r="E45"/>
      <c r="F45"/>
      <c r="G45"/>
      <c r="H45"/>
      <c r="I45"/>
      <c r="J45"/>
      <c r="K45"/>
      <c r="L45"/>
      <c r="M45"/>
    </row>
    <row r="46" spans="1:13">
      <c r="A46" s="517"/>
      <c r="B46" s="517"/>
      <c r="C46" s="517"/>
      <c r="D46" s="517"/>
      <c r="E46" s="517"/>
      <c r="F46" s="517"/>
      <c r="G46" s="517"/>
      <c r="H46" s="517"/>
      <c r="I46" s="517"/>
      <c r="J46" s="517"/>
      <c r="K46" s="517"/>
      <c r="L46" s="517"/>
      <c r="M46" s="517"/>
    </row>
    <row r="47" spans="1:13">
      <c r="A47" s="517"/>
      <c r="B47" s="517"/>
      <c r="C47" s="517"/>
      <c r="D47" s="517"/>
      <c r="E47" s="517"/>
      <c r="F47" s="517"/>
      <c r="G47" s="517"/>
      <c r="H47" s="517"/>
      <c r="I47" s="517"/>
      <c r="J47" s="517"/>
      <c r="K47" s="517"/>
      <c r="L47" s="517"/>
      <c r="M47" s="517"/>
    </row>
    <row r="48" spans="1:13">
      <c r="A48" s="517"/>
      <c r="B48" s="517"/>
      <c r="C48" s="517"/>
      <c r="D48" s="517"/>
      <c r="E48" s="517"/>
      <c r="F48" s="517"/>
      <c r="G48" s="517"/>
      <c r="H48" s="517"/>
      <c r="I48" s="517"/>
      <c r="J48" s="517"/>
      <c r="K48" s="517"/>
      <c r="L48" s="517"/>
      <c r="M48" s="517"/>
    </row>
    <row r="49" spans="1:13">
      <c r="A49" s="517"/>
      <c r="B49" s="517"/>
      <c r="C49" s="517"/>
      <c r="D49" s="517"/>
      <c r="E49" s="517"/>
      <c r="F49" s="517"/>
      <c r="G49" s="517"/>
      <c r="H49" s="517"/>
      <c r="I49" s="517"/>
      <c r="J49" s="517"/>
      <c r="K49" s="517"/>
      <c r="L49" s="517"/>
      <c r="M49" s="517"/>
    </row>
    <row r="50" spans="1:13">
      <c r="A50" s="517"/>
      <c r="B50" s="517"/>
      <c r="C50" s="517"/>
      <c r="D50" s="517"/>
      <c r="E50" s="517"/>
      <c r="F50" s="517"/>
      <c r="G50" s="517"/>
      <c r="H50" s="517"/>
      <c r="I50" s="517"/>
      <c r="J50" s="517"/>
      <c r="K50" s="517"/>
      <c r="L50" s="517"/>
      <c r="M50" s="517"/>
    </row>
    <row r="51" spans="1:13">
      <c r="A51" s="517"/>
      <c r="B51" s="517"/>
      <c r="C51" s="517"/>
      <c r="D51" s="517"/>
      <c r="E51" s="517"/>
      <c r="F51" s="517"/>
      <c r="G51" s="517"/>
      <c r="H51" s="517"/>
      <c r="I51" s="517"/>
      <c r="J51" s="517"/>
      <c r="K51" s="517"/>
      <c r="L51" s="517"/>
      <c r="M51" s="517"/>
    </row>
  </sheetData>
  <mergeCells count="44">
    <mergeCell ref="B25:C25"/>
    <mergeCell ref="D25:E25"/>
    <mergeCell ref="H25:I25"/>
    <mergeCell ref="B26:C26"/>
    <mergeCell ref="B21:C21"/>
    <mergeCell ref="B22:C22"/>
    <mergeCell ref="L16:M16"/>
    <mergeCell ref="L15:M15"/>
    <mergeCell ref="L14:M14"/>
    <mergeCell ref="D14:E14"/>
    <mergeCell ref="D15:E15"/>
    <mergeCell ref="D16:E16"/>
    <mergeCell ref="F16:G16"/>
    <mergeCell ref="F15:G15"/>
    <mergeCell ref="F14:G14"/>
    <mergeCell ref="J14:K14"/>
    <mergeCell ref="J15:K15"/>
    <mergeCell ref="J16:K16"/>
    <mergeCell ref="B20:C20"/>
    <mergeCell ref="H14:I14"/>
    <mergeCell ref="H15:I15"/>
    <mergeCell ref="H16:I16"/>
    <mergeCell ref="B15:C15"/>
    <mergeCell ref="B14:C14"/>
    <mergeCell ref="B16:C16"/>
    <mergeCell ref="B19:C19"/>
    <mergeCell ref="D7:E7"/>
    <mergeCell ref="H7:I7"/>
    <mergeCell ref="A3:M3"/>
    <mergeCell ref="B7:C7"/>
    <mergeCell ref="B8:C8"/>
    <mergeCell ref="B9:C9"/>
    <mergeCell ref="B12:C12"/>
    <mergeCell ref="B13:C13"/>
    <mergeCell ref="D12:E12"/>
    <mergeCell ref="L12:M12"/>
    <mergeCell ref="H12:I12"/>
    <mergeCell ref="F12:G12"/>
    <mergeCell ref="D13:E13"/>
    <mergeCell ref="L13:M13"/>
    <mergeCell ref="H13:I13"/>
    <mergeCell ref="F13:G13"/>
    <mergeCell ref="J12:K12"/>
    <mergeCell ref="J13:K13"/>
  </mergeCells>
  <phoneticPr fontId="3"/>
  <pageMargins left="0.78740157480314965" right="0.39370078740157483" top="0.78740157480314965" bottom="0.78740157480314965" header="0.51181102362204722" footer="0.51181102362204722"/>
  <pageSetup paperSize="9" orientation="portrait" horizontalDpi="200" verticalDpi="200" r:id="rId1"/>
  <headerFooter alignWithMargins="0"/>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L54"/>
  <sheetViews>
    <sheetView view="pageBreakPreview" zoomScaleNormal="100" zoomScaleSheetLayoutView="100" workbookViewId="0">
      <selection activeCell="L1" sqref="L1"/>
    </sheetView>
  </sheetViews>
  <sheetFormatPr defaultColWidth="9" defaultRowHeight="14.25"/>
  <cols>
    <col min="1" max="5" width="9" style="269"/>
    <col min="6" max="6" width="3" style="269" customWidth="1"/>
    <col min="7" max="9" width="9" style="269"/>
    <col min="10" max="10" width="9.25" style="269" customWidth="1"/>
    <col min="11" max="11" width="3.125" style="269" customWidth="1"/>
    <col min="12" max="16384" width="9" style="269"/>
  </cols>
  <sheetData>
    <row r="1" spans="1:12">
      <c r="K1" s="683" t="s">
        <v>1069</v>
      </c>
      <c r="L1" s="269" t="s">
        <v>1688</v>
      </c>
    </row>
    <row r="3" spans="1:12">
      <c r="K3" s="274"/>
    </row>
    <row r="4" spans="1:12" ht="28.5">
      <c r="A4" s="971" t="s">
        <v>188</v>
      </c>
      <c r="B4" s="971"/>
      <c r="C4" s="971"/>
      <c r="D4" s="971"/>
      <c r="E4" s="971"/>
      <c r="F4" s="971"/>
      <c r="G4" s="971"/>
      <c r="H4" s="971"/>
      <c r="I4" s="971"/>
      <c r="J4" s="971"/>
    </row>
    <row r="5" spans="1:12" ht="14.25" customHeight="1">
      <c r="A5" s="676"/>
      <c r="B5" s="676"/>
      <c r="C5" s="676"/>
      <c r="D5" s="676"/>
      <c r="E5" s="676"/>
      <c r="F5" s="676"/>
      <c r="G5" s="676"/>
      <c r="H5" s="676"/>
      <c r="I5" s="676"/>
      <c r="J5" s="676"/>
    </row>
    <row r="6" spans="1:12" ht="14.25" customHeight="1">
      <c r="A6" s="676"/>
      <c r="B6" s="676"/>
      <c r="C6" s="676"/>
      <c r="D6" s="676"/>
      <c r="E6" s="676"/>
      <c r="F6" s="676"/>
      <c r="G6" s="676"/>
      <c r="H6" s="676"/>
      <c r="I6" s="676"/>
      <c r="J6" s="676"/>
    </row>
    <row r="7" spans="1:12" ht="14.25" customHeight="1">
      <c r="A7" s="684"/>
      <c r="B7" s="676"/>
      <c r="C7" s="676"/>
      <c r="D7" s="676"/>
      <c r="E7" s="676"/>
      <c r="F7" s="676"/>
      <c r="G7" s="676"/>
      <c r="H7" s="676"/>
      <c r="I7" s="676"/>
      <c r="J7" s="676"/>
    </row>
    <row r="8" spans="1:12" ht="18" customHeight="1">
      <c r="A8" s="687" t="s">
        <v>1549</v>
      </c>
      <c r="B8" s="676"/>
      <c r="C8" s="676"/>
      <c r="D8" s="676"/>
      <c r="E8" s="676"/>
      <c r="F8" s="676"/>
      <c r="G8" s="676"/>
      <c r="H8" s="676"/>
      <c r="I8" s="676"/>
      <c r="J8" s="676"/>
    </row>
    <row r="9" spans="1:12" ht="18" customHeight="1">
      <c r="A9" s="273" t="s">
        <v>1444</v>
      </c>
      <c r="B9" s="676"/>
      <c r="C9" s="676"/>
      <c r="D9" s="676"/>
      <c r="E9" s="676"/>
      <c r="F9" s="676"/>
      <c r="G9" s="676"/>
      <c r="H9" s="676"/>
      <c r="I9" s="676"/>
      <c r="J9" s="676"/>
    </row>
    <row r="10" spans="1:12" ht="18" customHeight="1">
      <c r="A10" s="273" t="s">
        <v>1040</v>
      </c>
      <c r="B10" s="676"/>
      <c r="C10" s="676"/>
      <c r="D10" s="676"/>
      <c r="E10" s="676"/>
      <c r="F10" s="676"/>
      <c r="G10" s="676"/>
      <c r="H10" s="676"/>
      <c r="I10" s="676"/>
      <c r="J10" s="676"/>
    </row>
    <row r="11" spans="1:12" ht="14.25" customHeight="1">
      <c r="A11" s="684"/>
      <c r="B11" s="676"/>
      <c r="C11" s="676"/>
      <c r="D11" s="676"/>
      <c r="E11" s="676"/>
      <c r="F11" s="676"/>
      <c r="G11" s="676"/>
      <c r="H11" s="676"/>
      <c r="I11" s="676"/>
      <c r="J11" s="676"/>
    </row>
    <row r="12" spans="1:12" ht="14.25" customHeight="1">
      <c r="A12" s="684"/>
      <c r="B12" s="676"/>
      <c r="C12" s="676"/>
      <c r="D12" s="676"/>
      <c r="E12" s="676"/>
      <c r="F12" s="676"/>
      <c r="G12" s="676"/>
      <c r="H12" s="676"/>
      <c r="I12" s="676"/>
      <c r="J12" s="676"/>
    </row>
    <row r="13" spans="1:12" ht="14.25" customHeight="1">
      <c r="A13" s="1082" t="s">
        <v>1550</v>
      </c>
      <c r="B13" s="1082"/>
      <c r="C13" s="1082"/>
      <c r="D13" s="676"/>
      <c r="E13" s="676"/>
      <c r="F13" s="676"/>
      <c r="G13" s="676"/>
      <c r="H13" s="676"/>
      <c r="I13" s="676"/>
      <c r="J13" s="676"/>
    </row>
    <row r="14" spans="1:12" ht="14.25" customHeight="1">
      <c r="A14" s="684"/>
      <c r="B14" s="676"/>
      <c r="C14" s="676"/>
      <c r="D14" s="676"/>
      <c r="E14" s="676"/>
      <c r="F14" s="676"/>
      <c r="G14" s="676"/>
      <c r="H14" s="676"/>
      <c r="I14" s="676"/>
      <c r="J14" s="676"/>
    </row>
    <row r="15" spans="1:12" ht="14.25" customHeight="1">
      <c r="A15" s="684"/>
      <c r="B15" s="676"/>
      <c r="C15" s="676"/>
      <c r="D15" s="676"/>
      <c r="E15" s="331" t="s">
        <v>189</v>
      </c>
      <c r="F15" s="331"/>
      <c r="G15" s="701" t="s">
        <v>584</v>
      </c>
      <c r="H15" s="684"/>
      <c r="I15" s="684"/>
      <c r="J15" s="684"/>
    </row>
    <row r="16" spans="1:12" ht="14.25" customHeight="1">
      <c r="A16" s="684"/>
      <c r="B16" s="676"/>
      <c r="C16" s="676"/>
      <c r="D16" s="676"/>
      <c r="E16" s="331"/>
      <c r="F16" s="331"/>
      <c r="G16" s="684"/>
      <c r="H16" s="684"/>
      <c r="I16" s="684"/>
      <c r="J16" s="684"/>
    </row>
    <row r="17" spans="1:10" ht="14.25" customHeight="1">
      <c r="A17" s="684"/>
      <c r="B17" s="676"/>
      <c r="C17" s="676"/>
      <c r="D17" s="676"/>
      <c r="E17" s="331"/>
      <c r="F17" s="331"/>
      <c r="G17" s="684"/>
      <c r="H17" s="684"/>
      <c r="I17" s="684"/>
      <c r="J17" s="684"/>
    </row>
    <row r="18" spans="1:10" ht="14.25" customHeight="1">
      <c r="A18" s="684"/>
      <c r="B18" s="676"/>
      <c r="C18" s="676"/>
      <c r="D18" s="676"/>
      <c r="E18" s="331"/>
      <c r="F18" s="331"/>
      <c r="G18" s="684"/>
      <c r="H18" s="684"/>
      <c r="I18" s="684"/>
      <c r="J18" s="684"/>
    </row>
    <row r="19" spans="1:10" ht="14.25" customHeight="1">
      <c r="A19" s="684"/>
      <c r="B19" s="676"/>
      <c r="C19" s="676"/>
      <c r="D19" s="676"/>
      <c r="E19" s="331" t="s">
        <v>520</v>
      </c>
      <c r="F19" s="331"/>
      <c r="G19" s="1321">
        <f>入力シート!C22</f>
        <v>0</v>
      </c>
      <c r="H19" s="1321"/>
      <c r="I19" s="1321"/>
      <c r="J19" s="1321"/>
    </row>
    <row r="20" spans="1:10" ht="14.25" customHeight="1">
      <c r="A20" s="684"/>
      <c r="B20" s="676"/>
      <c r="C20" s="676"/>
      <c r="D20" s="676"/>
      <c r="E20" s="331"/>
      <c r="F20" s="331"/>
      <c r="G20" s="1321"/>
      <c r="H20" s="1321"/>
      <c r="I20" s="1321"/>
      <c r="J20" s="1321"/>
    </row>
    <row r="21" spans="1:10" ht="14.25" customHeight="1">
      <c r="A21" s="684"/>
      <c r="B21" s="676"/>
      <c r="C21" s="676"/>
      <c r="D21" s="676"/>
      <c r="E21" s="331"/>
      <c r="F21" s="331"/>
      <c r="G21" s="684"/>
      <c r="H21" s="684"/>
      <c r="I21" s="684"/>
      <c r="J21" s="684"/>
    </row>
    <row r="22" spans="1:10" ht="14.25" customHeight="1">
      <c r="A22" s="684"/>
      <c r="B22" s="676"/>
      <c r="C22" s="676"/>
      <c r="D22" s="676"/>
      <c r="E22" s="331"/>
      <c r="F22" s="331"/>
      <c r="G22" s="684"/>
      <c r="H22" s="684"/>
      <c r="I22" s="684"/>
      <c r="J22" s="684"/>
    </row>
    <row r="23" spans="1:10" ht="14.25" customHeight="1">
      <c r="A23" s="684"/>
      <c r="B23" s="676"/>
      <c r="C23" s="676"/>
      <c r="D23" s="676"/>
      <c r="E23" s="331" t="s">
        <v>527</v>
      </c>
      <c r="F23" s="331"/>
      <c r="G23" s="1320">
        <f>入力シート!C29</f>
        <v>0</v>
      </c>
      <c r="H23" s="1320"/>
      <c r="I23" s="1320"/>
      <c r="J23" s="1320"/>
    </row>
    <row r="24" spans="1:10" ht="14.25" customHeight="1">
      <c r="A24" s="684"/>
      <c r="B24" s="676"/>
      <c r="C24" s="676"/>
      <c r="D24" s="676"/>
      <c r="E24" s="331"/>
      <c r="F24" s="331"/>
      <c r="G24" s="684"/>
      <c r="H24" s="684"/>
      <c r="I24" s="684"/>
      <c r="J24" s="684"/>
    </row>
    <row r="25" spans="1:10" ht="14.25" customHeight="1">
      <c r="A25" s="684"/>
      <c r="B25" s="676"/>
      <c r="C25" s="676"/>
      <c r="D25" s="676"/>
      <c r="E25" s="331"/>
      <c r="F25" s="331"/>
      <c r="G25" s="684"/>
      <c r="H25" s="684"/>
      <c r="I25" s="684"/>
      <c r="J25" s="684"/>
    </row>
    <row r="26" spans="1:10" ht="14.25" customHeight="1">
      <c r="A26" s="684"/>
      <c r="B26" s="676"/>
      <c r="C26" s="676"/>
      <c r="D26" s="676"/>
      <c r="E26" s="676"/>
      <c r="F26" s="676"/>
      <c r="G26" s="676"/>
      <c r="H26" s="676"/>
      <c r="I26" s="676"/>
      <c r="J26" s="676"/>
    </row>
    <row r="27" spans="1:10" ht="14.25" customHeight="1">
      <c r="A27" s="684"/>
      <c r="B27" s="676"/>
      <c r="C27" s="676"/>
      <c r="D27" s="676"/>
      <c r="E27" s="331" t="s">
        <v>531</v>
      </c>
      <c r="F27" s="273"/>
      <c r="G27" s="260">
        <f>入力シート!C8</f>
        <v>0</v>
      </c>
      <c r="H27" s="260">
        <f>入力シート!C10</f>
        <v>0</v>
      </c>
      <c r="J27" s="269" t="s">
        <v>500</v>
      </c>
    </row>
    <row r="28" spans="1:10" ht="14.25" customHeight="1">
      <c r="A28" s="684"/>
      <c r="B28" s="676"/>
      <c r="C28" s="676"/>
      <c r="D28" s="676"/>
      <c r="E28" s="676"/>
      <c r="F28" s="676"/>
      <c r="G28" s="676"/>
      <c r="H28" s="676"/>
      <c r="I28" s="676"/>
      <c r="J28" s="676"/>
    </row>
    <row r="31" spans="1:10">
      <c r="A31" s="1322"/>
      <c r="B31" s="1322"/>
      <c r="C31" s="1322"/>
      <c r="D31" s="1322"/>
      <c r="E31" s="684" t="s">
        <v>502</v>
      </c>
    </row>
    <row r="36" spans="1:10">
      <c r="A36" s="273"/>
      <c r="B36" s="273"/>
      <c r="C36" s="273"/>
      <c r="D36" s="273"/>
      <c r="E36" s="273"/>
      <c r="F36" s="273"/>
      <c r="G36" s="273"/>
      <c r="H36" s="273"/>
      <c r="I36" s="273"/>
      <c r="J36" s="273"/>
    </row>
    <row r="37" spans="1:10">
      <c r="A37" s="269" t="s">
        <v>668</v>
      </c>
    </row>
    <row r="38" spans="1:10">
      <c r="A38" s="269" t="s">
        <v>190</v>
      </c>
    </row>
    <row r="39" spans="1:10" ht="14.25" customHeight="1"/>
    <row r="40" spans="1:10" ht="14.25" customHeight="1">
      <c r="A40" s="274" t="s">
        <v>191</v>
      </c>
      <c r="B40" s="274"/>
      <c r="C40" s="274"/>
      <c r="D40" s="274"/>
      <c r="E40" s="274"/>
      <c r="F40" s="274"/>
      <c r="G40" s="274"/>
      <c r="H40" s="274"/>
      <c r="I40" s="274"/>
    </row>
    <row r="41" spans="1:10" ht="14.25" customHeight="1">
      <c r="A41" s="274" t="s">
        <v>192</v>
      </c>
      <c r="B41" s="274"/>
      <c r="C41" s="274"/>
      <c r="D41" s="274"/>
      <c r="E41" s="274"/>
      <c r="F41" s="274"/>
      <c r="G41" s="274"/>
      <c r="H41" s="274"/>
      <c r="I41" s="274"/>
    </row>
    <row r="42" spans="1:10">
      <c r="A42" s="274" t="s">
        <v>193</v>
      </c>
      <c r="B42" s="274"/>
      <c r="C42" s="274"/>
      <c r="D42" s="277"/>
      <c r="E42" s="277"/>
      <c r="F42" s="277"/>
      <c r="G42" s="277"/>
      <c r="H42" s="277"/>
      <c r="I42" s="274"/>
      <c r="J42" s="274"/>
    </row>
    <row r="43" spans="1:10">
      <c r="A43" s="274" t="s">
        <v>194</v>
      </c>
      <c r="B43" s="274"/>
      <c r="C43" s="274"/>
      <c r="D43" s="277"/>
      <c r="E43" s="277"/>
      <c r="F43" s="277"/>
      <c r="G43" s="277"/>
      <c r="H43" s="277"/>
      <c r="I43" s="274"/>
      <c r="J43" s="274"/>
    </row>
    <row r="44" spans="1:10">
      <c r="A44" s="274"/>
      <c r="B44" s="274"/>
      <c r="C44" s="274"/>
      <c r="D44" s="277"/>
      <c r="E44" s="277"/>
      <c r="F44" s="277"/>
      <c r="G44" s="277"/>
      <c r="H44" s="277"/>
      <c r="I44" s="274"/>
      <c r="J44" s="274"/>
    </row>
    <row r="45" spans="1:10">
      <c r="A45" s="274" t="s">
        <v>195</v>
      </c>
      <c r="B45" s="274"/>
      <c r="C45" s="274"/>
      <c r="D45" s="277"/>
      <c r="E45" s="277"/>
      <c r="F45" s="277"/>
      <c r="G45" s="277"/>
      <c r="H45" s="277"/>
      <c r="I45" s="274"/>
      <c r="J45" s="274"/>
    </row>
    <row r="46" spans="1:10">
      <c r="B46" s="681"/>
      <c r="C46" s="687"/>
      <c r="D46" s="274"/>
      <c r="E46" s="274"/>
      <c r="F46" s="274"/>
      <c r="G46" s="274"/>
      <c r="H46" s="274"/>
      <c r="I46" s="274"/>
      <c r="J46" s="274"/>
    </row>
    <row r="47" spans="1:10">
      <c r="B47" s="681"/>
      <c r="C47" s="687"/>
    </row>
    <row r="49" spans="5:8">
      <c r="E49" s="683"/>
      <c r="F49" s="683"/>
      <c r="G49" s="701"/>
    </row>
    <row r="54" spans="5:8">
      <c r="E54" s="683"/>
      <c r="F54" s="683"/>
      <c r="G54" s="260"/>
      <c r="H54" s="260"/>
    </row>
  </sheetData>
  <mergeCells count="5">
    <mergeCell ref="A4:J4"/>
    <mergeCell ref="A13:C13"/>
    <mergeCell ref="G23:J23"/>
    <mergeCell ref="G19:J20"/>
    <mergeCell ref="A31:D31"/>
  </mergeCells>
  <phoneticPr fontId="3"/>
  <pageMargins left="0.78740157480314965" right="0.47244094488188981" top="0.78740157480314965" bottom="0.78740157480314965" header="0.51181102362204722" footer="0.51181102362204722"/>
  <pageSetup paperSize="9" orientation="portrait" blackAndWhite="1" horizontalDpi="200" verticalDpi="200" r:id="rId1"/>
  <headerFooter alignWithMargins="0"/>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T96"/>
  <sheetViews>
    <sheetView view="pageBreakPreview" zoomScaleNormal="75" zoomScaleSheetLayoutView="100" workbookViewId="0">
      <selection activeCell="AT1" sqref="AT1"/>
    </sheetView>
  </sheetViews>
  <sheetFormatPr defaultColWidth="5.625" defaultRowHeight="13.5"/>
  <cols>
    <col min="1" max="2" width="4.125" style="332" customWidth="1"/>
    <col min="3" max="3" width="3.25" style="360" customWidth="1"/>
    <col min="4" max="4" width="2.625" style="499" customWidth="1"/>
    <col min="5" max="5" width="3.25" style="360" customWidth="1"/>
    <col min="6" max="6" width="2.625" style="499" customWidth="1"/>
    <col min="7" max="7" width="3.25" style="360" customWidth="1"/>
    <col min="8" max="8" width="2.625" style="499" customWidth="1"/>
    <col min="9" max="9" width="3.25" style="360" customWidth="1"/>
    <col min="10" max="10" width="2.625" style="499" customWidth="1"/>
    <col min="11" max="11" width="3.25" style="360" customWidth="1"/>
    <col min="12" max="12" width="2.625" style="499" customWidth="1"/>
    <col min="13" max="13" width="3.25" style="360" customWidth="1"/>
    <col min="14" max="14" width="2.625" style="499" customWidth="1"/>
    <col min="15" max="15" width="3.25" style="360" customWidth="1"/>
    <col min="16" max="16" width="2.625" style="500" customWidth="1"/>
    <col min="17" max="17" width="3.25" style="360" customWidth="1"/>
    <col min="18" max="18" width="2.625" style="499" customWidth="1"/>
    <col min="19" max="19" width="3.25" style="360" customWidth="1"/>
    <col min="20" max="20" width="2.625" style="499" customWidth="1"/>
    <col min="21" max="21" width="3.25" style="360" customWidth="1"/>
    <col min="22" max="22" width="2.625" style="499" customWidth="1"/>
    <col min="23" max="23" width="3.25" style="360" customWidth="1"/>
    <col min="24" max="24" width="2.625" style="499" customWidth="1"/>
    <col min="25" max="25" width="3.25" style="360" customWidth="1"/>
    <col min="26" max="26" width="2.625" style="499" customWidth="1"/>
    <col min="27" max="27" width="3.25" style="360" customWidth="1"/>
    <col min="28" max="28" width="2.625" style="499" customWidth="1"/>
    <col min="29" max="29" width="3.25" style="360" customWidth="1"/>
    <col min="30" max="30" width="2.625" style="499" customWidth="1"/>
    <col min="31" max="31" width="3.25" style="360" customWidth="1"/>
    <col min="32" max="32" width="2.625" style="499" customWidth="1"/>
    <col min="33" max="33" width="3.25" style="360" customWidth="1"/>
    <col min="34" max="34" width="2.75" style="499" customWidth="1"/>
    <col min="35" max="35" width="3.25" style="360" customWidth="1"/>
    <col min="36" max="36" width="2.625" style="499" customWidth="1"/>
    <col min="37" max="37" width="3.25" style="360" customWidth="1"/>
    <col min="38" max="38" width="2.625" style="499" customWidth="1"/>
    <col min="39" max="39" width="3.25" style="360" customWidth="1"/>
    <col min="40" max="40" width="2.625" style="499" customWidth="1"/>
    <col min="41" max="41" width="3.25" style="360" customWidth="1"/>
    <col min="42" max="42" width="2.625" style="500" customWidth="1"/>
    <col min="43" max="43" width="3.625" style="749" customWidth="1"/>
    <col min="44" max="45" width="2.625" style="332" customWidth="1"/>
    <col min="46" max="48" width="3.5" style="332" customWidth="1"/>
    <col min="49" max="256" width="5.625" style="332"/>
    <col min="257" max="258" width="4.125" style="332" customWidth="1"/>
    <col min="259" max="259" width="3.25" style="332" customWidth="1"/>
    <col min="260" max="260" width="2.625" style="332" customWidth="1"/>
    <col min="261" max="261" width="3.25" style="332" customWidth="1"/>
    <col min="262" max="262" width="2.625" style="332" customWidth="1"/>
    <col min="263" max="263" width="3.25" style="332" customWidth="1"/>
    <col min="264" max="264" width="2.625" style="332" customWidth="1"/>
    <col min="265" max="265" width="3.25" style="332" customWidth="1"/>
    <col min="266" max="266" width="2.625" style="332" customWidth="1"/>
    <col min="267" max="267" width="3.25" style="332" customWidth="1"/>
    <col min="268" max="268" width="2.625" style="332" customWidth="1"/>
    <col min="269" max="269" width="3.25" style="332" customWidth="1"/>
    <col min="270" max="270" width="2.625" style="332" customWidth="1"/>
    <col min="271" max="271" width="3.25" style="332" customWidth="1"/>
    <col min="272" max="272" width="2.625" style="332" customWidth="1"/>
    <col min="273" max="273" width="3.25" style="332" customWidth="1"/>
    <col min="274" max="274" width="2.625" style="332" customWidth="1"/>
    <col min="275" max="275" width="3.25" style="332" customWidth="1"/>
    <col min="276" max="276" width="2.625" style="332" customWidth="1"/>
    <col min="277" max="277" width="3.25" style="332" customWidth="1"/>
    <col min="278" max="278" width="2.625" style="332" customWidth="1"/>
    <col min="279" max="279" width="3.25" style="332" customWidth="1"/>
    <col min="280" max="280" width="2.625" style="332" customWidth="1"/>
    <col min="281" max="281" width="3.25" style="332" customWidth="1"/>
    <col min="282" max="282" width="2.625" style="332" customWidth="1"/>
    <col min="283" max="283" width="3.25" style="332" customWidth="1"/>
    <col min="284" max="284" width="2.625" style="332" customWidth="1"/>
    <col min="285" max="285" width="3.25" style="332" customWidth="1"/>
    <col min="286" max="286" width="2.625" style="332" customWidth="1"/>
    <col min="287" max="287" width="3.25" style="332" customWidth="1"/>
    <col min="288" max="288" width="2.625" style="332" customWidth="1"/>
    <col min="289" max="289" width="3.25" style="332" customWidth="1"/>
    <col min="290" max="290" width="2.75" style="332" customWidth="1"/>
    <col min="291" max="291" width="3.25" style="332" customWidth="1"/>
    <col min="292" max="292" width="2.625" style="332" customWidth="1"/>
    <col min="293" max="293" width="3.25" style="332" customWidth="1"/>
    <col min="294" max="294" width="2.625" style="332" customWidth="1"/>
    <col min="295" max="295" width="3.25" style="332" customWidth="1"/>
    <col min="296" max="296" width="2.625" style="332" customWidth="1"/>
    <col min="297" max="297" width="3.25" style="332" customWidth="1"/>
    <col min="298" max="298" width="2.625" style="332" customWidth="1"/>
    <col min="299" max="299" width="3.625" style="332" customWidth="1"/>
    <col min="300" max="301" width="2.625" style="332" customWidth="1"/>
    <col min="302" max="304" width="3.5" style="332" customWidth="1"/>
    <col min="305" max="512" width="5.625" style="332"/>
    <col min="513" max="514" width="4.125" style="332" customWidth="1"/>
    <col min="515" max="515" width="3.25" style="332" customWidth="1"/>
    <col min="516" max="516" width="2.625" style="332" customWidth="1"/>
    <col min="517" max="517" width="3.25" style="332" customWidth="1"/>
    <col min="518" max="518" width="2.625" style="332" customWidth="1"/>
    <col min="519" max="519" width="3.25" style="332" customWidth="1"/>
    <col min="520" max="520" width="2.625" style="332" customWidth="1"/>
    <col min="521" max="521" width="3.25" style="332" customWidth="1"/>
    <col min="522" max="522" width="2.625" style="332" customWidth="1"/>
    <col min="523" max="523" width="3.25" style="332" customWidth="1"/>
    <col min="524" max="524" width="2.625" style="332" customWidth="1"/>
    <col min="525" max="525" width="3.25" style="332" customWidth="1"/>
    <col min="526" max="526" width="2.625" style="332" customWidth="1"/>
    <col min="527" max="527" width="3.25" style="332" customWidth="1"/>
    <col min="528" max="528" width="2.625" style="332" customWidth="1"/>
    <col min="529" max="529" width="3.25" style="332" customWidth="1"/>
    <col min="530" max="530" width="2.625" style="332" customWidth="1"/>
    <col min="531" max="531" width="3.25" style="332" customWidth="1"/>
    <col min="532" max="532" width="2.625" style="332" customWidth="1"/>
    <col min="533" max="533" width="3.25" style="332" customWidth="1"/>
    <col min="534" max="534" width="2.625" style="332" customWidth="1"/>
    <col min="535" max="535" width="3.25" style="332" customWidth="1"/>
    <col min="536" max="536" width="2.625" style="332" customWidth="1"/>
    <col min="537" max="537" width="3.25" style="332" customWidth="1"/>
    <col min="538" max="538" width="2.625" style="332" customWidth="1"/>
    <col min="539" max="539" width="3.25" style="332" customWidth="1"/>
    <col min="540" max="540" width="2.625" style="332" customWidth="1"/>
    <col min="541" max="541" width="3.25" style="332" customWidth="1"/>
    <col min="542" max="542" width="2.625" style="332" customWidth="1"/>
    <col min="543" max="543" width="3.25" style="332" customWidth="1"/>
    <col min="544" max="544" width="2.625" style="332" customWidth="1"/>
    <col min="545" max="545" width="3.25" style="332" customWidth="1"/>
    <col min="546" max="546" width="2.75" style="332" customWidth="1"/>
    <col min="547" max="547" width="3.25" style="332" customWidth="1"/>
    <col min="548" max="548" width="2.625" style="332" customWidth="1"/>
    <col min="549" max="549" width="3.25" style="332" customWidth="1"/>
    <col min="550" max="550" width="2.625" style="332" customWidth="1"/>
    <col min="551" max="551" width="3.25" style="332" customWidth="1"/>
    <col min="552" max="552" width="2.625" style="332" customWidth="1"/>
    <col min="553" max="553" width="3.25" style="332" customWidth="1"/>
    <col min="554" max="554" width="2.625" style="332" customWidth="1"/>
    <col min="555" max="555" width="3.625" style="332" customWidth="1"/>
    <col min="556" max="557" width="2.625" style="332" customWidth="1"/>
    <col min="558" max="560" width="3.5" style="332" customWidth="1"/>
    <col min="561" max="768" width="5.625" style="332"/>
    <col min="769" max="770" width="4.125" style="332" customWidth="1"/>
    <col min="771" max="771" width="3.25" style="332" customWidth="1"/>
    <col min="772" max="772" width="2.625" style="332" customWidth="1"/>
    <col min="773" max="773" width="3.25" style="332" customWidth="1"/>
    <col min="774" max="774" width="2.625" style="332" customWidth="1"/>
    <col min="775" max="775" width="3.25" style="332" customWidth="1"/>
    <col min="776" max="776" width="2.625" style="332" customWidth="1"/>
    <col min="777" max="777" width="3.25" style="332" customWidth="1"/>
    <col min="778" max="778" width="2.625" style="332" customWidth="1"/>
    <col min="779" max="779" width="3.25" style="332" customWidth="1"/>
    <col min="780" max="780" width="2.625" style="332" customWidth="1"/>
    <col min="781" max="781" width="3.25" style="332" customWidth="1"/>
    <col min="782" max="782" width="2.625" style="332" customWidth="1"/>
    <col min="783" max="783" width="3.25" style="332" customWidth="1"/>
    <col min="784" max="784" width="2.625" style="332" customWidth="1"/>
    <col min="785" max="785" width="3.25" style="332" customWidth="1"/>
    <col min="786" max="786" width="2.625" style="332" customWidth="1"/>
    <col min="787" max="787" width="3.25" style="332" customWidth="1"/>
    <col min="788" max="788" width="2.625" style="332" customWidth="1"/>
    <col min="789" max="789" width="3.25" style="332" customWidth="1"/>
    <col min="790" max="790" width="2.625" style="332" customWidth="1"/>
    <col min="791" max="791" width="3.25" style="332" customWidth="1"/>
    <col min="792" max="792" width="2.625" style="332" customWidth="1"/>
    <col min="793" max="793" width="3.25" style="332" customWidth="1"/>
    <col min="794" max="794" width="2.625" style="332" customWidth="1"/>
    <col min="795" max="795" width="3.25" style="332" customWidth="1"/>
    <col min="796" max="796" width="2.625" style="332" customWidth="1"/>
    <col min="797" max="797" width="3.25" style="332" customWidth="1"/>
    <col min="798" max="798" width="2.625" style="332" customWidth="1"/>
    <col min="799" max="799" width="3.25" style="332" customWidth="1"/>
    <col min="800" max="800" width="2.625" style="332" customWidth="1"/>
    <col min="801" max="801" width="3.25" style="332" customWidth="1"/>
    <col min="802" max="802" width="2.75" style="332" customWidth="1"/>
    <col min="803" max="803" width="3.25" style="332" customWidth="1"/>
    <col min="804" max="804" width="2.625" style="332" customWidth="1"/>
    <col min="805" max="805" width="3.25" style="332" customWidth="1"/>
    <col min="806" max="806" width="2.625" style="332" customWidth="1"/>
    <col min="807" max="807" width="3.25" style="332" customWidth="1"/>
    <col min="808" max="808" width="2.625" style="332" customWidth="1"/>
    <col min="809" max="809" width="3.25" style="332" customWidth="1"/>
    <col min="810" max="810" width="2.625" style="332" customWidth="1"/>
    <col min="811" max="811" width="3.625" style="332" customWidth="1"/>
    <col min="812" max="813" width="2.625" style="332" customWidth="1"/>
    <col min="814" max="816" width="3.5" style="332" customWidth="1"/>
    <col min="817" max="1024" width="5.625" style="332"/>
    <col min="1025" max="1026" width="4.125" style="332" customWidth="1"/>
    <col min="1027" max="1027" width="3.25" style="332" customWidth="1"/>
    <col min="1028" max="1028" width="2.625" style="332" customWidth="1"/>
    <col min="1029" max="1029" width="3.25" style="332" customWidth="1"/>
    <col min="1030" max="1030" width="2.625" style="332" customWidth="1"/>
    <col min="1031" max="1031" width="3.25" style="332" customWidth="1"/>
    <col min="1032" max="1032" width="2.625" style="332" customWidth="1"/>
    <col min="1033" max="1033" width="3.25" style="332" customWidth="1"/>
    <col min="1034" max="1034" width="2.625" style="332" customWidth="1"/>
    <col min="1035" max="1035" width="3.25" style="332" customWidth="1"/>
    <col min="1036" max="1036" width="2.625" style="332" customWidth="1"/>
    <col min="1037" max="1037" width="3.25" style="332" customWidth="1"/>
    <col min="1038" max="1038" width="2.625" style="332" customWidth="1"/>
    <col min="1039" max="1039" width="3.25" style="332" customWidth="1"/>
    <col min="1040" max="1040" width="2.625" style="332" customWidth="1"/>
    <col min="1041" max="1041" width="3.25" style="332" customWidth="1"/>
    <col min="1042" max="1042" width="2.625" style="332" customWidth="1"/>
    <col min="1043" max="1043" width="3.25" style="332" customWidth="1"/>
    <col min="1044" max="1044" width="2.625" style="332" customWidth="1"/>
    <col min="1045" max="1045" width="3.25" style="332" customWidth="1"/>
    <col min="1046" max="1046" width="2.625" style="332" customWidth="1"/>
    <col min="1047" max="1047" width="3.25" style="332" customWidth="1"/>
    <col min="1048" max="1048" width="2.625" style="332" customWidth="1"/>
    <col min="1049" max="1049" width="3.25" style="332" customWidth="1"/>
    <col min="1050" max="1050" width="2.625" style="332" customWidth="1"/>
    <col min="1051" max="1051" width="3.25" style="332" customWidth="1"/>
    <col min="1052" max="1052" width="2.625" style="332" customWidth="1"/>
    <col min="1053" max="1053" width="3.25" style="332" customWidth="1"/>
    <col min="1054" max="1054" width="2.625" style="332" customWidth="1"/>
    <col min="1055" max="1055" width="3.25" style="332" customWidth="1"/>
    <col min="1056" max="1056" width="2.625" style="332" customWidth="1"/>
    <col min="1057" max="1057" width="3.25" style="332" customWidth="1"/>
    <col min="1058" max="1058" width="2.75" style="332" customWidth="1"/>
    <col min="1059" max="1059" width="3.25" style="332" customWidth="1"/>
    <col min="1060" max="1060" width="2.625" style="332" customWidth="1"/>
    <col min="1061" max="1061" width="3.25" style="332" customWidth="1"/>
    <col min="1062" max="1062" width="2.625" style="332" customWidth="1"/>
    <col min="1063" max="1063" width="3.25" style="332" customWidth="1"/>
    <col min="1064" max="1064" width="2.625" style="332" customWidth="1"/>
    <col min="1065" max="1065" width="3.25" style="332" customWidth="1"/>
    <col min="1066" max="1066" width="2.625" style="332" customWidth="1"/>
    <col min="1067" max="1067" width="3.625" style="332" customWidth="1"/>
    <col min="1068" max="1069" width="2.625" style="332" customWidth="1"/>
    <col min="1070" max="1072" width="3.5" style="332" customWidth="1"/>
    <col min="1073" max="1280" width="5.625" style="332"/>
    <col min="1281" max="1282" width="4.125" style="332" customWidth="1"/>
    <col min="1283" max="1283" width="3.25" style="332" customWidth="1"/>
    <col min="1284" max="1284" width="2.625" style="332" customWidth="1"/>
    <col min="1285" max="1285" width="3.25" style="332" customWidth="1"/>
    <col min="1286" max="1286" width="2.625" style="332" customWidth="1"/>
    <col min="1287" max="1287" width="3.25" style="332" customWidth="1"/>
    <col min="1288" max="1288" width="2.625" style="332" customWidth="1"/>
    <col min="1289" max="1289" width="3.25" style="332" customWidth="1"/>
    <col min="1290" max="1290" width="2.625" style="332" customWidth="1"/>
    <col min="1291" max="1291" width="3.25" style="332" customWidth="1"/>
    <col min="1292" max="1292" width="2.625" style="332" customWidth="1"/>
    <col min="1293" max="1293" width="3.25" style="332" customWidth="1"/>
    <col min="1294" max="1294" width="2.625" style="332" customWidth="1"/>
    <col min="1295" max="1295" width="3.25" style="332" customWidth="1"/>
    <col min="1296" max="1296" width="2.625" style="332" customWidth="1"/>
    <col min="1297" max="1297" width="3.25" style="332" customWidth="1"/>
    <col min="1298" max="1298" width="2.625" style="332" customWidth="1"/>
    <col min="1299" max="1299" width="3.25" style="332" customWidth="1"/>
    <col min="1300" max="1300" width="2.625" style="332" customWidth="1"/>
    <col min="1301" max="1301" width="3.25" style="332" customWidth="1"/>
    <col min="1302" max="1302" width="2.625" style="332" customWidth="1"/>
    <col min="1303" max="1303" width="3.25" style="332" customWidth="1"/>
    <col min="1304" max="1304" width="2.625" style="332" customWidth="1"/>
    <col min="1305" max="1305" width="3.25" style="332" customWidth="1"/>
    <col min="1306" max="1306" width="2.625" style="332" customWidth="1"/>
    <col min="1307" max="1307" width="3.25" style="332" customWidth="1"/>
    <col min="1308" max="1308" width="2.625" style="332" customWidth="1"/>
    <col min="1309" max="1309" width="3.25" style="332" customWidth="1"/>
    <col min="1310" max="1310" width="2.625" style="332" customWidth="1"/>
    <col min="1311" max="1311" width="3.25" style="332" customWidth="1"/>
    <col min="1312" max="1312" width="2.625" style="332" customWidth="1"/>
    <col min="1313" max="1313" width="3.25" style="332" customWidth="1"/>
    <col min="1314" max="1314" width="2.75" style="332" customWidth="1"/>
    <col min="1315" max="1315" width="3.25" style="332" customWidth="1"/>
    <col min="1316" max="1316" width="2.625" style="332" customWidth="1"/>
    <col min="1317" max="1317" width="3.25" style="332" customWidth="1"/>
    <col min="1318" max="1318" width="2.625" style="332" customWidth="1"/>
    <col min="1319" max="1319" width="3.25" style="332" customWidth="1"/>
    <col min="1320" max="1320" width="2.625" style="332" customWidth="1"/>
    <col min="1321" max="1321" width="3.25" style="332" customWidth="1"/>
    <col min="1322" max="1322" width="2.625" style="332" customWidth="1"/>
    <col min="1323" max="1323" width="3.625" style="332" customWidth="1"/>
    <col min="1324" max="1325" width="2.625" style="332" customWidth="1"/>
    <col min="1326" max="1328" width="3.5" style="332" customWidth="1"/>
    <col min="1329" max="1536" width="5.625" style="332"/>
    <col min="1537" max="1538" width="4.125" style="332" customWidth="1"/>
    <col min="1539" max="1539" width="3.25" style="332" customWidth="1"/>
    <col min="1540" max="1540" width="2.625" style="332" customWidth="1"/>
    <col min="1541" max="1541" width="3.25" style="332" customWidth="1"/>
    <col min="1542" max="1542" width="2.625" style="332" customWidth="1"/>
    <col min="1543" max="1543" width="3.25" style="332" customWidth="1"/>
    <col min="1544" max="1544" width="2.625" style="332" customWidth="1"/>
    <col min="1545" max="1545" width="3.25" style="332" customWidth="1"/>
    <col min="1546" max="1546" width="2.625" style="332" customWidth="1"/>
    <col min="1547" max="1547" width="3.25" style="332" customWidth="1"/>
    <col min="1548" max="1548" width="2.625" style="332" customWidth="1"/>
    <col min="1549" max="1549" width="3.25" style="332" customWidth="1"/>
    <col min="1550" max="1550" width="2.625" style="332" customWidth="1"/>
    <col min="1551" max="1551" width="3.25" style="332" customWidth="1"/>
    <col min="1552" max="1552" width="2.625" style="332" customWidth="1"/>
    <col min="1553" max="1553" width="3.25" style="332" customWidth="1"/>
    <col min="1554" max="1554" width="2.625" style="332" customWidth="1"/>
    <col min="1555" max="1555" width="3.25" style="332" customWidth="1"/>
    <col min="1556" max="1556" width="2.625" style="332" customWidth="1"/>
    <col min="1557" max="1557" width="3.25" style="332" customWidth="1"/>
    <col min="1558" max="1558" width="2.625" style="332" customWidth="1"/>
    <col min="1559" max="1559" width="3.25" style="332" customWidth="1"/>
    <col min="1560" max="1560" width="2.625" style="332" customWidth="1"/>
    <col min="1561" max="1561" width="3.25" style="332" customWidth="1"/>
    <col min="1562" max="1562" width="2.625" style="332" customWidth="1"/>
    <col min="1563" max="1563" width="3.25" style="332" customWidth="1"/>
    <col min="1564" max="1564" width="2.625" style="332" customWidth="1"/>
    <col min="1565" max="1565" width="3.25" style="332" customWidth="1"/>
    <col min="1566" max="1566" width="2.625" style="332" customWidth="1"/>
    <col min="1567" max="1567" width="3.25" style="332" customWidth="1"/>
    <col min="1568" max="1568" width="2.625" style="332" customWidth="1"/>
    <col min="1569" max="1569" width="3.25" style="332" customWidth="1"/>
    <col min="1570" max="1570" width="2.75" style="332" customWidth="1"/>
    <col min="1571" max="1571" width="3.25" style="332" customWidth="1"/>
    <col min="1572" max="1572" width="2.625" style="332" customWidth="1"/>
    <col min="1573" max="1573" width="3.25" style="332" customWidth="1"/>
    <col min="1574" max="1574" width="2.625" style="332" customWidth="1"/>
    <col min="1575" max="1575" width="3.25" style="332" customWidth="1"/>
    <col min="1576" max="1576" width="2.625" style="332" customWidth="1"/>
    <col min="1577" max="1577" width="3.25" style="332" customWidth="1"/>
    <col min="1578" max="1578" width="2.625" style="332" customWidth="1"/>
    <col min="1579" max="1579" width="3.625" style="332" customWidth="1"/>
    <col min="1580" max="1581" width="2.625" style="332" customWidth="1"/>
    <col min="1582" max="1584" width="3.5" style="332" customWidth="1"/>
    <col min="1585" max="1792" width="5.625" style="332"/>
    <col min="1793" max="1794" width="4.125" style="332" customWidth="1"/>
    <col min="1795" max="1795" width="3.25" style="332" customWidth="1"/>
    <col min="1796" max="1796" width="2.625" style="332" customWidth="1"/>
    <col min="1797" max="1797" width="3.25" style="332" customWidth="1"/>
    <col min="1798" max="1798" width="2.625" style="332" customWidth="1"/>
    <col min="1799" max="1799" width="3.25" style="332" customWidth="1"/>
    <col min="1800" max="1800" width="2.625" style="332" customWidth="1"/>
    <col min="1801" max="1801" width="3.25" style="332" customWidth="1"/>
    <col min="1802" max="1802" width="2.625" style="332" customWidth="1"/>
    <col min="1803" max="1803" width="3.25" style="332" customWidth="1"/>
    <col min="1804" max="1804" width="2.625" style="332" customWidth="1"/>
    <col min="1805" max="1805" width="3.25" style="332" customWidth="1"/>
    <col min="1806" max="1806" width="2.625" style="332" customWidth="1"/>
    <col min="1807" max="1807" width="3.25" style="332" customWidth="1"/>
    <col min="1808" max="1808" width="2.625" style="332" customWidth="1"/>
    <col min="1809" max="1809" width="3.25" style="332" customWidth="1"/>
    <col min="1810" max="1810" width="2.625" style="332" customWidth="1"/>
    <col min="1811" max="1811" width="3.25" style="332" customWidth="1"/>
    <col min="1812" max="1812" width="2.625" style="332" customWidth="1"/>
    <col min="1813" max="1813" width="3.25" style="332" customWidth="1"/>
    <col min="1814" max="1814" width="2.625" style="332" customWidth="1"/>
    <col min="1815" max="1815" width="3.25" style="332" customWidth="1"/>
    <col min="1816" max="1816" width="2.625" style="332" customWidth="1"/>
    <col min="1817" max="1817" width="3.25" style="332" customWidth="1"/>
    <col min="1818" max="1818" width="2.625" style="332" customWidth="1"/>
    <col min="1819" max="1819" width="3.25" style="332" customWidth="1"/>
    <col min="1820" max="1820" width="2.625" style="332" customWidth="1"/>
    <col min="1821" max="1821" width="3.25" style="332" customWidth="1"/>
    <col min="1822" max="1822" width="2.625" style="332" customWidth="1"/>
    <col min="1823" max="1823" width="3.25" style="332" customWidth="1"/>
    <col min="1824" max="1824" width="2.625" style="332" customWidth="1"/>
    <col min="1825" max="1825" width="3.25" style="332" customWidth="1"/>
    <col min="1826" max="1826" width="2.75" style="332" customWidth="1"/>
    <col min="1827" max="1827" width="3.25" style="332" customWidth="1"/>
    <col min="1828" max="1828" width="2.625" style="332" customWidth="1"/>
    <col min="1829" max="1829" width="3.25" style="332" customWidth="1"/>
    <col min="1830" max="1830" width="2.625" style="332" customWidth="1"/>
    <col min="1831" max="1831" width="3.25" style="332" customWidth="1"/>
    <col min="1832" max="1832" width="2.625" style="332" customWidth="1"/>
    <col min="1833" max="1833" width="3.25" style="332" customWidth="1"/>
    <col min="1834" max="1834" width="2.625" style="332" customWidth="1"/>
    <col min="1835" max="1835" width="3.625" style="332" customWidth="1"/>
    <col min="1836" max="1837" width="2.625" style="332" customWidth="1"/>
    <col min="1838" max="1840" width="3.5" style="332" customWidth="1"/>
    <col min="1841" max="2048" width="5.625" style="332"/>
    <col min="2049" max="2050" width="4.125" style="332" customWidth="1"/>
    <col min="2051" max="2051" width="3.25" style="332" customWidth="1"/>
    <col min="2052" max="2052" width="2.625" style="332" customWidth="1"/>
    <col min="2053" max="2053" width="3.25" style="332" customWidth="1"/>
    <col min="2054" max="2054" width="2.625" style="332" customWidth="1"/>
    <col min="2055" max="2055" width="3.25" style="332" customWidth="1"/>
    <col min="2056" max="2056" width="2.625" style="332" customWidth="1"/>
    <col min="2057" max="2057" width="3.25" style="332" customWidth="1"/>
    <col min="2058" max="2058" width="2.625" style="332" customWidth="1"/>
    <col min="2059" max="2059" width="3.25" style="332" customWidth="1"/>
    <col min="2060" max="2060" width="2.625" style="332" customWidth="1"/>
    <col min="2061" max="2061" width="3.25" style="332" customWidth="1"/>
    <col min="2062" max="2062" width="2.625" style="332" customWidth="1"/>
    <col min="2063" max="2063" width="3.25" style="332" customWidth="1"/>
    <col min="2064" max="2064" width="2.625" style="332" customWidth="1"/>
    <col min="2065" max="2065" width="3.25" style="332" customWidth="1"/>
    <col min="2066" max="2066" width="2.625" style="332" customWidth="1"/>
    <col min="2067" max="2067" width="3.25" style="332" customWidth="1"/>
    <col min="2068" max="2068" width="2.625" style="332" customWidth="1"/>
    <col min="2069" max="2069" width="3.25" style="332" customWidth="1"/>
    <col min="2070" max="2070" width="2.625" style="332" customWidth="1"/>
    <col min="2071" max="2071" width="3.25" style="332" customWidth="1"/>
    <col min="2072" max="2072" width="2.625" style="332" customWidth="1"/>
    <col min="2073" max="2073" width="3.25" style="332" customWidth="1"/>
    <col min="2074" max="2074" width="2.625" style="332" customWidth="1"/>
    <col min="2075" max="2075" width="3.25" style="332" customWidth="1"/>
    <col min="2076" max="2076" width="2.625" style="332" customWidth="1"/>
    <col min="2077" max="2077" width="3.25" style="332" customWidth="1"/>
    <col min="2078" max="2078" width="2.625" style="332" customWidth="1"/>
    <col min="2079" max="2079" width="3.25" style="332" customWidth="1"/>
    <col min="2080" max="2080" width="2.625" style="332" customWidth="1"/>
    <col min="2081" max="2081" width="3.25" style="332" customWidth="1"/>
    <col min="2082" max="2082" width="2.75" style="332" customWidth="1"/>
    <col min="2083" max="2083" width="3.25" style="332" customWidth="1"/>
    <col min="2084" max="2084" width="2.625" style="332" customWidth="1"/>
    <col min="2085" max="2085" width="3.25" style="332" customWidth="1"/>
    <col min="2086" max="2086" width="2.625" style="332" customWidth="1"/>
    <col min="2087" max="2087" width="3.25" style="332" customWidth="1"/>
    <col min="2088" max="2088" width="2.625" style="332" customWidth="1"/>
    <col min="2089" max="2089" width="3.25" style="332" customWidth="1"/>
    <col min="2090" max="2090" width="2.625" style="332" customWidth="1"/>
    <col min="2091" max="2091" width="3.625" style="332" customWidth="1"/>
    <col min="2092" max="2093" width="2.625" style="332" customWidth="1"/>
    <col min="2094" max="2096" width="3.5" style="332" customWidth="1"/>
    <col min="2097" max="2304" width="5.625" style="332"/>
    <col min="2305" max="2306" width="4.125" style="332" customWidth="1"/>
    <col min="2307" max="2307" width="3.25" style="332" customWidth="1"/>
    <col min="2308" max="2308" width="2.625" style="332" customWidth="1"/>
    <col min="2309" max="2309" width="3.25" style="332" customWidth="1"/>
    <col min="2310" max="2310" width="2.625" style="332" customWidth="1"/>
    <col min="2311" max="2311" width="3.25" style="332" customWidth="1"/>
    <col min="2312" max="2312" width="2.625" style="332" customWidth="1"/>
    <col min="2313" max="2313" width="3.25" style="332" customWidth="1"/>
    <col min="2314" max="2314" width="2.625" style="332" customWidth="1"/>
    <col min="2315" max="2315" width="3.25" style="332" customWidth="1"/>
    <col min="2316" max="2316" width="2.625" style="332" customWidth="1"/>
    <col min="2317" max="2317" width="3.25" style="332" customWidth="1"/>
    <col min="2318" max="2318" width="2.625" style="332" customWidth="1"/>
    <col min="2319" max="2319" width="3.25" style="332" customWidth="1"/>
    <col min="2320" max="2320" width="2.625" style="332" customWidth="1"/>
    <col min="2321" max="2321" width="3.25" style="332" customWidth="1"/>
    <col min="2322" max="2322" width="2.625" style="332" customWidth="1"/>
    <col min="2323" max="2323" width="3.25" style="332" customWidth="1"/>
    <col min="2324" max="2324" width="2.625" style="332" customWidth="1"/>
    <col min="2325" max="2325" width="3.25" style="332" customWidth="1"/>
    <col min="2326" max="2326" width="2.625" style="332" customWidth="1"/>
    <col min="2327" max="2327" width="3.25" style="332" customWidth="1"/>
    <col min="2328" max="2328" width="2.625" style="332" customWidth="1"/>
    <col min="2329" max="2329" width="3.25" style="332" customWidth="1"/>
    <col min="2330" max="2330" width="2.625" style="332" customWidth="1"/>
    <col min="2331" max="2331" width="3.25" style="332" customWidth="1"/>
    <col min="2332" max="2332" width="2.625" style="332" customWidth="1"/>
    <col min="2333" max="2333" width="3.25" style="332" customWidth="1"/>
    <col min="2334" max="2334" width="2.625" style="332" customWidth="1"/>
    <col min="2335" max="2335" width="3.25" style="332" customWidth="1"/>
    <col min="2336" max="2336" width="2.625" style="332" customWidth="1"/>
    <col min="2337" max="2337" width="3.25" style="332" customWidth="1"/>
    <col min="2338" max="2338" width="2.75" style="332" customWidth="1"/>
    <col min="2339" max="2339" width="3.25" style="332" customWidth="1"/>
    <col min="2340" max="2340" width="2.625" style="332" customWidth="1"/>
    <col min="2341" max="2341" width="3.25" style="332" customWidth="1"/>
    <col min="2342" max="2342" width="2.625" style="332" customWidth="1"/>
    <col min="2343" max="2343" width="3.25" style="332" customWidth="1"/>
    <col min="2344" max="2344" width="2.625" style="332" customWidth="1"/>
    <col min="2345" max="2345" width="3.25" style="332" customWidth="1"/>
    <col min="2346" max="2346" width="2.625" style="332" customWidth="1"/>
    <col min="2347" max="2347" width="3.625" style="332" customWidth="1"/>
    <col min="2348" max="2349" width="2.625" style="332" customWidth="1"/>
    <col min="2350" max="2352" width="3.5" style="332" customWidth="1"/>
    <col min="2353" max="2560" width="5.625" style="332"/>
    <col min="2561" max="2562" width="4.125" style="332" customWidth="1"/>
    <col min="2563" max="2563" width="3.25" style="332" customWidth="1"/>
    <col min="2564" max="2564" width="2.625" style="332" customWidth="1"/>
    <col min="2565" max="2565" width="3.25" style="332" customWidth="1"/>
    <col min="2566" max="2566" width="2.625" style="332" customWidth="1"/>
    <col min="2567" max="2567" width="3.25" style="332" customWidth="1"/>
    <col min="2568" max="2568" width="2.625" style="332" customWidth="1"/>
    <col min="2569" max="2569" width="3.25" style="332" customWidth="1"/>
    <col min="2570" max="2570" width="2.625" style="332" customWidth="1"/>
    <col min="2571" max="2571" width="3.25" style="332" customWidth="1"/>
    <col min="2572" max="2572" width="2.625" style="332" customWidth="1"/>
    <col min="2573" max="2573" width="3.25" style="332" customWidth="1"/>
    <col min="2574" max="2574" width="2.625" style="332" customWidth="1"/>
    <col min="2575" max="2575" width="3.25" style="332" customWidth="1"/>
    <col min="2576" max="2576" width="2.625" style="332" customWidth="1"/>
    <col min="2577" max="2577" width="3.25" style="332" customWidth="1"/>
    <col min="2578" max="2578" width="2.625" style="332" customWidth="1"/>
    <col min="2579" max="2579" width="3.25" style="332" customWidth="1"/>
    <col min="2580" max="2580" width="2.625" style="332" customWidth="1"/>
    <col min="2581" max="2581" width="3.25" style="332" customWidth="1"/>
    <col min="2582" max="2582" width="2.625" style="332" customWidth="1"/>
    <col min="2583" max="2583" width="3.25" style="332" customWidth="1"/>
    <col min="2584" max="2584" width="2.625" style="332" customWidth="1"/>
    <col min="2585" max="2585" width="3.25" style="332" customWidth="1"/>
    <col min="2586" max="2586" width="2.625" style="332" customWidth="1"/>
    <col min="2587" max="2587" width="3.25" style="332" customWidth="1"/>
    <col min="2588" max="2588" width="2.625" style="332" customWidth="1"/>
    <col min="2589" max="2589" width="3.25" style="332" customWidth="1"/>
    <col min="2590" max="2590" width="2.625" style="332" customWidth="1"/>
    <col min="2591" max="2591" width="3.25" style="332" customWidth="1"/>
    <col min="2592" max="2592" width="2.625" style="332" customWidth="1"/>
    <col min="2593" max="2593" width="3.25" style="332" customWidth="1"/>
    <col min="2594" max="2594" width="2.75" style="332" customWidth="1"/>
    <col min="2595" max="2595" width="3.25" style="332" customWidth="1"/>
    <col min="2596" max="2596" width="2.625" style="332" customWidth="1"/>
    <col min="2597" max="2597" width="3.25" style="332" customWidth="1"/>
    <col min="2598" max="2598" width="2.625" style="332" customWidth="1"/>
    <col min="2599" max="2599" width="3.25" style="332" customWidth="1"/>
    <col min="2600" max="2600" width="2.625" style="332" customWidth="1"/>
    <col min="2601" max="2601" width="3.25" style="332" customWidth="1"/>
    <col min="2602" max="2602" width="2.625" style="332" customWidth="1"/>
    <col min="2603" max="2603" width="3.625" style="332" customWidth="1"/>
    <col min="2604" max="2605" width="2.625" style="332" customWidth="1"/>
    <col min="2606" max="2608" width="3.5" style="332" customWidth="1"/>
    <col min="2609" max="2816" width="5.625" style="332"/>
    <col min="2817" max="2818" width="4.125" style="332" customWidth="1"/>
    <col min="2819" max="2819" width="3.25" style="332" customWidth="1"/>
    <col min="2820" max="2820" width="2.625" style="332" customWidth="1"/>
    <col min="2821" max="2821" width="3.25" style="332" customWidth="1"/>
    <col min="2822" max="2822" width="2.625" style="332" customWidth="1"/>
    <col min="2823" max="2823" width="3.25" style="332" customWidth="1"/>
    <col min="2824" max="2824" width="2.625" style="332" customWidth="1"/>
    <col min="2825" max="2825" width="3.25" style="332" customWidth="1"/>
    <col min="2826" max="2826" width="2.625" style="332" customWidth="1"/>
    <col min="2827" max="2827" width="3.25" style="332" customWidth="1"/>
    <col min="2828" max="2828" width="2.625" style="332" customWidth="1"/>
    <col min="2829" max="2829" width="3.25" style="332" customWidth="1"/>
    <col min="2830" max="2830" width="2.625" style="332" customWidth="1"/>
    <col min="2831" max="2831" width="3.25" style="332" customWidth="1"/>
    <col min="2832" max="2832" width="2.625" style="332" customWidth="1"/>
    <col min="2833" max="2833" width="3.25" style="332" customWidth="1"/>
    <col min="2834" max="2834" width="2.625" style="332" customWidth="1"/>
    <col min="2835" max="2835" width="3.25" style="332" customWidth="1"/>
    <col min="2836" max="2836" width="2.625" style="332" customWidth="1"/>
    <col min="2837" max="2837" width="3.25" style="332" customWidth="1"/>
    <col min="2838" max="2838" width="2.625" style="332" customWidth="1"/>
    <col min="2839" max="2839" width="3.25" style="332" customWidth="1"/>
    <col min="2840" max="2840" width="2.625" style="332" customWidth="1"/>
    <col min="2841" max="2841" width="3.25" style="332" customWidth="1"/>
    <col min="2842" max="2842" width="2.625" style="332" customWidth="1"/>
    <col min="2843" max="2843" width="3.25" style="332" customWidth="1"/>
    <col min="2844" max="2844" width="2.625" style="332" customWidth="1"/>
    <col min="2845" max="2845" width="3.25" style="332" customWidth="1"/>
    <col min="2846" max="2846" width="2.625" style="332" customWidth="1"/>
    <col min="2847" max="2847" width="3.25" style="332" customWidth="1"/>
    <col min="2848" max="2848" width="2.625" style="332" customWidth="1"/>
    <col min="2849" max="2849" width="3.25" style="332" customWidth="1"/>
    <col min="2850" max="2850" width="2.75" style="332" customWidth="1"/>
    <col min="2851" max="2851" width="3.25" style="332" customWidth="1"/>
    <col min="2852" max="2852" width="2.625" style="332" customWidth="1"/>
    <col min="2853" max="2853" width="3.25" style="332" customWidth="1"/>
    <col min="2854" max="2854" width="2.625" style="332" customWidth="1"/>
    <col min="2855" max="2855" width="3.25" style="332" customWidth="1"/>
    <col min="2856" max="2856" width="2.625" style="332" customWidth="1"/>
    <col min="2857" max="2857" width="3.25" style="332" customWidth="1"/>
    <col min="2858" max="2858" width="2.625" style="332" customWidth="1"/>
    <col min="2859" max="2859" width="3.625" style="332" customWidth="1"/>
    <col min="2860" max="2861" width="2.625" style="332" customWidth="1"/>
    <col min="2862" max="2864" width="3.5" style="332" customWidth="1"/>
    <col min="2865" max="3072" width="5.625" style="332"/>
    <col min="3073" max="3074" width="4.125" style="332" customWidth="1"/>
    <col min="3075" max="3075" width="3.25" style="332" customWidth="1"/>
    <col min="3076" max="3076" width="2.625" style="332" customWidth="1"/>
    <col min="3077" max="3077" width="3.25" style="332" customWidth="1"/>
    <col min="3078" max="3078" width="2.625" style="332" customWidth="1"/>
    <col min="3079" max="3079" width="3.25" style="332" customWidth="1"/>
    <col min="3080" max="3080" width="2.625" style="332" customWidth="1"/>
    <col min="3081" max="3081" width="3.25" style="332" customWidth="1"/>
    <col min="3082" max="3082" width="2.625" style="332" customWidth="1"/>
    <col min="3083" max="3083" width="3.25" style="332" customWidth="1"/>
    <col min="3084" max="3084" width="2.625" style="332" customWidth="1"/>
    <col min="3085" max="3085" width="3.25" style="332" customWidth="1"/>
    <col min="3086" max="3086" width="2.625" style="332" customWidth="1"/>
    <col min="3087" max="3087" width="3.25" style="332" customWidth="1"/>
    <col min="3088" max="3088" width="2.625" style="332" customWidth="1"/>
    <col min="3089" max="3089" width="3.25" style="332" customWidth="1"/>
    <col min="3090" max="3090" width="2.625" style="332" customWidth="1"/>
    <col min="3091" max="3091" width="3.25" style="332" customWidth="1"/>
    <col min="3092" max="3092" width="2.625" style="332" customWidth="1"/>
    <col min="3093" max="3093" width="3.25" style="332" customWidth="1"/>
    <col min="3094" max="3094" width="2.625" style="332" customWidth="1"/>
    <col min="3095" max="3095" width="3.25" style="332" customWidth="1"/>
    <col min="3096" max="3096" width="2.625" style="332" customWidth="1"/>
    <col min="3097" max="3097" width="3.25" style="332" customWidth="1"/>
    <col min="3098" max="3098" width="2.625" style="332" customWidth="1"/>
    <col min="3099" max="3099" width="3.25" style="332" customWidth="1"/>
    <col min="3100" max="3100" width="2.625" style="332" customWidth="1"/>
    <col min="3101" max="3101" width="3.25" style="332" customWidth="1"/>
    <col min="3102" max="3102" width="2.625" style="332" customWidth="1"/>
    <col min="3103" max="3103" width="3.25" style="332" customWidth="1"/>
    <col min="3104" max="3104" width="2.625" style="332" customWidth="1"/>
    <col min="3105" max="3105" width="3.25" style="332" customWidth="1"/>
    <col min="3106" max="3106" width="2.75" style="332" customWidth="1"/>
    <col min="3107" max="3107" width="3.25" style="332" customWidth="1"/>
    <col min="3108" max="3108" width="2.625" style="332" customWidth="1"/>
    <col min="3109" max="3109" width="3.25" style="332" customWidth="1"/>
    <col min="3110" max="3110" width="2.625" style="332" customWidth="1"/>
    <col min="3111" max="3111" width="3.25" style="332" customWidth="1"/>
    <col min="3112" max="3112" width="2.625" style="332" customWidth="1"/>
    <col min="3113" max="3113" width="3.25" style="332" customWidth="1"/>
    <col min="3114" max="3114" width="2.625" style="332" customWidth="1"/>
    <col min="3115" max="3115" width="3.625" style="332" customWidth="1"/>
    <col min="3116" max="3117" width="2.625" style="332" customWidth="1"/>
    <col min="3118" max="3120" width="3.5" style="332" customWidth="1"/>
    <col min="3121" max="3328" width="5.625" style="332"/>
    <col min="3329" max="3330" width="4.125" style="332" customWidth="1"/>
    <col min="3331" max="3331" width="3.25" style="332" customWidth="1"/>
    <col min="3332" max="3332" width="2.625" style="332" customWidth="1"/>
    <col min="3333" max="3333" width="3.25" style="332" customWidth="1"/>
    <col min="3334" max="3334" width="2.625" style="332" customWidth="1"/>
    <col min="3335" max="3335" width="3.25" style="332" customWidth="1"/>
    <col min="3336" max="3336" width="2.625" style="332" customWidth="1"/>
    <col min="3337" max="3337" width="3.25" style="332" customWidth="1"/>
    <col min="3338" max="3338" width="2.625" style="332" customWidth="1"/>
    <col min="3339" max="3339" width="3.25" style="332" customWidth="1"/>
    <col min="3340" max="3340" width="2.625" style="332" customWidth="1"/>
    <col min="3341" max="3341" width="3.25" style="332" customWidth="1"/>
    <col min="3342" max="3342" width="2.625" style="332" customWidth="1"/>
    <col min="3343" max="3343" width="3.25" style="332" customWidth="1"/>
    <col min="3344" max="3344" width="2.625" style="332" customWidth="1"/>
    <col min="3345" max="3345" width="3.25" style="332" customWidth="1"/>
    <col min="3346" max="3346" width="2.625" style="332" customWidth="1"/>
    <col min="3347" max="3347" width="3.25" style="332" customWidth="1"/>
    <col min="3348" max="3348" width="2.625" style="332" customWidth="1"/>
    <col min="3349" max="3349" width="3.25" style="332" customWidth="1"/>
    <col min="3350" max="3350" width="2.625" style="332" customWidth="1"/>
    <col min="3351" max="3351" width="3.25" style="332" customWidth="1"/>
    <col min="3352" max="3352" width="2.625" style="332" customWidth="1"/>
    <col min="3353" max="3353" width="3.25" style="332" customWidth="1"/>
    <col min="3354" max="3354" width="2.625" style="332" customWidth="1"/>
    <col min="3355" max="3355" width="3.25" style="332" customWidth="1"/>
    <col min="3356" max="3356" width="2.625" style="332" customWidth="1"/>
    <col min="3357" max="3357" width="3.25" style="332" customWidth="1"/>
    <col min="3358" max="3358" width="2.625" style="332" customWidth="1"/>
    <col min="3359" max="3359" width="3.25" style="332" customWidth="1"/>
    <col min="3360" max="3360" width="2.625" style="332" customWidth="1"/>
    <col min="3361" max="3361" width="3.25" style="332" customWidth="1"/>
    <col min="3362" max="3362" width="2.75" style="332" customWidth="1"/>
    <col min="3363" max="3363" width="3.25" style="332" customWidth="1"/>
    <col min="3364" max="3364" width="2.625" style="332" customWidth="1"/>
    <col min="3365" max="3365" width="3.25" style="332" customWidth="1"/>
    <col min="3366" max="3366" width="2.625" style="332" customWidth="1"/>
    <col min="3367" max="3367" width="3.25" style="332" customWidth="1"/>
    <col min="3368" max="3368" width="2.625" style="332" customWidth="1"/>
    <col min="3369" max="3369" width="3.25" style="332" customWidth="1"/>
    <col min="3370" max="3370" width="2.625" style="332" customWidth="1"/>
    <col min="3371" max="3371" width="3.625" style="332" customWidth="1"/>
    <col min="3372" max="3373" width="2.625" style="332" customWidth="1"/>
    <col min="3374" max="3376" width="3.5" style="332" customWidth="1"/>
    <col min="3377" max="3584" width="5.625" style="332"/>
    <col min="3585" max="3586" width="4.125" style="332" customWidth="1"/>
    <col min="3587" max="3587" width="3.25" style="332" customWidth="1"/>
    <col min="3588" max="3588" width="2.625" style="332" customWidth="1"/>
    <col min="3589" max="3589" width="3.25" style="332" customWidth="1"/>
    <col min="3590" max="3590" width="2.625" style="332" customWidth="1"/>
    <col min="3591" max="3591" width="3.25" style="332" customWidth="1"/>
    <col min="3592" max="3592" width="2.625" style="332" customWidth="1"/>
    <col min="3593" max="3593" width="3.25" style="332" customWidth="1"/>
    <col min="3594" max="3594" width="2.625" style="332" customWidth="1"/>
    <col min="3595" max="3595" width="3.25" style="332" customWidth="1"/>
    <col min="3596" max="3596" width="2.625" style="332" customWidth="1"/>
    <col min="3597" max="3597" width="3.25" style="332" customWidth="1"/>
    <col min="3598" max="3598" width="2.625" style="332" customWidth="1"/>
    <col min="3599" max="3599" width="3.25" style="332" customWidth="1"/>
    <col min="3600" max="3600" width="2.625" style="332" customWidth="1"/>
    <col min="3601" max="3601" width="3.25" style="332" customWidth="1"/>
    <col min="3602" max="3602" width="2.625" style="332" customWidth="1"/>
    <col min="3603" max="3603" width="3.25" style="332" customWidth="1"/>
    <col min="3604" max="3604" width="2.625" style="332" customWidth="1"/>
    <col min="3605" max="3605" width="3.25" style="332" customWidth="1"/>
    <col min="3606" max="3606" width="2.625" style="332" customWidth="1"/>
    <col min="3607" max="3607" width="3.25" style="332" customWidth="1"/>
    <col min="3608" max="3608" width="2.625" style="332" customWidth="1"/>
    <col min="3609" max="3609" width="3.25" style="332" customWidth="1"/>
    <col min="3610" max="3610" width="2.625" style="332" customWidth="1"/>
    <col min="3611" max="3611" width="3.25" style="332" customWidth="1"/>
    <col min="3612" max="3612" width="2.625" style="332" customWidth="1"/>
    <col min="3613" max="3613" width="3.25" style="332" customWidth="1"/>
    <col min="3614" max="3614" width="2.625" style="332" customWidth="1"/>
    <col min="3615" max="3615" width="3.25" style="332" customWidth="1"/>
    <col min="3616" max="3616" width="2.625" style="332" customWidth="1"/>
    <col min="3617" max="3617" width="3.25" style="332" customWidth="1"/>
    <col min="3618" max="3618" width="2.75" style="332" customWidth="1"/>
    <col min="3619" max="3619" width="3.25" style="332" customWidth="1"/>
    <col min="3620" max="3620" width="2.625" style="332" customWidth="1"/>
    <col min="3621" max="3621" width="3.25" style="332" customWidth="1"/>
    <col min="3622" max="3622" width="2.625" style="332" customWidth="1"/>
    <col min="3623" max="3623" width="3.25" style="332" customWidth="1"/>
    <col min="3624" max="3624" width="2.625" style="332" customWidth="1"/>
    <col min="3625" max="3625" width="3.25" style="332" customWidth="1"/>
    <col min="3626" max="3626" width="2.625" style="332" customWidth="1"/>
    <col min="3627" max="3627" width="3.625" style="332" customWidth="1"/>
    <col min="3628" max="3629" width="2.625" style="332" customWidth="1"/>
    <col min="3630" max="3632" width="3.5" style="332" customWidth="1"/>
    <col min="3633" max="3840" width="5.625" style="332"/>
    <col min="3841" max="3842" width="4.125" style="332" customWidth="1"/>
    <col min="3843" max="3843" width="3.25" style="332" customWidth="1"/>
    <col min="3844" max="3844" width="2.625" style="332" customWidth="1"/>
    <col min="3845" max="3845" width="3.25" style="332" customWidth="1"/>
    <col min="3846" max="3846" width="2.625" style="332" customWidth="1"/>
    <col min="3847" max="3847" width="3.25" style="332" customWidth="1"/>
    <col min="3848" max="3848" width="2.625" style="332" customWidth="1"/>
    <col min="3849" max="3849" width="3.25" style="332" customWidth="1"/>
    <col min="3850" max="3850" width="2.625" style="332" customWidth="1"/>
    <col min="3851" max="3851" width="3.25" style="332" customWidth="1"/>
    <col min="3852" max="3852" width="2.625" style="332" customWidth="1"/>
    <col min="3853" max="3853" width="3.25" style="332" customWidth="1"/>
    <col min="3854" max="3854" width="2.625" style="332" customWidth="1"/>
    <col min="3855" max="3855" width="3.25" style="332" customWidth="1"/>
    <col min="3856" max="3856" width="2.625" style="332" customWidth="1"/>
    <col min="3857" max="3857" width="3.25" style="332" customWidth="1"/>
    <col min="3858" max="3858" width="2.625" style="332" customWidth="1"/>
    <col min="3859" max="3859" width="3.25" style="332" customWidth="1"/>
    <col min="3860" max="3860" width="2.625" style="332" customWidth="1"/>
    <col min="3861" max="3861" width="3.25" style="332" customWidth="1"/>
    <col min="3862" max="3862" width="2.625" style="332" customWidth="1"/>
    <col min="3863" max="3863" width="3.25" style="332" customWidth="1"/>
    <col min="3864" max="3864" width="2.625" style="332" customWidth="1"/>
    <col min="3865" max="3865" width="3.25" style="332" customWidth="1"/>
    <col min="3866" max="3866" width="2.625" style="332" customWidth="1"/>
    <col min="3867" max="3867" width="3.25" style="332" customWidth="1"/>
    <col min="3868" max="3868" width="2.625" style="332" customWidth="1"/>
    <col min="3869" max="3869" width="3.25" style="332" customWidth="1"/>
    <col min="3870" max="3870" width="2.625" style="332" customWidth="1"/>
    <col min="3871" max="3871" width="3.25" style="332" customWidth="1"/>
    <col min="3872" max="3872" width="2.625" style="332" customWidth="1"/>
    <col min="3873" max="3873" width="3.25" style="332" customWidth="1"/>
    <col min="3874" max="3874" width="2.75" style="332" customWidth="1"/>
    <col min="3875" max="3875" width="3.25" style="332" customWidth="1"/>
    <col min="3876" max="3876" width="2.625" style="332" customWidth="1"/>
    <col min="3877" max="3877" width="3.25" style="332" customWidth="1"/>
    <col min="3878" max="3878" width="2.625" style="332" customWidth="1"/>
    <col min="3879" max="3879" width="3.25" style="332" customWidth="1"/>
    <col min="3880" max="3880" width="2.625" style="332" customWidth="1"/>
    <col min="3881" max="3881" width="3.25" style="332" customWidth="1"/>
    <col min="3882" max="3882" width="2.625" style="332" customWidth="1"/>
    <col min="3883" max="3883" width="3.625" style="332" customWidth="1"/>
    <col min="3884" max="3885" width="2.625" style="332" customWidth="1"/>
    <col min="3886" max="3888" width="3.5" style="332" customWidth="1"/>
    <col min="3889" max="4096" width="5.625" style="332"/>
    <col min="4097" max="4098" width="4.125" style="332" customWidth="1"/>
    <col min="4099" max="4099" width="3.25" style="332" customWidth="1"/>
    <col min="4100" max="4100" width="2.625" style="332" customWidth="1"/>
    <col min="4101" max="4101" width="3.25" style="332" customWidth="1"/>
    <col min="4102" max="4102" width="2.625" style="332" customWidth="1"/>
    <col min="4103" max="4103" width="3.25" style="332" customWidth="1"/>
    <col min="4104" max="4104" width="2.625" style="332" customWidth="1"/>
    <col min="4105" max="4105" width="3.25" style="332" customWidth="1"/>
    <col min="4106" max="4106" width="2.625" style="332" customWidth="1"/>
    <col min="4107" max="4107" width="3.25" style="332" customWidth="1"/>
    <col min="4108" max="4108" width="2.625" style="332" customWidth="1"/>
    <col min="4109" max="4109" width="3.25" style="332" customWidth="1"/>
    <col min="4110" max="4110" width="2.625" style="332" customWidth="1"/>
    <col min="4111" max="4111" width="3.25" style="332" customWidth="1"/>
    <col min="4112" max="4112" width="2.625" style="332" customWidth="1"/>
    <col min="4113" max="4113" width="3.25" style="332" customWidth="1"/>
    <col min="4114" max="4114" width="2.625" style="332" customWidth="1"/>
    <col min="4115" max="4115" width="3.25" style="332" customWidth="1"/>
    <col min="4116" max="4116" width="2.625" style="332" customWidth="1"/>
    <col min="4117" max="4117" width="3.25" style="332" customWidth="1"/>
    <col min="4118" max="4118" width="2.625" style="332" customWidth="1"/>
    <col min="4119" max="4119" width="3.25" style="332" customWidth="1"/>
    <col min="4120" max="4120" width="2.625" style="332" customWidth="1"/>
    <col min="4121" max="4121" width="3.25" style="332" customWidth="1"/>
    <col min="4122" max="4122" width="2.625" style="332" customWidth="1"/>
    <col min="4123" max="4123" width="3.25" style="332" customWidth="1"/>
    <col min="4124" max="4124" width="2.625" style="332" customWidth="1"/>
    <col min="4125" max="4125" width="3.25" style="332" customWidth="1"/>
    <col min="4126" max="4126" width="2.625" style="332" customWidth="1"/>
    <col min="4127" max="4127" width="3.25" style="332" customWidth="1"/>
    <col min="4128" max="4128" width="2.625" style="332" customWidth="1"/>
    <col min="4129" max="4129" width="3.25" style="332" customWidth="1"/>
    <col min="4130" max="4130" width="2.75" style="332" customWidth="1"/>
    <col min="4131" max="4131" width="3.25" style="332" customWidth="1"/>
    <col min="4132" max="4132" width="2.625" style="332" customWidth="1"/>
    <col min="4133" max="4133" width="3.25" style="332" customWidth="1"/>
    <col min="4134" max="4134" width="2.625" style="332" customWidth="1"/>
    <col min="4135" max="4135" width="3.25" style="332" customWidth="1"/>
    <col min="4136" max="4136" width="2.625" style="332" customWidth="1"/>
    <col min="4137" max="4137" width="3.25" style="332" customWidth="1"/>
    <col min="4138" max="4138" width="2.625" style="332" customWidth="1"/>
    <col min="4139" max="4139" width="3.625" style="332" customWidth="1"/>
    <col min="4140" max="4141" width="2.625" style="332" customWidth="1"/>
    <col min="4142" max="4144" width="3.5" style="332" customWidth="1"/>
    <col min="4145" max="4352" width="5.625" style="332"/>
    <col min="4353" max="4354" width="4.125" style="332" customWidth="1"/>
    <col min="4355" max="4355" width="3.25" style="332" customWidth="1"/>
    <col min="4356" max="4356" width="2.625" style="332" customWidth="1"/>
    <col min="4357" max="4357" width="3.25" style="332" customWidth="1"/>
    <col min="4358" max="4358" width="2.625" style="332" customWidth="1"/>
    <col min="4359" max="4359" width="3.25" style="332" customWidth="1"/>
    <col min="4360" max="4360" width="2.625" style="332" customWidth="1"/>
    <col min="4361" max="4361" width="3.25" style="332" customWidth="1"/>
    <col min="4362" max="4362" width="2.625" style="332" customWidth="1"/>
    <col min="4363" max="4363" width="3.25" style="332" customWidth="1"/>
    <col min="4364" max="4364" width="2.625" style="332" customWidth="1"/>
    <col min="4365" max="4365" width="3.25" style="332" customWidth="1"/>
    <col min="4366" max="4366" width="2.625" style="332" customWidth="1"/>
    <col min="4367" max="4367" width="3.25" style="332" customWidth="1"/>
    <col min="4368" max="4368" width="2.625" style="332" customWidth="1"/>
    <col min="4369" max="4369" width="3.25" style="332" customWidth="1"/>
    <col min="4370" max="4370" width="2.625" style="332" customWidth="1"/>
    <col min="4371" max="4371" width="3.25" style="332" customWidth="1"/>
    <col min="4372" max="4372" width="2.625" style="332" customWidth="1"/>
    <col min="4373" max="4373" width="3.25" style="332" customWidth="1"/>
    <col min="4374" max="4374" width="2.625" style="332" customWidth="1"/>
    <col min="4375" max="4375" width="3.25" style="332" customWidth="1"/>
    <col min="4376" max="4376" width="2.625" style="332" customWidth="1"/>
    <col min="4377" max="4377" width="3.25" style="332" customWidth="1"/>
    <col min="4378" max="4378" width="2.625" style="332" customWidth="1"/>
    <col min="4379" max="4379" width="3.25" style="332" customWidth="1"/>
    <col min="4380" max="4380" width="2.625" style="332" customWidth="1"/>
    <col min="4381" max="4381" width="3.25" style="332" customWidth="1"/>
    <col min="4382" max="4382" width="2.625" style="332" customWidth="1"/>
    <col min="4383" max="4383" width="3.25" style="332" customWidth="1"/>
    <col min="4384" max="4384" width="2.625" style="332" customWidth="1"/>
    <col min="4385" max="4385" width="3.25" style="332" customWidth="1"/>
    <col min="4386" max="4386" width="2.75" style="332" customWidth="1"/>
    <col min="4387" max="4387" width="3.25" style="332" customWidth="1"/>
    <col min="4388" max="4388" width="2.625" style="332" customWidth="1"/>
    <col min="4389" max="4389" width="3.25" style="332" customWidth="1"/>
    <col min="4390" max="4390" width="2.625" style="332" customWidth="1"/>
    <col min="4391" max="4391" width="3.25" style="332" customWidth="1"/>
    <col min="4392" max="4392" width="2.625" style="332" customWidth="1"/>
    <col min="4393" max="4393" width="3.25" style="332" customWidth="1"/>
    <col min="4394" max="4394" width="2.625" style="332" customWidth="1"/>
    <col min="4395" max="4395" width="3.625" style="332" customWidth="1"/>
    <col min="4396" max="4397" width="2.625" style="332" customWidth="1"/>
    <col min="4398" max="4400" width="3.5" style="332" customWidth="1"/>
    <col min="4401" max="4608" width="5.625" style="332"/>
    <col min="4609" max="4610" width="4.125" style="332" customWidth="1"/>
    <col min="4611" max="4611" width="3.25" style="332" customWidth="1"/>
    <col min="4612" max="4612" width="2.625" style="332" customWidth="1"/>
    <col min="4613" max="4613" width="3.25" style="332" customWidth="1"/>
    <col min="4614" max="4614" width="2.625" style="332" customWidth="1"/>
    <col min="4615" max="4615" width="3.25" style="332" customWidth="1"/>
    <col min="4616" max="4616" width="2.625" style="332" customWidth="1"/>
    <col min="4617" max="4617" width="3.25" style="332" customWidth="1"/>
    <col min="4618" max="4618" width="2.625" style="332" customWidth="1"/>
    <col min="4619" max="4619" width="3.25" style="332" customWidth="1"/>
    <col min="4620" max="4620" width="2.625" style="332" customWidth="1"/>
    <col min="4621" max="4621" width="3.25" style="332" customWidth="1"/>
    <col min="4622" max="4622" width="2.625" style="332" customWidth="1"/>
    <col min="4623" max="4623" width="3.25" style="332" customWidth="1"/>
    <col min="4624" max="4624" width="2.625" style="332" customWidth="1"/>
    <col min="4625" max="4625" width="3.25" style="332" customWidth="1"/>
    <col min="4626" max="4626" width="2.625" style="332" customWidth="1"/>
    <col min="4627" max="4627" width="3.25" style="332" customWidth="1"/>
    <col min="4628" max="4628" width="2.625" style="332" customWidth="1"/>
    <col min="4629" max="4629" width="3.25" style="332" customWidth="1"/>
    <col min="4630" max="4630" width="2.625" style="332" customWidth="1"/>
    <col min="4631" max="4631" width="3.25" style="332" customWidth="1"/>
    <col min="4632" max="4632" width="2.625" style="332" customWidth="1"/>
    <col min="4633" max="4633" width="3.25" style="332" customWidth="1"/>
    <col min="4634" max="4634" width="2.625" style="332" customWidth="1"/>
    <col min="4635" max="4635" width="3.25" style="332" customWidth="1"/>
    <col min="4636" max="4636" width="2.625" style="332" customWidth="1"/>
    <col min="4637" max="4637" width="3.25" style="332" customWidth="1"/>
    <col min="4638" max="4638" width="2.625" style="332" customWidth="1"/>
    <col min="4639" max="4639" width="3.25" style="332" customWidth="1"/>
    <col min="4640" max="4640" width="2.625" style="332" customWidth="1"/>
    <col min="4641" max="4641" width="3.25" style="332" customWidth="1"/>
    <col min="4642" max="4642" width="2.75" style="332" customWidth="1"/>
    <col min="4643" max="4643" width="3.25" style="332" customWidth="1"/>
    <col min="4644" max="4644" width="2.625" style="332" customWidth="1"/>
    <col min="4645" max="4645" width="3.25" style="332" customWidth="1"/>
    <col min="4646" max="4646" width="2.625" style="332" customWidth="1"/>
    <col min="4647" max="4647" width="3.25" style="332" customWidth="1"/>
    <col min="4648" max="4648" width="2.625" style="332" customWidth="1"/>
    <col min="4649" max="4649" width="3.25" style="332" customWidth="1"/>
    <col min="4650" max="4650" width="2.625" style="332" customWidth="1"/>
    <col min="4651" max="4651" width="3.625" style="332" customWidth="1"/>
    <col min="4652" max="4653" width="2.625" style="332" customWidth="1"/>
    <col min="4654" max="4656" width="3.5" style="332" customWidth="1"/>
    <col min="4657" max="4864" width="5.625" style="332"/>
    <col min="4865" max="4866" width="4.125" style="332" customWidth="1"/>
    <col min="4867" max="4867" width="3.25" style="332" customWidth="1"/>
    <col min="4868" max="4868" width="2.625" style="332" customWidth="1"/>
    <col min="4869" max="4869" width="3.25" style="332" customWidth="1"/>
    <col min="4870" max="4870" width="2.625" style="332" customWidth="1"/>
    <col min="4871" max="4871" width="3.25" style="332" customWidth="1"/>
    <col min="4872" max="4872" width="2.625" style="332" customWidth="1"/>
    <col min="4873" max="4873" width="3.25" style="332" customWidth="1"/>
    <col min="4874" max="4874" width="2.625" style="332" customWidth="1"/>
    <col min="4875" max="4875" width="3.25" style="332" customWidth="1"/>
    <col min="4876" max="4876" width="2.625" style="332" customWidth="1"/>
    <col min="4877" max="4877" width="3.25" style="332" customWidth="1"/>
    <col min="4878" max="4878" width="2.625" style="332" customWidth="1"/>
    <col min="4879" max="4879" width="3.25" style="332" customWidth="1"/>
    <col min="4880" max="4880" width="2.625" style="332" customWidth="1"/>
    <col min="4881" max="4881" width="3.25" style="332" customWidth="1"/>
    <col min="4882" max="4882" width="2.625" style="332" customWidth="1"/>
    <col min="4883" max="4883" width="3.25" style="332" customWidth="1"/>
    <col min="4884" max="4884" width="2.625" style="332" customWidth="1"/>
    <col min="4885" max="4885" width="3.25" style="332" customWidth="1"/>
    <col min="4886" max="4886" width="2.625" style="332" customWidth="1"/>
    <col min="4887" max="4887" width="3.25" style="332" customWidth="1"/>
    <col min="4888" max="4888" width="2.625" style="332" customWidth="1"/>
    <col min="4889" max="4889" width="3.25" style="332" customWidth="1"/>
    <col min="4890" max="4890" width="2.625" style="332" customWidth="1"/>
    <col min="4891" max="4891" width="3.25" style="332" customWidth="1"/>
    <col min="4892" max="4892" width="2.625" style="332" customWidth="1"/>
    <col min="4893" max="4893" width="3.25" style="332" customWidth="1"/>
    <col min="4894" max="4894" width="2.625" style="332" customWidth="1"/>
    <col min="4895" max="4895" width="3.25" style="332" customWidth="1"/>
    <col min="4896" max="4896" width="2.625" style="332" customWidth="1"/>
    <col min="4897" max="4897" width="3.25" style="332" customWidth="1"/>
    <col min="4898" max="4898" width="2.75" style="332" customWidth="1"/>
    <col min="4899" max="4899" width="3.25" style="332" customWidth="1"/>
    <col min="4900" max="4900" width="2.625" style="332" customWidth="1"/>
    <col min="4901" max="4901" width="3.25" style="332" customWidth="1"/>
    <col min="4902" max="4902" width="2.625" style="332" customWidth="1"/>
    <col min="4903" max="4903" width="3.25" style="332" customWidth="1"/>
    <col min="4904" max="4904" width="2.625" style="332" customWidth="1"/>
    <col min="4905" max="4905" width="3.25" style="332" customWidth="1"/>
    <col min="4906" max="4906" width="2.625" style="332" customWidth="1"/>
    <col min="4907" max="4907" width="3.625" style="332" customWidth="1"/>
    <col min="4908" max="4909" width="2.625" style="332" customWidth="1"/>
    <col min="4910" max="4912" width="3.5" style="332" customWidth="1"/>
    <col min="4913" max="5120" width="5.625" style="332"/>
    <col min="5121" max="5122" width="4.125" style="332" customWidth="1"/>
    <col min="5123" max="5123" width="3.25" style="332" customWidth="1"/>
    <col min="5124" max="5124" width="2.625" style="332" customWidth="1"/>
    <col min="5125" max="5125" width="3.25" style="332" customWidth="1"/>
    <col min="5126" max="5126" width="2.625" style="332" customWidth="1"/>
    <col min="5127" max="5127" width="3.25" style="332" customWidth="1"/>
    <col min="5128" max="5128" width="2.625" style="332" customWidth="1"/>
    <col min="5129" max="5129" width="3.25" style="332" customWidth="1"/>
    <col min="5130" max="5130" width="2.625" style="332" customWidth="1"/>
    <col min="5131" max="5131" width="3.25" style="332" customWidth="1"/>
    <col min="5132" max="5132" width="2.625" style="332" customWidth="1"/>
    <col min="5133" max="5133" width="3.25" style="332" customWidth="1"/>
    <col min="5134" max="5134" width="2.625" style="332" customWidth="1"/>
    <col min="5135" max="5135" width="3.25" style="332" customWidth="1"/>
    <col min="5136" max="5136" width="2.625" style="332" customWidth="1"/>
    <col min="5137" max="5137" width="3.25" style="332" customWidth="1"/>
    <col min="5138" max="5138" width="2.625" style="332" customWidth="1"/>
    <col min="5139" max="5139" width="3.25" style="332" customWidth="1"/>
    <col min="5140" max="5140" width="2.625" style="332" customWidth="1"/>
    <col min="5141" max="5141" width="3.25" style="332" customWidth="1"/>
    <col min="5142" max="5142" width="2.625" style="332" customWidth="1"/>
    <col min="5143" max="5143" width="3.25" style="332" customWidth="1"/>
    <col min="5144" max="5144" width="2.625" style="332" customWidth="1"/>
    <col min="5145" max="5145" width="3.25" style="332" customWidth="1"/>
    <col min="5146" max="5146" width="2.625" style="332" customWidth="1"/>
    <col min="5147" max="5147" width="3.25" style="332" customWidth="1"/>
    <col min="5148" max="5148" width="2.625" style="332" customWidth="1"/>
    <col min="5149" max="5149" width="3.25" style="332" customWidth="1"/>
    <col min="5150" max="5150" width="2.625" style="332" customWidth="1"/>
    <col min="5151" max="5151" width="3.25" style="332" customWidth="1"/>
    <col min="5152" max="5152" width="2.625" style="332" customWidth="1"/>
    <col min="5153" max="5153" width="3.25" style="332" customWidth="1"/>
    <col min="5154" max="5154" width="2.75" style="332" customWidth="1"/>
    <col min="5155" max="5155" width="3.25" style="332" customWidth="1"/>
    <col min="5156" max="5156" width="2.625" style="332" customWidth="1"/>
    <col min="5157" max="5157" width="3.25" style="332" customWidth="1"/>
    <col min="5158" max="5158" width="2.625" style="332" customWidth="1"/>
    <col min="5159" max="5159" width="3.25" style="332" customWidth="1"/>
    <col min="5160" max="5160" width="2.625" style="332" customWidth="1"/>
    <col min="5161" max="5161" width="3.25" style="332" customWidth="1"/>
    <col min="5162" max="5162" width="2.625" style="332" customWidth="1"/>
    <col min="5163" max="5163" width="3.625" style="332" customWidth="1"/>
    <col min="5164" max="5165" width="2.625" style="332" customWidth="1"/>
    <col min="5166" max="5168" width="3.5" style="332" customWidth="1"/>
    <col min="5169" max="5376" width="5.625" style="332"/>
    <col min="5377" max="5378" width="4.125" style="332" customWidth="1"/>
    <col min="5379" max="5379" width="3.25" style="332" customWidth="1"/>
    <col min="5380" max="5380" width="2.625" style="332" customWidth="1"/>
    <col min="5381" max="5381" width="3.25" style="332" customWidth="1"/>
    <col min="5382" max="5382" width="2.625" style="332" customWidth="1"/>
    <col min="5383" max="5383" width="3.25" style="332" customWidth="1"/>
    <col min="5384" max="5384" width="2.625" style="332" customWidth="1"/>
    <col min="5385" max="5385" width="3.25" style="332" customWidth="1"/>
    <col min="5386" max="5386" width="2.625" style="332" customWidth="1"/>
    <col min="5387" max="5387" width="3.25" style="332" customWidth="1"/>
    <col min="5388" max="5388" width="2.625" style="332" customWidth="1"/>
    <col min="5389" max="5389" width="3.25" style="332" customWidth="1"/>
    <col min="5390" max="5390" width="2.625" style="332" customWidth="1"/>
    <col min="5391" max="5391" width="3.25" style="332" customWidth="1"/>
    <col min="5392" max="5392" width="2.625" style="332" customWidth="1"/>
    <col min="5393" max="5393" width="3.25" style="332" customWidth="1"/>
    <col min="5394" max="5394" width="2.625" style="332" customWidth="1"/>
    <col min="5395" max="5395" width="3.25" style="332" customWidth="1"/>
    <col min="5396" max="5396" width="2.625" style="332" customWidth="1"/>
    <col min="5397" max="5397" width="3.25" style="332" customWidth="1"/>
    <col min="5398" max="5398" width="2.625" style="332" customWidth="1"/>
    <col min="5399" max="5399" width="3.25" style="332" customWidth="1"/>
    <col min="5400" max="5400" width="2.625" style="332" customWidth="1"/>
    <col min="5401" max="5401" width="3.25" style="332" customWidth="1"/>
    <col min="5402" max="5402" width="2.625" style="332" customWidth="1"/>
    <col min="5403" max="5403" width="3.25" style="332" customWidth="1"/>
    <col min="5404" max="5404" width="2.625" style="332" customWidth="1"/>
    <col min="5405" max="5405" width="3.25" style="332" customWidth="1"/>
    <col min="5406" max="5406" width="2.625" style="332" customWidth="1"/>
    <col min="5407" max="5407" width="3.25" style="332" customWidth="1"/>
    <col min="5408" max="5408" width="2.625" style="332" customWidth="1"/>
    <col min="5409" max="5409" width="3.25" style="332" customWidth="1"/>
    <col min="5410" max="5410" width="2.75" style="332" customWidth="1"/>
    <col min="5411" max="5411" width="3.25" style="332" customWidth="1"/>
    <col min="5412" max="5412" width="2.625" style="332" customWidth="1"/>
    <col min="5413" max="5413" width="3.25" style="332" customWidth="1"/>
    <col min="5414" max="5414" width="2.625" style="332" customWidth="1"/>
    <col min="5415" max="5415" width="3.25" style="332" customWidth="1"/>
    <col min="5416" max="5416" width="2.625" style="332" customWidth="1"/>
    <col min="5417" max="5417" width="3.25" style="332" customWidth="1"/>
    <col min="5418" max="5418" width="2.625" style="332" customWidth="1"/>
    <col min="5419" max="5419" width="3.625" style="332" customWidth="1"/>
    <col min="5420" max="5421" width="2.625" style="332" customWidth="1"/>
    <col min="5422" max="5424" width="3.5" style="332" customWidth="1"/>
    <col min="5425" max="5632" width="5.625" style="332"/>
    <col min="5633" max="5634" width="4.125" style="332" customWidth="1"/>
    <col min="5635" max="5635" width="3.25" style="332" customWidth="1"/>
    <col min="5636" max="5636" width="2.625" style="332" customWidth="1"/>
    <col min="5637" max="5637" width="3.25" style="332" customWidth="1"/>
    <col min="5638" max="5638" width="2.625" style="332" customWidth="1"/>
    <col min="5639" max="5639" width="3.25" style="332" customWidth="1"/>
    <col min="5640" max="5640" width="2.625" style="332" customWidth="1"/>
    <col min="5641" max="5641" width="3.25" style="332" customWidth="1"/>
    <col min="5642" max="5642" width="2.625" style="332" customWidth="1"/>
    <col min="5643" max="5643" width="3.25" style="332" customWidth="1"/>
    <col min="5644" max="5644" width="2.625" style="332" customWidth="1"/>
    <col min="5645" max="5645" width="3.25" style="332" customWidth="1"/>
    <col min="5646" max="5646" width="2.625" style="332" customWidth="1"/>
    <col min="5647" max="5647" width="3.25" style="332" customWidth="1"/>
    <col min="5648" max="5648" width="2.625" style="332" customWidth="1"/>
    <col min="5649" max="5649" width="3.25" style="332" customWidth="1"/>
    <col min="5650" max="5650" width="2.625" style="332" customWidth="1"/>
    <col min="5651" max="5651" width="3.25" style="332" customWidth="1"/>
    <col min="5652" max="5652" width="2.625" style="332" customWidth="1"/>
    <col min="5653" max="5653" width="3.25" style="332" customWidth="1"/>
    <col min="5654" max="5654" width="2.625" style="332" customWidth="1"/>
    <col min="5655" max="5655" width="3.25" style="332" customWidth="1"/>
    <col min="5656" max="5656" width="2.625" style="332" customWidth="1"/>
    <col min="5657" max="5657" width="3.25" style="332" customWidth="1"/>
    <col min="5658" max="5658" width="2.625" style="332" customWidth="1"/>
    <col min="5659" max="5659" width="3.25" style="332" customWidth="1"/>
    <col min="5660" max="5660" width="2.625" style="332" customWidth="1"/>
    <col min="5661" max="5661" width="3.25" style="332" customWidth="1"/>
    <col min="5662" max="5662" width="2.625" style="332" customWidth="1"/>
    <col min="5663" max="5663" width="3.25" style="332" customWidth="1"/>
    <col min="5664" max="5664" width="2.625" style="332" customWidth="1"/>
    <col min="5665" max="5665" width="3.25" style="332" customWidth="1"/>
    <col min="5666" max="5666" width="2.75" style="332" customWidth="1"/>
    <col min="5667" max="5667" width="3.25" style="332" customWidth="1"/>
    <col min="5668" max="5668" width="2.625" style="332" customWidth="1"/>
    <col min="5669" max="5669" width="3.25" style="332" customWidth="1"/>
    <col min="5670" max="5670" width="2.625" style="332" customWidth="1"/>
    <col min="5671" max="5671" width="3.25" style="332" customWidth="1"/>
    <col min="5672" max="5672" width="2.625" style="332" customWidth="1"/>
    <col min="5673" max="5673" width="3.25" style="332" customWidth="1"/>
    <col min="5674" max="5674" width="2.625" style="332" customWidth="1"/>
    <col min="5675" max="5675" width="3.625" style="332" customWidth="1"/>
    <col min="5676" max="5677" width="2.625" style="332" customWidth="1"/>
    <col min="5678" max="5680" width="3.5" style="332" customWidth="1"/>
    <col min="5681" max="5888" width="5.625" style="332"/>
    <col min="5889" max="5890" width="4.125" style="332" customWidth="1"/>
    <col min="5891" max="5891" width="3.25" style="332" customWidth="1"/>
    <col min="5892" max="5892" width="2.625" style="332" customWidth="1"/>
    <col min="5893" max="5893" width="3.25" style="332" customWidth="1"/>
    <col min="5894" max="5894" width="2.625" style="332" customWidth="1"/>
    <col min="5895" max="5895" width="3.25" style="332" customWidth="1"/>
    <col min="5896" max="5896" width="2.625" style="332" customWidth="1"/>
    <col min="5897" max="5897" width="3.25" style="332" customWidth="1"/>
    <col min="5898" max="5898" width="2.625" style="332" customWidth="1"/>
    <col min="5899" max="5899" width="3.25" style="332" customWidth="1"/>
    <col min="5900" max="5900" width="2.625" style="332" customWidth="1"/>
    <col min="5901" max="5901" width="3.25" style="332" customWidth="1"/>
    <col min="5902" max="5902" width="2.625" style="332" customWidth="1"/>
    <col min="5903" max="5903" width="3.25" style="332" customWidth="1"/>
    <col min="5904" max="5904" width="2.625" style="332" customWidth="1"/>
    <col min="5905" max="5905" width="3.25" style="332" customWidth="1"/>
    <col min="5906" max="5906" width="2.625" style="332" customWidth="1"/>
    <col min="5907" max="5907" width="3.25" style="332" customWidth="1"/>
    <col min="5908" max="5908" width="2.625" style="332" customWidth="1"/>
    <col min="5909" max="5909" width="3.25" style="332" customWidth="1"/>
    <col min="5910" max="5910" width="2.625" style="332" customWidth="1"/>
    <col min="5911" max="5911" width="3.25" style="332" customWidth="1"/>
    <col min="5912" max="5912" width="2.625" style="332" customWidth="1"/>
    <col min="5913" max="5913" width="3.25" style="332" customWidth="1"/>
    <col min="5914" max="5914" width="2.625" style="332" customWidth="1"/>
    <col min="5915" max="5915" width="3.25" style="332" customWidth="1"/>
    <col min="5916" max="5916" width="2.625" style="332" customWidth="1"/>
    <col min="5917" max="5917" width="3.25" style="332" customWidth="1"/>
    <col min="5918" max="5918" width="2.625" style="332" customWidth="1"/>
    <col min="5919" max="5919" width="3.25" style="332" customWidth="1"/>
    <col min="5920" max="5920" width="2.625" style="332" customWidth="1"/>
    <col min="5921" max="5921" width="3.25" style="332" customWidth="1"/>
    <col min="5922" max="5922" width="2.75" style="332" customWidth="1"/>
    <col min="5923" max="5923" width="3.25" style="332" customWidth="1"/>
    <col min="5924" max="5924" width="2.625" style="332" customWidth="1"/>
    <col min="5925" max="5925" width="3.25" style="332" customWidth="1"/>
    <col min="5926" max="5926" width="2.625" style="332" customWidth="1"/>
    <col min="5927" max="5927" width="3.25" style="332" customWidth="1"/>
    <col min="5928" max="5928" width="2.625" style="332" customWidth="1"/>
    <col min="5929" max="5929" width="3.25" style="332" customWidth="1"/>
    <col min="5930" max="5930" width="2.625" style="332" customWidth="1"/>
    <col min="5931" max="5931" width="3.625" style="332" customWidth="1"/>
    <col min="5932" max="5933" width="2.625" style="332" customWidth="1"/>
    <col min="5934" max="5936" width="3.5" style="332" customWidth="1"/>
    <col min="5937" max="6144" width="5.625" style="332"/>
    <col min="6145" max="6146" width="4.125" style="332" customWidth="1"/>
    <col min="6147" max="6147" width="3.25" style="332" customWidth="1"/>
    <col min="6148" max="6148" width="2.625" style="332" customWidth="1"/>
    <col min="6149" max="6149" width="3.25" style="332" customWidth="1"/>
    <col min="6150" max="6150" width="2.625" style="332" customWidth="1"/>
    <col min="6151" max="6151" width="3.25" style="332" customWidth="1"/>
    <col min="6152" max="6152" width="2.625" style="332" customWidth="1"/>
    <col min="6153" max="6153" width="3.25" style="332" customWidth="1"/>
    <col min="6154" max="6154" width="2.625" style="332" customWidth="1"/>
    <col min="6155" max="6155" width="3.25" style="332" customWidth="1"/>
    <col min="6156" max="6156" width="2.625" style="332" customWidth="1"/>
    <col min="6157" max="6157" width="3.25" style="332" customWidth="1"/>
    <col min="6158" max="6158" width="2.625" style="332" customWidth="1"/>
    <col min="6159" max="6159" width="3.25" style="332" customWidth="1"/>
    <col min="6160" max="6160" width="2.625" style="332" customWidth="1"/>
    <col min="6161" max="6161" width="3.25" style="332" customWidth="1"/>
    <col min="6162" max="6162" width="2.625" style="332" customWidth="1"/>
    <col min="6163" max="6163" width="3.25" style="332" customWidth="1"/>
    <col min="6164" max="6164" width="2.625" style="332" customWidth="1"/>
    <col min="6165" max="6165" width="3.25" style="332" customWidth="1"/>
    <col min="6166" max="6166" width="2.625" style="332" customWidth="1"/>
    <col min="6167" max="6167" width="3.25" style="332" customWidth="1"/>
    <col min="6168" max="6168" width="2.625" style="332" customWidth="1"/>
    <col min="6169" max="6169" width="3.25" style="332" customWidth="1"/>
    <col min="6170" max="6170" width="2.625" style="332" customWidth="1"/>
    <col min="6171" max="6171" width="3.25" style="332" customWidth="1"/>
    <col min="6172" max="6172" width="2.625" style="332" customWidth="1"/>
    <col min="6173" max="6173" width="3.25" style="332" customWidth="1"/>
    <col min="6174" max="6174" width="2.625" style="332" customWidth="1"/>
    <col min="6175" max="6175" width="3.25" style="332" customWidth="1"/>
    <col min="6176" max="6176" width="2.625" style="332" customWidth="1"/>
    <col min="6177" max="6177" width="3.25" style="332" customWidth="1"/>
    <col min="6178" max="6178" width="2.75" style="332" customWidth="1"/>
    <col min="6179" max="6179" width="3.25" style="332" customWidth="1"/>
    <col min="6180" max="6180" width="2.625" style="332" customWidth="1"/>
    <col min="6181" max="6181" width="3.25" style="332" customWidth="1"/>
    <col min="6182" max="6182" width="2.625" style="332" customWidth="1"/>
    <col min="6183" max="6183" width="3.25" style="332" customWidth="1"/>
    <col min="6184" max="6184" width="2.625" style="332" customWidth="1"/>
    <col min="6185" max="6185" width="3.25" style="332" customWidth="1"/>
    <col min="6186" max="6186" width="2.625" style="332" customWidth="1"/>
    <col min="6187" max="6187" width="3.625" style="332" customWidth="1"/>
    <col min="6188" max="6189" width="2.625" style="332" customWidth="1"/>
    <col min="6190" max="6192" width="3.5" style="332" customWidth="1"/>
    <col min="6193" max="6400" width="5.625" style="332"/>
    <col min="6401" max="6402" width="4.125" style="332" customWidth="1"/>
    <col min="6403" max="6403" width="3.25" style="332" customWidth="1"/>
    <col min="6404" max="6404" width="2.625" style="332" customWidth="1"/>
    <col min="6405" max="6405" width="3.25" style="332" customWidth="1"/>
    <col min="6406" max="6406" width="2.625" style="332" customWidth="1"/>
    <col min="6407" max="6407" width="3.25" style="332" customWidth="1"/>
    <col min="6408" max="6408" width="2.625" style="332" customWidth="1"/>
    <col min="6409" max="6409" width="3.25" style="332" customWidth="1"/>
    <col min="6410" max="6410" width="2.625" style="332" customWidth="1"/>
    <col min="6411" max="6411" width="3.25" style="332" customWidth="1"/>
    <col min="6412" max="6412" width="2.625" style="332" customWidth="1"/>
    <col min="6413" max="6413" width="3.25" style="332" customWidth="1"/>
    <col min="6414" max="6414" width="2.625" style="332" customWidth="1"/>
    <col min="6415" max="6415" width="3.25" style="332" customWidth="1"/>
    <col min="6416" max="6416" width="2.625" style="332" customWidth="1"/>
    <col min="6417" max="6417" width="3.25" style="332" customWidth="1"/>
    <col min="6418" max="6418" width="2.625" style="332" customWidth="1"/>
    <col min="6419" max="6419" width="3.25" style="332" customWidth="1"/>
    <col min="6420" max="6420" width="2.625" style="332" customWidth="1"/>
    <col min="6421" max="6421" width="3.25" style="332" customWidth="1"/>
    <col min="6422" max="6422" width="2.625" style="332" customWidth="1"/>
    <col min="6423" max="6423" width="3.25" style="332" customWidth="1"/>
    <col min="6424" max="6424" width="2.625" style="332" customWidth="1"/>
    <col min="6425" max="6425" width="3.25" style="332" customWidth="1"/>
    <col min="6426" max="6426" width="2.625" style="332" customWidth="1"/>
    <col min="6427" max="6427" width="3.25" style="332" customWidth="1"/>
    <col min="6428" max="6428" width="2.625" style="332" customWidth="1"/>
    <col min="6429" max="6429" width="3.25" style="332" customWidth="1"/>
    <col min="6430" max="6430" width="2.625" style="332" customWidth="1"/>
    <col min="6431" max="6431" width="3.25" style="332" customWidth="1"/>
    <col min="6432" max="6432" width="2.625" style="332" customWidth="1"/>
    <col min="6433" max="6433" width="3.25" style="332" customWidth="1"/>
    <col min="6434" max="6434" width="2.75" style="332" customWidth="1"/>
    <col min="6435" max="6435" width="3.25" style="332" customWidth="1"/>
    <col min="6436" max="6436" width="2.625" style="332" customWidth="1"/>
    <col min="6437" max="6437" width="3.25" style="332" customWidth="1"/>
    <col min="6438" max="6438" width="2.625" style="332" customWidth="1"/>
    <col min="6439" max="6439" width="3.25" style="332" customWidth="1"/>
    <col min="6440" max="6440" width="2.625" style="332" customWidth="1"/>
    <col min="6441" max="6441" width="3.25" style="332" customWidth="1"/>
    <col min="6442" max="6442" width="2.625" style="332" customWidth="1"/>
    <col min="6443" max="6443" width="3.625" style="332" customWidth="1"/>
    <col min="6444" max="6445" width="2.625" style="332" customWidth="1"/>
    <col min="6446" max="6448" width="3.5" style="332" customWidth="1"/>
    <col min="6449" max="6656" width="5.625" style="332"/>
    <col min="6657" max="6658" width="4.125" style="332" customWidth="1"/>
    <col min="6659" max="6659" width="3.25" style="332" customWidth="1"/>
    <col min="6660" max="6660" width="2.625" style="332" customWidth="1"/>
    <col min="6661" max="6661" width="3.25" style="332" customWidth="1"/>
    <col min="6662" max="6662" width="2.625" style="332" customWidth="1"/>
    <col min="6663" max="6663" width="3.25" style="332" customWidth="1"/>
    <col min="6664" max="6664" width="2.625" style="332" customWidth="1"/>
    <col min="6665" max="6665" width="3.25" style="332" customWidth="1"/>
    <col min="6666" max="6666" width="2.625" style="332" customWidth="1"/>
    <col min="6667" max="6667" width="3.25" style="332" customWidth="1"/>
    <col min="6668" max="6668" width="2.625" style="332" customWidth="1"/>
    <col min="6669" max="6669" width="3.25" style="332" customWidth="1"/>
    <col min="6670" max="6670" width="2.625" style="332" customWidth="1"/>
    <col min="6671" max="6671" width="3.25" style="332" customWidth="1"/>
    <col min="6672" max="6672" width="2.625" style="332" customWidth="1"/>
    <col min="6673" max="6673" width="3.25" style="332" customWidth="1"/>
    <col min="6674" max="6674" width="2.625" style="332" customWidth="1"/>
    <col min="6675" max="6675" width="3.25" style="332" customWidth="1"/>
    <col min="6676" max="6676" width="2.625" style="332" customWidth="1"/>
    <col min="6677" max="6677" width="3.25" style="332" customWidth="1"/>
    <col min="6678" max="6678" width="2.625" style="332" customWidth="1"/>
    <col min="6679" max="6679" width="3.25" style="332" customWidth="1"/>
    <col min="6680" max="6680" width="2.625" style="332" customWidth="1"/>
    <col min="6681" max="6681" width="3.25" style="332" customWidth="1"/>
    <col min="6682" max="6682" width="2.625" style="332" customWidth="1"/>
    <col min="6683" max="6683" width="3.25" style="332" customWidth="1"/>
    <col min="6684" max="6684" width="2.625" style="332" customWidth="1"/>
    <col min="6685" max="6685" width="3.25" style="332" customWidth="1"/>
    <col min="6686" max="6686" width="2.625" style="332" customWidth="1"/>
    <col min="6687" max="6687" width="3.25" style="332" customWidth="1"/>
    <col min="6688" max="6688" width="2.625" style="332" customWidth="1"/>
    <col min="6689" max="6689" width="3.25" style="332" customWidth="1"/>
    <col min="6690" max="6690" width="2.75" style="332" customWidth="1"/>
    <col min="6691" max="6691" width="3.25" style="332" customWidth="1"/>
    <col min="6692" max="6692" width="2.625" style="332" customWidth="1"/>
    <col min="6693" max="6693" width="3.25" style="332" customWidth="1"/>
    <col min="6694" max="6694" width="2.625" style="332" customWidth="1"/>
    <col min="6695" max="6695" width="3.25" style="332" customWidth="1"/>
    <col min="6696" max="6696" width="2.625" style="332" customWidth="1"/>
    <col min="6697" max="6697" width="3.25" style="332" customWidth="1"/>
    <col min="6698" max="6698" width="2.625" style="332" customWidth="1"/>
    <col min="6699" max="6699" width="3.625" style="332" customWidth="1"/>
    <col min="6700" max="6701" width="2.625" style="332" customWidth="1"/>
    <col min="6702" max="6704" width="3.5" style="332" customWidth="1"/>
    <col min="6705" max="6912" width="5.625" style="332"/>
    <col min="6913" max="6914" width="4.125" style="332" customWidth="1"/>
    <col min="6915" max="6915" width="3.25" style="332" customWidth="1"/>
    <col min="6916" max="6916" width="2.625" style="332" customWidth="1"/>
    <col min="6917" max="6917" width="3.25" style="332" customWidth="1"/>
    <col min="6918" max="6918" width="2.625" style="332" customWidth="1"/>
    <col min="6919" max="6919" width="3.25" style="332" customWidth="1"/>
    <col min="6920" max="6920" width="2.625" style="332" customWidth="1"/>
    <col min="6921" max="6921" width="3.25" style="332" customWidth="1"/>
    <col min="6922" max="6922" width="2.625" style="332" customWidth="1"/>
    <col min="6923" max="6923" width="3.25" style="332" customWidth="1"/>
    <col min="6924" max="6924" width="2.625" style="332" customWidth="1"/>
    <col min="6925" max="6925" width="3.25" style="332" customWidth="1"/>
    <col min="6926" max="6926" width="2.625" style="332" customWidth="1"/>
    <col min="6927" max="6927" width="3.25" style="332" customWidth="1"/>
    <col min="6928" max="6928" width="2.625" style="332" customWidth="1"/>
    <col min="6929" max="6929" width="3.25" style="332" customWidth="1"/>
    <col min="6930" max="6930" width="2.625" style="332" customWidth="1"/>
    <col min="6931" max="6931" width="3.25" style="332" customWidth="1"/>
    <col min="6932" max="6932" width="2.625" style="332" customWidth="1"/>
    <col min="6933" max="6933" width="3.25" style="332" customWidth="1"/>
    <col min="6934" max="6934" width="2.625" style="332" customWidth="1"/>
    <col min="6935" max="6935" width="3.25" style="332" customWidth="1"/>
    <col min="6936" max="6936" width="2.625" style="332" customWidth="1"/>
    <col min="6937" max="6937" width="3.25" style="332" customWidth="1"/>
    <col min="6938" max="6938" width="2.625" style="332" customWidth="1"/>
    <col min="6939" max="6939" width="3.25" style="332" customWidth="1"/>
    <col min="6940" max="6940" width="2.625" style="332" customWidth="1"/>
    <col min="6941" max="6941" width="3.25" style="332" customWidth="1"/>
    <col min="6942" max="6942" width="2.625" style="332" customWidth="1"/>
    <col min="6943" max="6943" width="3.25" style="332" customWidth="1"/>
    <col min="6944" max="6944" width="2.625" style="332" customWidth="1"/>
    <col min="6945" max="6945" width="3.25" style="332" customWidth="1"/>
    <col min="6946" max="6946" width="2.75" style="332" customWidth="1"/>
    <col min="6947" max="6947" width="3.25" style="332" customWidth="1"/>
    <col min="6948" max="6948" width="2.625" style="332" customWidth="1"/>
    <col min="6949" max="6949" width="3.25" style="332" customWidth="1"/>
    <col min="6950" max="6950" width="2.625" style="332" customWidth="1"/>
    <col min="6951" max="6951" width="3.25" style="332" customWidth="1"/>
    <col min="6952" max="6952" width="2.625" style="332" customWidth="1"/>
    <col min="6953" max="6953" width="3.25" style="332" customWidth="1"/>
    <col min="6954" max="6954" width="2.625" style="332" customWidth="1"/>
    <col min="6955" max="6955" width="3.625" style="332" customWidth="1"/>
    <col min="6956" max="6957" width="2.625" style="332" customWidth="1"/>
    <col min="6958" max="6960" width="3.5" style="332" customWidth="1"/>
    <col min="6961" max="7168" width="5.625" style="332"/>
    <col min="7169" max="7170" width="4.125" style="332" customWidth="1"/>
    <col min="7171" max="7171" width="3.25" style="332" customWidth="1"/>
    <col min="7172" max="7172" width="2.625" style="332" customWidth="1"/>
    <col min="7173" max="7173" width="3.25" style="332" customWidth="1"/>
    <col min="7174" max="7174" width="2.625" style="332" customWidth="1"/>
    <col min="7175" max="7175" width="3.25" style="332" customWidth="1"/>
    <col min="7176" max="7176" width="2.625" style="332" customWidth="1"/>
    <col min="7177" max="7177" width="3.25" style="332" customWidth="1"/>
    <col min="7178" max="7178" width="2.625" style="332" customWidth="1"/>
    <col min="7179" max="7179" width="3.25" style="332" customWidth="1"/>
    <col min="7180" max="7180" width="2.625" style="332" customWidth="1"/>
    <col min="7181" max="7181" width="3.25" style="332" customWidth="1"/>
    <col min="7182" max="7182" width="2.625" style="332" customWidth="1"/>
    <col min="7183" max="7183" width="3.25" style="332" customWidth="1"/>
    <col min="7184" max="7184" width="2.625" style="332" customWidth="1"/>
    <col min="7185" max="7185" width="3.25" style="332" customWidth="1"/>
    <col min="7186" max="7186" width="2.625" style="332" customWidth="1"/>
    <col min="7187" max="7187" width="3.25" style="332" customWidth="1"/>
    <col min="7188" max="7188" width="2.625" style="332" customWidth="1"/>
    <col min="7189" max="7189" width="3.25" style="332" customWidth="1"/>
    <col min="7190" max="7190" width="2.625" style="332" customWidth="1"/>
    <col min="7191" max="7191" width="3.25" style="332" customWidth="1"/>
    <col min="7192" max="7192" width="2.625" style="332" customWidth="1"/>
    <col min="7193" max="7193" width="3.25" style="332" customWidth="1"/>
    <col min="7194" max="7194" width="2.625" style="332" customWidth="1"/>
    <col min="7195" max="7195" width="3.25" style="332" customWidth="1"/>
    <col min="7196" max="7196" width="2.625" style="332" customWidth="1"/>
    <col min="7197" max="7197" width="3.25" style="332" customWidth="1"/>
    <col min="7198" max="7198" width="2.625" style="332" customWidth="1"/>
    <col min="7199" max="7199" width="3.25" style="332" customWidth="1"/>
    <col min="7200" max="7200" width="2.625" style="332" customWidth="1"/>
    <col min="7201" max="7201" width="3.25" style="332" customWidth="1"/>
    <col min="7202" max="7202" width="2.75" style="332" customWidth="1"/>
    <col min="7203" max="7203" width="3.25" style="332" customWidth="1"/>
    <col min="7204" max="7204" width="2.625" style="332" customWidth="1"/>
    <col min="7205" max="7205" width="3.25" style="332" customWidth="1"/>
    <col min="7206" max="7206" width="2.625" style="332" customWidth="1"/>
    <col min="7207" max="7207" width="3.25" style="332" customWidth="1"/>
    <col min="7208" max="7208" width="2.625" style="332" customWidth="1"/>
    <col min="7209" max="7209" width="3.25" style="332" customWidth="1"/>
    <col min="7210" max="7210" width="2.625" style="332" customWidth="1"/>
    <col min="7211" max="7211" width="3.625" style="332" customWidth="1"/>
    <col min="7212" max="7213" width="2.625" style="332" customWidth="1"/>
    <col min="7214" max="7216" width="3.5" style="332" customWidth="1"/>
    <col min="7217" max="7424" width="5.625" style="332"/>
    <col min="7425" max="7426" width="4.125" style="332" customWidth="1"/>
    <col min="7427" max="7427" width="3.25" style="332" customWidth="1"/>
    <col min="7428" max="7428" width="2.625" style="332" customWidth="1"/>
    <col min="7429" max="7429" width="3.25" style="332" customWidth="1"/>
    <col min="7430" max="7430" width="2.625" style="332" customWidth="1"/>
    <col min="7431" max="7431" width="3.25" style="332" customWidth="1"/>
    <col min="7432" max="7432" width="2.625" style="332" customWidth="1"/>
    <col min="7433" max="7433" width="3.25" style="332" customWidth="1"/>
    <col min="7434" max="7434" width="2.625" style="332" customWidth="1"/>
    <col min="7435" max="7435" width="3.25" style="332" customWidth="1"/>
    <col min="7436" max="7436" width="2.625" style="332" customWidth="1"/>
    <col min="7437" max="7437" width="3.25" style="332" customWidth="1"/>
    <col min="7438" max="7438" width="2.625" style="332" customWidth="1"/>
    <col min="7439" max="7439" width="3.25" style="332" customWidth="1"/>
    <col min="7440" max="7440" width="2.625" style="332" customWidth="1"/>
    <col min="7441" max="7441" width="3.25" style="332" customWidth="1"/>
    <col min="7442" max="7442" width="2.625" style="332" customWidth="1"/>
    <col min="7443" max="7443" width="3.25" style="332" customWidth="1"/>
    <col min="7444" max="7444" width="2.625" style="332" customWidth="1"/>
    <col min="7445" max="7445" width="3.25" style="332" customWidth="1"/>
    <col min="7446" max="7446" width="2.625" style="332" customWidth="1"/>
    <col min="7447" max="7447" width="3.25" style="332" customWidth="1"/>
    <col min="7448" max="7448" width="2.625" style="332" customWidth="1"/>
    <col min="7449" max="7449" width="3.25" style="332" customWidth="1"/>
    <col min="7450" max="7450" width="2.625" style="332" customWidth="1"/>
    <col min="7451" max="7451" width="3.25" style="332" customWidth="1"/>
    <col min="7452" max="7452" width="2.625" style="332" customWidth="1"/>
    <col min="7453" max="7453" width="3.25" style="332" customWidth="1"/>
    <col min="7454" max="7454" width="2.625" style="332" customWidth="1"/>
    <col min="7455" max="7455" width="3.25" style="332" customWidth="1"/>
    <col min="7456" max="7456" width="2.625" style="332" customWidth="1"/>
    <col min="7457" max="7457" width="3.25" style="332" customWidth="1"/>
    <col min="7458" max="7458" width="2.75" style="332" customWidth="1"/>
    <col min="7459" max="7459" width="3.25" style="332" customWidth="1"/>
    <col min="7460" max="7460" width="2.625" style="332" customWidth="1"/>
    <col min="7461" max="7461" width="3.25" style="332" customWidth="1"/>
    <col min="7462" max="7462" width="2.625" style="332" customWidth="1"/>
    <col min="7463" max="7463" width="3.25" style="332" customWidth="1"/>
    <col min="7464" max="7464" width="2.625" style="332" customWidth="1"/>
    <col min="7465" max="7465" width="3.25" style="332" customWidth="1"/>
    <col min="7466" max="7466" width="2.625" style="332" customWidth="1"/>
    <col min="7467" max="7467" width="3.625" style="332" customWidth="1"/>
    <col min="7468" max="7469" width="2.625" style="332" customWidth="1"/>
    <col min="7470" max="7472" width="3.5" style="332" customWidth="1"/>
    <col min="7473" max="7680" width="5.625" style="332"/>
    <col min="7681" max="7682" width="4.125" style="332" customWidth="1"/>
    <col min="7683" max="7683" width="3.25" style="332" customWidth="1"/>
    <col min="7684" max="7684" width="2.625" style="332" customWidth="1"/>
    <col min="7685" max="7685" width="3.25" style="332" customWidth="1"/>
    <col min="7686" max="7686" width="2.625" style="332" customWidth="1"/>
    <col min="7687" max="7687" width="3.25" style="332" customWidth="1"/>
    <col min="7688" max="7688" width="2.625" style="332" customWidth="1"/>
    <col min="7689" max="7689" width="3.25" style="332" customWidth="1"/>
    <col min="7690" max="7690" width="2.625" style="332" customWidth="1"/>
    <col min="7691" max="7691" width="3.25" style="332" customWidth="1"/>
    <col min="7692" max="7692" width="2.625" style="332" customWidth="1"/>
    <col min="7693" max="7693" width="3.25" style="332" customWidth="1"/>
    <col min="7694" max="7694" width="2.625" style="332" customWidth="1"/>
    <col min="7695" max="7695" width="3.25" style="332" customWidth="1"/>
    <col min="7696" max="7696" width="2.625" style="332" customWidth="1"/>
    <col min="7697" max="7697" width="3.25" style="332" customWidth="1"/>
    <col min="7698" max="7698" width="2.625" style="332" customWidth="1"/>
    <col min="7699" max="7699" width="3.25" style="332" customWidth="1"/>
    <col min="7700" max="7700" width="2.625" style="332" customWidth="1"/>
    <col min="7701" max="7701" width="3.25" style="332" customWidth="1"/>
    <col min="7702" max="7702" width="2.625" style="332" customWidth="1"/>
    <col min="7703" max="7703" width="3.25" style="332" customWidth="1"/>
    <col min="7704" max="7704" width="2.625" style="332" customWidth="1"/>
    <col min="7705" max="7705" width="3.25" style="332" customWidth="1"/>
    <col min="7706" max="7706" width="2.625" style="332" customWidth="1"/>
    <col min="7707" max="7707" width="3.25" style="332" customWidth="1"/>
    <col min="7708" max="7708" width="2.625" style="332" customWidth="1"/>
    <col min="7709" max="7709" width="3.25" style="332" customWidth="1"/>
    <col min="7710" max="7710" width="2.625" style="332" customWidth="1"/>
    <col min="7711" max="7711" width="3.25" style="332" customWidth="1"/>
    <col min="7712" max="7712" width="2.625" style="332" customWidth="1"/>
    <col min="7713" max="7713" width="3.25" style="332" customWidth="1"/>
    <col min="7714" max="7714" width="2.75" style="332" customWidth="1"/>
    <col min="7715" max="7715" width="3.25" style="332" customWidth="1"/>
    <col min="7716" max="7716" width="2.625" style="332" customWidth="1"/>
    <col min="7717" max="7717" width="3.25" style="332" customWidth="1"/>
    <col min="7718" max="7718" width="2.625" style="332" customWidth="1"/>
    <col min="7719" max="7719" width="3.25" style="332" customWidth="1"/>
    <col min="7720" max="7720" width="2.625" style="332" customWidth="1"/>
    <col min="7721" max="7721" width="3.25" style="332" customWidth="1"/>
    <col min="7722" max="7722" width="2.625" style="332" customWidth="1"/>
    <col min="7723" max="7723" width="3.625" style="332" customWidth="1"/>
    <col min="7724" max="7725" width="2.625" style="332" customWidth="1"/>
    <col min="7726" max="7728" width="3.5" style="332" customWidth="1"/>
    <col min="7729" max="7936" width="5.625" style="332"/>
    <col min="7937" max="7938" width="4.125" style="332" customWidth="1"/>
    <col min="7939" max="7939" width="3.25" style="332" customWidth="1"/>
    <col min="7940" max="7940" width="2.625" style="332" customWidth="1"/>
    <col min="7941" max="7941" width="3.25" style="332" customWidth="1"/>
    <col min="7942" max="7942" width="2.625" style="332" customWidth="1"/>
    <col min="7943" max="7943" width="3.25" style="332" customWidth="1"/>
    <col min="7944" max="7944" width="2.625" style="332" customWidth="1"/>
    <col min="7945" max="7945" width="3.25" style="332" customWidth="1"/>
    <col min="7946" max="7946" width="2.625" style="332" customWidth="1"/>
    <col min="7947" max="7947" width="3.25" style="332" customWidth="1"/>
    <col min="7948" max="7948" width="2.625" style="332" customWidth="1"/>
    <col min="7949" max="7949" width="3.25" style="332" customWidth="1"/>
    <col min="7950" max="7950" width="2.625" style="332" customWidth="1"/>
    <col min="7951" max="7951" width="3.25" style="332" customWidth="1"/>
    <col min="7952" max="7952" width="2.625" style="332" customWidth="1"/>
    <col min="7953" max="7953" width="3.25" style="332" customWidth="1"/>
    <col min="7954" max="7954" width="2.625" style="332" customWidth="1"/>
    <col min="7955" max="7955" width="3.25" style="332" customWidth="1"/>
    <col min="7956" max="7956" width="2.625" style="332" customWidth="1"/>
    <col min="7957" max="7957" width="3.25" style="332" customWidth="1"/>
    <col min="7958" max="7958" width="2.625" style="332" customWidth="1"/>
    <col min="7959" max="7959" width="3.25" style="332" customWidth="1"/>
    <col min="7960" max="7960" width="2.625" style="332" customWidth="1"/>
    <col min="7961" max="7961" width="3.25" style="332" customWidth="1"/>
    <col min="7962" max="7962" width="2.625" style="332" customWidth="1"/>
    <col min="7963" max="7963" width="3.25" style="332" customWidth="1"/>
    <col min="7964" max="7964" width="2.625" style="332" customWidth="1"/>
    <col min="7965" max="7965" width="3.25" style="332" customWidth="1"/>
    <col min="7966" max="7966" width="2.625" style="332" customWidth="1"/>
    <col min="7967" max="7967" width="3.25" style="332" customWidth="1"/>
    <col min="7968" max="7968" width="2.625" style="332" customWidth="1"/>
    <col min="7969" max="7969" width="3.25" style="332" customWidth="1"/>
    <col min="7970" max="7970" width="2.75" style="332" customWidth="1"/>
    <col min="7971" max="7971" width="3.25" style="332" customWidth="1"/>
    <col min="7972" max="7972" width="2.625" style="332" customWidth="1"/>
    <col min="7973" max="7973" width="3.25" style="332" customWidth="1"/>
    <col min="7974" max="7974" width="2.625" style="332" customWidth="1"/>
    <col min="7975" max="7975" width="3.25" style="332" customWidth="1"/>
    <col min="7976" max="7976" width="2.625" style="332" customWidth="1"/>
    <col min="7977" max="7977" width="3.25" style="332" customWidth="1"/>
    <col min="7978" max="7978" width="2.625" style="332" customWidth="1"/>
    <col min="7979" max="7979" width="3.625" style="332" customWidth="1"/>
    <col min="7980" max="7981" width="2.625" style="332" customWidth="1"/>
    <col min="7982" max="7984" width="3.5" style="332" customWidth="1"/>
    <col min="7985" max="8192" width="5.625" style="332"/>
    <col min="8193" max="8194" width="4.125" style="332" customWidth="1"/>
    <col min="8195" max="8195" width="3.25" style="332" customWidth="1"/>
    <col min="8196" max="8196" width="2.625" style="332" customWidth="1"/>
    <col min="8197" max="8197" width="3.25" style="332" customWidth="1"/>
    <col min="8198" max="8198" width="2.625" style="332" customWidth="1"/>
    <col min="8199" max="8199" width="3.25" style="332" customWidth="1"/>
    <col min="8200" max="8200" width="2.625" style="332" customWidth="1"/>
    <col min="8201" max="8201" width="3.25" style="332" customWidth="1"/>
    <col min="8202" max="8202" width="2.625" style="332" customWidth="1"/>
    <col min="8203" max="8203" width="3.25" style="332" customWidth="1"/>
    <col min="8204" max="8204" width="2.625" style="332" customWidth="1"/>
    <col min="8205" max="8205" width="3.25" style="332" customWidth="1"/>
    <col min="8206" max="8206" width="2.625" style="332" customWidth="1"/>
    <col min="8207" max="8207" width="3.25" style="332" customWidth="1"/>
    <col min="8208" max="8208" width="2.625" style="332" customWidth="1"/>
    <col min="8209" max="8209" width="3.25" style="332" customWidth="1"/>
    <col min="8210" max="8210" width="2.625" style="332" customWidth="1"/>
    <col min="8211" max="8211" width="3.25" style="332" customWidth="1"/>
    <col min="8212" max="8212" width="2.625" style="332" customWidth="1"/>
    <col min="8213" max="8213" width="3.25" style="332" customWidth="1"/>
    <col min="8214" max="8214" width="2.625" style="332" customWidth="1"/>
    <col min="8215" max="8215" width="3.25" style="332" customWidth="1"/>
    <col min="8216" max="8216" width="2.625" style="332" customWidth="1"/>
    <col min="8217" max="8217" width="3.25" style="332" customWidth="1"/>
    <col min="8218" max="8218" width="2.625" style="332" customWidth="1"/>
    <col min="8219" max="8219" width="3.25" style="332" customWidth="1"/>
    <col min="8220" max="8220" width="2.625" style="332" customWidth="1"/>
    <col min="8221" max="8221" width="3.25" style="332" customWidth="1"/>
    <col min="8222" max="8222" width="2.625" style="332" customWidth="1"/>
    <col min="8223" max="8223" width="3.25" style="332" customWidth="1"/>
    <col min="8224" max="8224" width="2.625" style="332" customWidth="1"/>
    <col min="8225" max="8225" width="3.25" style="332" customWidth="1"/>
    <col min="8226" max="8226" width="2.75" style="332" customWidth="1"/>
    <col min="8227" max="8227" width="3.25" style="332" customWidth="1"/>
    <col min="8228" max="8228" width="2.625" style="332" customWidth="1"/>
    <col min="8229" max="8229" width="3.25" style="332" customWidth="1"/>
    <col min="8230" max="8230" width="2.625" style="332" customWidth="1"/>
    <col min="8231" max="8231" width="3.25" style="332" customWidth="1"/>
    <col min="8232" max="8232" width="2.625" style="332" customWidth="1"/>
    <col min="8233" max="8233" width="3.25" style="332" customWidth="1"/>
    <col min="8234" max="8234" width="2.625" style="332" customWidth="1"/>
    <col min="8235" max="8235" width="3.625" style="332" customWidth="1"/>
    <col min="8236" max="8237" width="2.625" style="332" customWidth="1"/>
    <col min="8238" max="8240" width="3.5" style="332" customWidth="1"/>
    <col min="8241" max="8448" width="5.625" style="332"/>
    <col min="8449" max="8450" width="4.125" style="332" customWidth="1"/>
    <col min="8451" max="8451" width="3.25" style="332" customWidth="1"/>
    <col min="8452" max="8452" width="2.625" style="332" customWidth="1"/>
    <col min="8453" max="8453" width="3.25" style="332" customWidth="1"/>
    <col min="8454" max="8454" width="2.625" style="332" customWidth="1"/>
    <col min="8455" max="8455" width="3.25" style="332" customWidth="1"/>
    <col min="8456" max="8456" width="2.625" style="332" customWidth="1"/>
    <col min="8457" max="8457" width="3.25" style="332" customWidth="1"/>
    <col min="8458" max="8458" width="2.625" style="332" customWidth="1"/>
    <col min="8459" max="8459" width="3.25" style="332" customWidth="1"/>
    <col min="8460" max="8460" width="2.625" style="332" customWidth="1"/>
    <col min="8461" max="8461" width="3.25" style="332" customWidth="1"/>
    <col min="8462" max="8462" width="2.625" style="332" customWidth="1"/>
    <col min="8463" max="8463" width="3.25" style="332" customWidth="1"/>
    <col min="8464" max="8464" width="2.625" style="332" customWidth="1"/>
    <col min="8465" max="8465" width="3.25" style="332" customWidth="1"/>
    <col min="8466" max="8466" width="2.625" style="332" customWidth="1"/>
    <col min="8467" max="8467" width="3.25" style="332" customWidth="1"/>
    <col min="8468" max="8468" width="2.625" style="332" customWidth="1"/>
    <col min="8469" max="8469" width="3.25" style="332" customWidth="1"/>
    <col min="8470" max="8470" width="2.625" style="332" customWidth="1"/>
    <col min="8471" max="8471" width="3.25" style="332" customWidth="1"/>
    <col min="8472" max="8472" width="2.625" style="332" customWidth="1"/>
    <col min="8473" max="8473" width="3.25" style="332" customWidth="1"/>
    <col min="8474" max="8474" width="2.625" style="332" customWidth="1"/>
    <col min="8475" max="8475" width="3.25" style="332" customWidth="1"/>
    <col min="8476" max="8476" width="2.625" style="332" customWidth="1"/>
    <col min="8477" max="8477" width="3.25" style="332" customWidth="1"/>
    <col min="8478" max="8478" width="2.625" style="332" customWidth="1"/>
    <col min="8479" max="8479" width="3.25" style="332" customWidth="1"/>
    <col min="8480" max="8480" width="2.625" style="332" customWidth="1"/>
    <col min="8481" max="8481" width="3.25" style="332" customWidth="1"/>
    <col min="8482" max="8482" width="2.75" style="332" customWidth="1"/>
    <col min="8483" max="8483" width="3.25" style="332" customWidth="1"/>
    <col min="8484" max="8484" width="2.625" style="332" customWidth="1"/>
    <col min="8485" max="8485" width="3.25" style="332" customWidth="1"/>
    <col min="8486" max="8486" width="2.625" style="332" customWidth="1"/>
    <col min="8487" max="8487" width="3.25" style="332" customWidth="1"/>
    <col min="8488" max="8488" width="2.625" style="332" customWidth="1"/>
    <col min="8489" max="8489" width="3.25" style="332" customWidth="1"/>
    <col min="8490" max="8490" width="2.625" style="332" customWidth="1"/>
    <col min="8491" max="8491" width="3.625" style="332" customWidth="1"/>
    <col min="8492" max="8493" width="2.625" style="332" customWidth="1"/>
    <col min="8494" max="8496" width="3.5" style="332" customWidth="1"/>
    <col min="8497" max="8704" width="5.625" style="332"/>
    <col min="8705" max="8706" width="4.125" style="332" customWidth="1"/>
    <col min="8707" max="8707" width="3.25" style="332" customWidth="1"/>
    <col min="8708" max="8708" width="2.625" style="332" customWidth="1"/>
    <col min="8709" max="8709" width="3.25" style="332" customWidth="1"/>
    <col min="8710" max="8710" width="2.625" style="332" customWidth="1"/>
    <col min="8711" max="8711" width="3.25" style="332" customWidth="1"/>
    <col min="8712" max="8712" width="2.625" style="332" customWidth="1"/>
    <col min="8713" max="8713" width="3.25" style="332" customWidth="1"/>
    <col min="8714" max="8714" width="2.625" style="332" customWidth="1"/>
    <col min="8715" max="8715" width="3.25" style="332" customWidth="1"/>
    <col min="8716" max="8716" width="2.625" style="332" customWidth="1"/>
    <col min="8717" max="8717" width="3.25" style="332" customWidth="1"/>
    <col min="8718" max="8718" width="2.625" style="332" customWidth="1"/>
    <col min="8719" max="8719" width="3.25" style="332" customWidth="1"/>
    <col min="8720" max="8720" width="2.625" style="332" customWidth="1"/>
    <col min="8721" max="8721" width="3.25" style="332" customWidth="1"/>
    <col min="8722" max="8722" width="2.625" style="332" customWidth="1"/>
    <col min="8723" max="8723" width="3.25" style="332" customWidth="1"/>
    <col min="8724" max="8724" width="2.625" style="332" customWidth="1"/>
    <col min="8725" max="8725" width="3.25" style="332" customWidth="1"/>
    <col min="8726" max="8726" width="2.625" style="332" customWidth="1"/>
    <col min="8727" max="8727" width="3.25" style="332" customWidth="1"/>
    <col min="8728" max="8728" width="2.625" style="332" customWidth="1"/>
    <col min="8729" max="8729" width="3.25" style="332" customWidth="1"/>
    <col min="8730" max="8730" width="2.625" style="332" customWidth="1"/>
    <col min="8731" max="8731" width="3.25" style="332" customWidth="1"/>
    <col min="8732" max="8732" width="2.625" style="332" customWidth="1"/>
    <col min="8733" max="8733" width="3.25" style="332" customWidth="1"/>
    <col min="8734" max="8734" width="2.625" style="332" customWidth="1"/>
    <col min="8735" max="8735" width="3.25" style="332" customWidth="1"/>
    <col min="8736" max="8736" width="2.625" style="332" customWidth="1"/>
    <col min="8737" max="8737" width="3.25" style="332" customWidth="1"/>
    <col min="8738" max="8738" width="2.75" style="332" customWidth="1"/>
    <col min="8739" max="8739" width="3.25" style="332" customWidth="1"/>
    <col min="8740" max="8740" width="2.625" style="332" customWidth="1"/>
    <col min="8741" max="8741" width="3.25" style="332" customWidth="1"/>
    <col min="8742" max="8742" width="2.625" style="332" customWidth="1"/>
    <col min="8743" max="8743" width="3.25" style="332" customWidth="1"/>
    <col min="8744" max="8744" width="2.625" style="332" customWidth="1"/>
    <col min="8745" max="8745" width="3.25" style="332" customWidth="1"/>
    <col min="8746" max="8746" width="2.625" style="332" customWidth="1"/>
    <col min="8747" max="8747" width="3.625" style="332" customWidth="1"/>
    <col min="8748" max="8749" width="2.625" style="332" customWidth="1"/>
    <col min="8750" max="8752" width="3.5" style="332" customWidth="1"/>
    <col min="8753" max="8960" width="5.625" style="332"/>
    <col min="8961" max="8962" width="4.125" style="332" customWidth="1"/>
    <col min="8963" max="8963" width="3.25" style="332" customWidth="1"/>
    <col min="8964" max="8964" width="2.625" style="332" customWidth="1"/>
    <col min="8965" max="8965" width="3.25" style="332" customWidth="1"/>
    <col min="8966" max="8966" width="2.625" style="332" customWidth="1"/>
    <col min="8967" max="8967" width="3.25" style="332" customWidth="1"/>
    <col min="8968" max="8968" width="2.625" style="332" customWidth="1"/>
    <col min="8969" max="8969" width="3.25" style="332" customWidth="1"/>
    <col min="8970" max="8970" width="2.625" style="332" customWidth="1"/>
    <col min="8971" max="8971" width="3.25" style="332" customWidth="1"/>
    <col min="8972" max="8972" width="2.625" style="332" customWidth="1"/>
    <col min="8973" max="8973" width="3.25" style="332" customWidth="1"/>
    <col min="8974" max="8974" width="2.625" style="332" customWidth="1"/>
    <col min="8975" max="8975" width="3.25" style="332" customWidth="1"/>
    <col min="8976" max="8976" width="2.625" style="332" customWidth="1"/>
    <col min="8977" max="8977" width="3.25" style="332" customWidth="1"/>
    <col min="8978" max="8978" width="2.625" style="332" customWidth="1"/>
    <col min="8979" max="8979" width="3.25" style="332" customWidth="1"/>
    <col min="8980" max="8980" width="2.625" style="332" customWidth="1"/>
    <col min="8981" max="8981" width="3.25" style="332" customWidth="1"/>
    <col min="8982" max="8982" width="2.625" style="332" customWidth="1"/>
    <col min="8983" max="8983" width="3.25" style="332" customWidth="1"/>
    <col min="8984" max="8984" width="2.625" style="332" customWidth="1"/>
    <col min="8985" max="8985" width="3.25" style="332" customWidth="1"/>
    <col min="8986" max="8986" width="2.625" style="332" customWidth="1"/>
    <col min="8987" max="8987" width="3.25" style="332" customWidth="1"/>
    <col min="8988" max="8988" width="2.625" style="332" customWidth="1"/>
    <col min="8989" max="8989" width="3.25" style="332" customWidth="1"/>
    <col min="8990" max="8990" width="2.625" style="332" customWidth="1"/>
    <col min="8991" max="8991" width="3.25" style="332" customWidth="1"/>
    <col min="8992" max="8992" width="2.625" style="332" customWidth="1"/>
    <col min="8993" max="8993" width="3.25" style="332" customWidth="1"/>
    <col min="8994" max="8994" width="2.75" style="332" customWidth="1"/>
    <col min="8995" max="8995" width="3.25" style="332" customWidth="1"/>
    <col min="8996" max="8996" width="2.625" style="332" customWidth="1"/>
    <col min="8997" max="8997" width="3.25" style="332" customWidth="1"/>
    <col min="8998" max="8998" width="2.625" style="332" customWidth="1"/>
    <col min="8999" max="8999" width="3.25" style="332" customWidth="1"/>
    <col min="9000" max="9000" width="2.625" style="332" customWidth="1"/>
    <col min="9001" max="9001" width="3.25" style="332" customWidth="1"/>
    <col min="9002" max="9002" width="2.625" style="332" customWidth="1"/>
    <col min="9003" max="9003" width="3.625" style="332" customWidth="1"/>
    <col min="9004" max="9005" width="2.625" style="332" customWidth="1"/>
    <col min="9006" max="9008" width="3.5" style="332" customWidth="1"/>
    <col min="9009" max="9216" width="5.625" style="332"/>
    <col min="9217" max="9218" width="4.125" style="332" customWidth="1"/>
    <col min="9219" max="9219" width="3.25" style="332" customWidth="1"/>
    <col min="9220" max="9220" width="2.625" style="332" customWidth="1"/>
    <col min="9221" max="9221" width="3.25" style="332" customWidth="1"/>
    <col min="9222" max="9222" width="2.625" style="332" customWidth="1"/>
    <col min="9223" max="9223" width="3.25" style="332" customWidth="1"/>
    <col min="9224" max="9224" width="2.625" style="332" customWidth="1"/>
    <col min="9225" max="9225" width="3.25" style="332" customWidth="1"/>
    <col min="9226" max="9226" width="2.625" style="332" customWidth="1"/>
    <col min="9227" max="9227" width="3.25" style="332" customWidth="1"/>
    <col min="9228" max="9228" width="2.625" style="332" customWidth="1"/>
    <col min="9229" max="9229" width="3.25" style="332" customWidth="1"/>
    <col min="9230" max="9230" width="2.625" style="332" customWidth="1"/>
    <col min="9231" max="9231" width="3.25" style="332" customWidth="1"/>
    <col min="9232" max="9232" width="2.625" style="332" customWidth="1"/>
    <col min="9233" max="9233" width="3.25" style="332" customWidth="1"/>
    <col min="9234" max="9234" width="2.625" style="332" customWidth="1"/>
    <col min="9235" max="9235" width="3.25" style="332" customWidth="1"/>
    <col min="9236" max="9236" width="2.625" style="332" customWidth="1"/>
    <col min="9237" max="9237" width="3.25" style="332" customWidth="1"/>
    <col min="9238" max="9238" width="2.625" style="332" customWidth="1"/>
    <col min="9239" max="9239" width="3.25" style="332" customWidth="1"/>
    <col min="9240" max="9240" width="2.625" style="332" customWidth="1"/>
    <col min="9241" max="9241" width="3.25" style="332" customWidth="1"/>
    <col min="9242" max="9242" width="2.625" style="332" customWidth="1"/>
    <col min="9243" max="9243" width="3.25" style="332" customWidth="1"/>
    <col min="9244" max="9244" width="2.625" style="332" customWidth="1"/>
    <col min="9245" max="9245" width="3.25" style="332" customWidth="1"/>
    <col min="9246" max="9246" width="2.625" style="332" customWidth="1"/>
    <col min="9247" max="9247" width="3.25" style="332" customWidth="1"/>
    <col min="9248" max="9248" width="2.625" style="332" customWidth="1"/>
    <col min="9249" max="9249" width="3.25" style="332" customWidth="1"/>
    <col min="9250" max="9250" width="2.75" style="332" customWidth="1"/>
    <col min="9251" max="9251" width="3.25" style="332" customWidth="1"/>
    <col min="9252" max="9252" width="2.625" style="332" customWidth="1"/>
    <col min="9253" max="9253" width="3.25" style="332" customWidth="1"/>
    <col min="9254" max="9254" width="2.625" style="332" customWidth="1"/>
    <col min="9255" max="9255" width="3.25" style="332" customWidth="1"/>
    <col min="9256" max="9256" width="2.625" style="332" customWidth="1"/>
    <col min="9257" max="9257" width="3.25" style="332" customWidth="1"/>
    <col min="9258" max="9258" width="2.625" style="332" customWidth="1"/>
    <col min="9259" max="9259" width="3.625" style="332" customWidth="1"/>
    <col min="9260" max="9261" width="2.625" style="332" customWidth="1"/>
    <col min="9262" max="9264" width="3.5" style="332" customWidth="1"/>
    <col min="9265" max="9472" width="5.625" style="332"/>
    <col min="9473" max="9474" width="4.125" style="332" customWidth="1"/>
    <col min="9475" max="9475" width="3.25" style="332" customWidth="1"/>
    <col min="9476" max="9476" width="2.625" style="332" customWidth="1"/>
    <col min="9477" max="9477" width="3.25" style="332" customWidth="1"/>
    <col min="9478" max="9478" width="2.625" style="332" customWidth="1"/>
    <col min="9479" max="9479" width="3.25" style="332" customWidth="1"/>
    <col min="9480" max="9480" width="2.625" style="332" customWidth="1"/>
    <col min="9481" max="9481" width="3.25" style="332" customWidth="1"/>
    <col min="9482" max="9482" width="2.625" style="332" customWidth="1"/>
    <col min="9483" max="9483" width="3.25" style="332" customWidth="1"/>
    <col min="9484" max="9484" width="2.625" style="332" customWidth="1"/>
    <col min="9485" max="9485" width="3.25" style="332" customWidth="1"/>
    <col min="9486" max="9486" width="2.625" style="332" customWidth="1"/>
    <col min="9487" max="9487" width="3.25" style="332" customWidth="1"/>
    <col min="9488" max="9488" width="2.625" style="332" customWidth="1"/>
    <col min="9489" max="9489" width="3.25" style="332" customWidth="1"/>
    <col min="9490" max="9490" width="2.625" style="332" customWidth="1"/>
    <col min="9491" max="9491" width="3.25" style="332" customWidth="1"/>
    <col min="9492" max="9492" width="2.625" style="332" customWidth="1"/>
    <col min="9493" max="9493" width="3.25" style="332" customWidth="1"/>
    <col min="9494" max="9494" width="2.625" style="332" customWidth="1"/>
    <col min="9495" max="9495" width="3.25" style="332" customWidth="1"/>
    <col min="9496" max="9496" width="2.625" style="332" customWidth="1"/>
    <col min="9497" max="9497" width="3.25" style="332" customWidth="1"/>
    <col min="9498" max="9498" width="2.625" style="332" customWidth="1"/>
    <col min="9499" max="9499" width="3.25" style="332" customWidth="1"/>
    <col min="9500" max="9500" width="2.625" style="332" customWidth="1"/>
    <col min="9501" max="9501" width="3.25" style="332" customWidth="1"/>
    <col min="9502" max="9502" width="2.625" style="332" customWidth="1"/>
    <col min="9503" max="9503" width="3.25" style="332" customWidth="1"/>
    <col min="9504" max="9504" width="2.625" style="332" customWidth="1"/>
    <col min="9505" max="9505" width="3.25" style="332" customWidth="1"/>
    <col min="9506" max="9506" width="2.75" style="332" customWidth="1"/>
    <col min="9507" max="9507" width="3.25" style="332" customWidth="1"/>
    <col min="9508" max="9508" width="2.625" style="332" customWidth="1"/>
    <col min="9509" max="9509" width="3.25" style="332" customWidth="1"/>
    <col min="9510" max="9510" width="2.625" style="332" customWidth="1"/>
    <col min="9511" max="9511" width="3.25" style="332" customWidth="1"/>
    <col min="9512" max="9512" width="2.625" style="332" customWidth="1"/>
    <col min="9513" max="9513" width="3.25" style="332" customWidth="1"/>
    <col min="9514" max="9514" width="2.625" style="332" customWidth="1"/>
    <col min="9515" max="9515" width="3.625" style="332" customWidth="1"/>
    <col min="9516" max="9517" width="2.625" style="332" customWidth="1"/>
    <col min="9518" max="9520" width="3.5" style="332" customWidth="1"/>
    <col min="9521" max="9728" width="5.625" style="332"/>
    <col min="9729" max="9730" width="4.125" style="332" customWidth="1"/>
    <col min="9731" max="9731" width="3.25" style="332" customWidth="1"/>
    <col min="9732" max="9732" width="2.625" style="332" customWidth="1"/>
    <col min="9733" max="9733" width="3.25" style="332" customWidth="1"/>
    <col min="9734" max="9734" width="2.625" style="332" customWidth="1"/>
    <col min="9735" max="9735" width="3.25" style="332" customWidth="1"/>
    <col min="9736" max="9736" width="2.625" style="332" customWidth="1"/>
    <col min="9737" max="9737" width="3.25" style="332" customWidth="1"/>
    <col min="9738" max="9738" width="2.625" style="332" customWidth="1"/>
    <col min="9739" max="9739" width="3.25" style="332" customWidth="1"/>
    <col min="9740" max="9740" width="2.625" style="332" customWidth="1"/>
    <col min="9741" max="9741" width="3.25" style="332" customWidth="1"/>
    <col min="9742" max="9742" width="2.625" style="332" customWidth="1"/>
    <col min="9743" max="9743" width="3.25" style="332" customWidth="1"/>
    <col min="9744" max="9744" width="2.625" style="332" customWidth="1"/>
    <col min="9745" max="9745" width="3.25" style="332" customWidth="1"/>
    <col min="9746" max="9746" width="2.625" style="332" customWidth="1"/>
    <col min="9747" max="9747" width="3.25" style="332" customWidth="1"/>
    <col min="9748" max="9748" width="2.625" style="332" customWidth="1"/>
    <col min="9749" max="9749" width="3.25" style="332" customWidth="1"/>
    <col min="9750" max="9750" width="2.625" style="332" customWidth="1"/>
    <col min="9751" max="9751" width="3.25" style="332" customWidth="1"/>
    <col min="9752" max="9752" width="2.625" style="332" customWidth="1"/>
    <col min="9753" max="9753" width="3.25" style="332" customWidth="1"/>
    <col min="9754" max="9754" width="2.625" style="332" customWidth="1"/>
    <col min="9755" max="9755" width="3.25" style="332" customWidth="1"/>
    <col min="9756" max="9756" width="2.625" style="332" customWidth="1"/>
    <col min="9757" max="9757" width="3.25" style="332" customWidth="1"/>
    <col min="9758" max="9758" width="2.625" style="332" customWidth="1"/>
    <col min="9759" max="9759" width="3.25" style="332" customWidth="1"/>
    <col min="9760" max="9760" width="2.625" style="332" customWidth="1"/>
    <col min="9761" max="9761" width="3.25" style="332" customWidth="1"/>
    <col min="9762" max="9762" width="2.75" style="332" customWidth="1"/>
    <col min="9763" max="9763" width="3.25" style="332" customWidth="1"/>
    <col min="9764" max="9764" width="2.625" style="332" customWidth="1"/>
    <col min="9765" max="9765" width="3.25" style="332" customWidth="1"/>
    <col min="9766" max="9766" width="2.625" style="332" customWidth="1"/>
    <col min="9767" max="9767" width="3.25" style="332" customWidth="1"/>
    <col min="9768" max="9768" width="2.625" style="332" customWidth="1"/>
    <col min="9769" max="9769" width="3.25" style="332" customWidth="1"/>
    <col min="9770" max="9770" width="2.625" style="332" customWidth="1"/>
    <col min="9771" max="9771" width="3.625" style="332" customWidth="1"/>
    <col min="9772" max="9773" width="2.625" style="332" customWidth="1"/>
    <col min="9774" max="9776" width="3.5" style="332" customWidth="1"/>
    <col min="9777" max="9984" width="5.625" style="332"/>
    <col min="9985" max="9986" width="4.125" style="332" customWidth="1"/>
    <col min="9987" max="9987" width="3.25" style="332" customWidth="1"/>
    <col min="9988" max="9988" width="2.625" style="332" customWidth="1"/>
    <col min="9989" max="9989" width="3.25" style="332" customWidth="1"/>
    <col min="9990" max="9990" width="2.625" style="332" customWidth="1"/>
    <col min="9991" max="9991" width="3.25" style="332" customWidth="1"/>
    <col min="9992" max="9992" width="2.625" style="332" customWidth="1"/>
    <col min="9993" max="9993" width="3.25" style="332" customWidth="1"/>
    <col min="9994" max="9994" width="2.625" style="332" customWidth="1"/>
    <col min="9995" max="9995" width="3.25" style="332" customWidth="1"/>
    <col min="9996" max="9996" width="2.625" style="332" customWidth="1"/>
    <col min="9997" max="9997" width="3.25" style="332" customWidth="1"/>
    <col min="9998" max="9998" width="2.625" style="332" customWidth="1"/>
    <col min="9999" max="9999" width="3.25" style="332" customWidth="1"/>
    <col min="10000" max="10000" width="2.625" style="332" customWidth="1"/>
    <col min="10001" max="10001" width="3.25" style="332" customWidth="1"/>
    <col min="10002" max="10002" width="2.625" style="332" customWidth="1"/>
    <col min="10003" max="10003" width="3.25" style="332" customWidth="1"/>
    <col min="10004" max="10004" width="2.625" style="332" customWidth="1"/>
    <col min="10005" max="10005" width="3.25" style="332" customWidth="1"/>
    <col min="10006" max="10006" width="2.625" style="332" customWidth="1"/>
    <col min="10007" max="10007" width="3.25" style="332" customWidth="1"/>
    <col min="10008" max="10008" width="2.625" style="332" customWidth="1"/>
    <col min="10009" max="10009" width="3.25" style="332" customWidth="1"/>
    <col min="10010" max="10010" width="2.625" style="332" customWidth="1"/>
    <col min="10011" max="10011" width="3.25" style="332" customWidth="1"/>
    <col min="10012" max="10012" width="2.625" style="332" customWidth="1"/>
    <col min="10013" max="10013" width="3.25" style="332" customWidth="1"/>
    <col min="10014" max="10014" width="2.625" style="332" customWidth="1"/>
    <col min="10015" max="10015" width="3.25" style="332" customWidth="1"/>
    <col min="10016" max="10016" width="2.625" style="332" customWidth="1"/>
    <col min="10017" max="10017" width="3.25" style="332" customWidth="1"/>
    <col min="10018" max="10018" width="2.75" style="332" customWidth="1"/>
    <col min="10019" max="10019" width="3.25" style="332" customWidth="1"/>
    <col min="10020" max="10020" width="2.625" style="332" customWidth="1"/>
    <col min="10021" max="10021" width="3.25" style="332" customWidth="1"/>
    <col min="10022" max="10022" width="2.625" style="332" customWidth="1"/>
    <col min="10023" max="10023" width="3.25" style="332" customWidth="1"/>
    <col min="10024" max="10024" width="2.625" style="332" customWidth="1"/>
    <col min="10025" max="10025" width="3.25" style="332" customWidth="1"/>
    <col min="10026" max="10026" width="2.625" style="332" customWidth="1"/>
    <col min="10027" max="10027" width="3.625" style="332" customWidth="1"/>
    <col min="10028" max="10029" width="2.625" style="332" customWidth="1"/>
    <col min="10030" max="10032" width="3.5" style="332" customWidth="1"/>
    <col min="10033" max="10240" width="5.625" style="332"/>
    <col min="10241" max="10242" width="4.125" style="332" customWidth="1"/>
    <col min="10243" max="10243" width="3.25" style="332" customWidth="1"/>
    <col min="10244" max="10244" width="2.625" style="332" customWidth="1"/>
    <col min="10245" max="10245" width="3.25" style="332" customWidth="1"/>
    <col min="10246" max="10246" width="2.625" style="332" customWidth="1"/>
    <col min="10247" max="10247" width="3.25" style="332" customWidth="1"/>
    <col min="10248" max="10248" width="2.625" style="332" customWidth="1"/>
    <col min="10249" max="10249" width="3.25" style="332" customWidth="1"/>
    <col min="10250" max="10250" width="2.625" style="332" customWidth="1"/>
    <col min="10251" max="10251" width="3.25" style="332" customWidth="1"/>
    <col min="10252" max="10252" width="2.625" style="332" customWidth="1"/>
    <col min="10253" max="10253" width="3.25" style="332" customWidth="1"/>
    <col min="10254" max="10254" width="2.625" style="332" customWidth="1"/>
    <col min="10255" max="10255" width="3.25" style="332" customWidth="1"/>
    <col min="10256" max="10256" width="2.625" style="332" customWidth="1"/>
    <col min="10257" max="10257" width="3.25" style="332" customWidth="1"/>
    <col min="10258" max="10258" width="2.625" style="332" customWidth="1"/>
    <col min="10259" max="10259" width="3.25" style="332" customWidth="1"/>
    <col min="10260" max="10260" width="2.625" style="332" customWidth="1"/>
    <col min="10261" max="10261" width="3.25" style="332" customWidth="1"/>
    <col min="10262" max="10262" width="2.625" style="332" customWidth="1"/>
    <col min="10263" max="10263" width="3.25" style="332" customWidth="1"/>
    <col min="10264" max="10264" width="2.625" style="332" customWidth="1"/>
    <col min="10265" max="10265" width="3.25" style="332" customWidth="1"/>
    <col min="10266" max="10266" width="2.625" style="332" customWidth="1"/>
    <col min="10267" max="10267" width="3.25" style="332" customWidth="1"/>
    <col min="10268" max="10268" width="2.625" style="332" customWidth="1"/>
    <col min="10269" max="10269" width="3.25" style="332" customWidth="1"/>
    <col min="10270" max="10270" width="2.625" style="332" customWidth="1"/>
    <col min="10271" max="10271" width="3.25" style="332" customWidth="1"/>
    <col min="10272" max="10272" width="2.625" style="332" customWidth="1"/>
    <col min="10273" max="10273" width="3.25" style="332" customWidth="1"/>
    <col min="10274" max="10274" width="2.75" style="332" customWidth="1"/>
    <col min="10275" max="10275" width="3.25" style="332" customWidth="1"/>
    <col min="10276" max="10276" width="2.625" style="332" customWidth="1"/>
    <col min="10277" max="10277" width="3.25" style="332" customWidth="1"/>
    <col min="10278" max="10278" width="2.625" style="332" customWidth="1"/>
    <col min="10279" max="10279" width="3.25" style="332" customWidth="1"/>
    <col min="10280" max="10280" width="2.625" style="332" customWidth="1"/>
    <col min="10281" max="10281" width="3.25" style="332" customWidth="1"/>
    <col min="10282" max="10282" width="2.625" style="332" customWidth="1"/>
    <col min="10283" max="10283" width="3.625" style="332" customWidth="1"/>
    <col min="10284" max="10285" width="2.625" style="332" customWidth="1"/>
    <col min="10286" max="10288" width="3.5" style="332" customWidth="1"/>
    <col min="10289" max="10496" width="5.625" style="332"/>
    <col min="10497" max="10498" width="4.125" style="332" customWidth="1"/>
    <col min="10499" max="10499" width="3.25" style="332" customWidth="1"/>
    <col min="10500" max="10500" width="2.625" style="332" customWidth="1"/>
    <col min="10501" max="10501" width="3.25" style="332" customWidth="1"/>
    <col min="10502" max="10502" width="2.625" style="332" customWidth="1"/>
    <col min="10503" max="10503" width="3.25" style="332" customWidth="1"/>
    <col min="10504" max="10504" width="2.625" style="332" customWidth="1"/>
    <col min="10505" max="10505" width="3.25" style="332" customWidth="1"/>
    <col min="10506" max="10506" width="2.625" style="332" customWidth="1"/>
    <col min="10507" max="10507" width="3.25" style="332" customWidth="1"/>
    <col min="10508" max="10508" width="2.625" style="332" customWidth="1"/>
    <col min="10509" max="10509" width="3.25" style="332" customWidth="1"/>
    <col min="10510" max="10510" width="2.625" style="332" customWidth="1"/>
    <col min="10511" max="10511" width="3.25" style="332" customWidth="1"/>
    <col min="10512" max="10512" width="2.625" style="332" customWidth="1"/>
    <col min="10513" max="10513" width="3.25" style="332" customWidth="1"/>
    <col min="10514" max="10514" width="2.625" style="332" customWidth="1"/>
    <col min="10515" max="10515" width="3.25" style="332" customWidth="1"/>
    <col min="10516" max="10516" width="2.625" style="332" customWidth="1"/>
    <col min="10517" max="10517" width="3.25" style="332" customWidth="1"/>
    <col min="10518" max="10518" width="2.625" style="332" customWidth="1"/>
    <col min="10519" max="10519" width="3.25" style="332" customWidth="1"/>
    <col min="10520" max="10520" width="2.625" style="332" customWidth="1"/>
    <col min="10521" max="10521" width="3.25" style="332" customWidth="1"/>
    <col min="10522" max="10522" width="2.625" style="332" customWidth="1"/>
    <col min="10523" max="10523" width="3.25" style="332" customWidth="1"/>
    <col min="10524" max="10524" width="2.625" style="332" customWidth="1"/>
    <col min="10525" max="10525" width="3.25" style="332" customWidth="1"/>
    <col min="10526" max="10526" width="2.625" style="332" customWidth="1"/>
    <col min="10527" max="10527" width="3.25" style="332" customWidth="1"/>
    <col min="10528" max="10528" width="2.625" style="332" customWidth="1"/>
    <col min="10529" max="10529" width="3.25" style="332" customWidth="1"/>
    <col min="10530" max="10530" width="2.75" style="332" customWidth="1"/>
    <col min="10531" max="10531" width="3.25" style="332" customWidth="1"/>
    <col min="10532" max="10532" width="2.625" style="332" customWidth="1"/>
    <col min="10533" max="10533" width="3.25" style="332" customWidth="1"/>
    <col min="10534" max="10534" width="2.625" style="332" customWidth="1"/>
    <col min="10535" max="10535" width="3.25" style="332" customWidth="1"/>
    <col min="10536" max="10536" width="2.625" style="332" customWidth="1"/>
    <col min="10537" max="10537" width="3.25" style="332" customWidth="1"/>
    <col min="10538" max="10538" width="2.625" style="332" customWidth="1"/>
    <col min="10539" max="10539" width="3.625" style="332" customWidth="1"/>
    <col min="10540" max="10541" width="2.625" style="332" customWidth="1"/>
    <col min="10542" max="10544" width="3.5" style="332" customWidth="1"/>
    <col min="10545" max="10752" width="5.625" style="332"/>
    <col min="10753" max="10754" width="4.125" style="332" customWidth="1"/>
    <col min="10755" max="10755" width="3.25" style="332" customWidth="1"/>
    <col min="10756" max="10756" width="2.625" style="332" customWidth="1"/>
    <col min="10757" max="10757" width="3.25" style="332" customWidth="1"/>
    <col min="10758" max="10758" width="2.625" style="332" customWidth="1"/>
    <col min="10759" max="10759" width="3.25" style="332" customWidth="1"/>
    <col min="10760" max="10760" width="2.625" style="332" customWidth="1"/>
    <col min="10761" max="10761" width="3.25" style="332" customWidth="1"/>
    <col min="10762" max="10762" width="2.625" style="332" customWidth="1"/>
    <col min="10763" max="10763" width="3.25" style="332" customWidth="1"/>
    <col min="10764" max="10764" width="2.625" style="332" customWidth="1"/>
    <col min="10765" max="10765" width="3.25" style="332" customWidth="1"/>
    <col min="10766" max="10766" width="2.625" style="332" customWidth="1"/>
    <col min="10767" max="10767" width="3.25" style="332" customWidth="1"/>
    <col min="10768" max="10768" width="2.625" style="332" customWidth="1"/>
    <col min="10769" max="10769" width="3.25" style="332" customWidth="1"/>
    <col min="10770" max="10770" width="2.625" style="332" customWidth="1"/>
    <col min="10771" max="10771" width="3.25" style="332" customWidth="1"/>
    <col min="10772" max="10772" width="2.625" style="332" customWidth="1"/>
    <col min="10773" max="10773" width="3.25" style="332" customWidth="1"/>
    <col min="10774" max="10774" width="2.625" style="332" customWidth="1"/>
    <col min="10775" max="10775" width="3.25" style="332" customWidth="1"/>
    <col min="10776" max="10776" width="2.625" style="332" customWidth="1"/>
    <col min="10777" max="10777" width="3.25" style="332" customWidth="1"/>
    <col min="10778" max="10778" width="2.625" style="332" customWidth="1"/>
    <col min="10779" max="10779" width="3.25" style="332" customWidth="1"/>
    <col min="10780" max="10780" width="2.625" style="332" customWidth="1"/>
    <col min="10781" max="10781" width="3.25" style="332" customWidth="1"/>
    <col min="10782" max="10782" width="2.625" style="332" customWidth="1"/>
    <col min="10783" max="10783" width="3.25" style="332" customWidth="1"/>
    <col min="10784" max="10784" width="2.625" style="332" customWidth="1"/>
    <col min="10785" max="10785" width="3.25" style="332" customWidth="1"/>
    <col min="10786" max="10786" width="2.75" style="332" customWidth="1"/>
    <col min="10787" max="10787" width="3.25" style="332" customWidth="1"/>
    <col min="10788" max="10788" width="2.625" style="332" customWidth="1"/>
    <col min="10789" max="10789" width="3.25" style="332" customWidth="1"/>
    <col min="10790" max="10790" width="2.625" style="332" customWidth="1"/>
    <col min="10791" max="10791" width="3.25" style="332" customWidth="1"/>
    <col min="10792" max="10792" width="2.625" style="332" customWidth="1"/>
    <col min="10793" max="10793" width="3.25" style="332" customWidth="1"/>
    <col min="10794" max="10794" width="2.625" style="332" customWidth="1"/>
    <col min="10795" max="10795" width="3.625" style="332" customWidth="1"/>
    <col min="10796" max="10797" width="2.625" style="332" customWidth="1"/>
    <col min="10798" max="10800" width="3.5" style="332" customWidth="1"/>
    <col min="10801" max="11008" width="5.625" style="332"/>
    <col min="11009" max="11010" width="4.125" style="332" customWidth="1"/>
    <col min="11011" max="11011" width="3.25" style="332" customWidth="1"/>
    <col min="11012" max="11012" width="2.625" style="332" customWidth="1"/>
    <col min="11013" max="11013" width="3.25" style="332" customWidth="1"/>
    <col min="11014" max="11014" width="2.625" style="332" customWidth="1"/>
    <col min="11015" max="11015" width="3.25" style="332" customWidth="1"/>
    <col min="11016" max="11016" width="2.625" style="332" customWidth="1"/>
    <col min="11017" max="11017" width="3.25" style="332" customWidth="1"/>
    <col min="11018" max="11018" width="2.625" style="332" customWidth="1"/>
    <col min="11019" max="11019" width="3.25" style="332" customWidth="1"/>
    <col min="11020" max="11020" width="2.625" style="332" customWidth="1"/>
    <col min="11021" max="11021" width="3.25" style="332" customWidth="1"/>
    <col min="11022" max="11022" width="2.625" style="332" customWidth="1"/>
    <col min="11023" max="11023" width="3.25" style="332" customWidth="1"/>
    <col min="11024" max="11024" width="2.625" style="332" customWidth="1"/>
    <col min="11025" max="11025" width="3.25" style="332" customWidth="1"/>
    <col min="11026" max="11026" width="2.625" style="332" customWidth="1"/>
    <col min="11027" max="11027" width="3.25" style="332" customWidth="1"/>
    <col min="11028" max="11028" width="2.625" style="332" customWidth="1"/>
    <col min="11029" max="11029" width="3.25" style="332" customWidth="1"/>
    <col min="11030" max="11030" width="2.625" style="332" customWidth="1"/>
    <col min="11031" max="11031" width="3.25" style="332" customWidth="1"/>
    <col min="11032" max="11032" width="2.625" style="332" customWidth="1"/>
    <col min="11033" max="11033" width="3.25" style="332" customWidth="1"/>
    <col min="11034" max="11034" width="2.625" style="332" customWidth="1"/>
    <col min="11035" max="11035" width="3.25" style="332" customWidth="1"/>
    <col min="11036" max="11036" width="2.625" style="332" customWidth="1"/>
    <col min="11037" max="11037" width="3.25" style="332" customWidth="1"/>
    <col min="11038" max="11038" width="2.625" style="332" customWidth="1"/>
    <col min="11039" max="11039" width="3.25" style="332" customWidth="1"/>
    <col min="11040" max="11040" width="2.625" style="332" customWidth="1"/>
    <col min="11041" max="11041" width="3.25" style="332" customWidth="1"/>
    <col min="11042" max="11042" width="2.75" style="332" customWidth="1"/>
    <col min="11043" max="11043" width="3.25" style="332" customWidth="1"/>
    <col min="11044" max="11044" width="2.625" style="332" customWidth="1"/>
    <col min="11045" max="11045" width="3.25" style="332" customWidth="1"/>
    <col min="11046" max="11046" width="2.625" style="332" customWidth="1"/>
    <col min="11047" max="11047" width="3.25" style="332" customWidth="1"/>
    <col min="11048" max="11048" width="2.625" style="332" customWidth="1"/>
    <col min="11049" max="11049" width="3.25" style="332" customWidth="1"/>
    <col min="11050" max="11050" width="2.625" style="332" customWidth="1"/>
    <col min="11051" max="11051" width="3.625" style="332" customWidth="1"/>
    <col min="11052" max="11053" width="2.625" style="332" customWidth="1"/>
    <col min="11054" max="11056" width="3.5" style="332" customWidth="1"/>
    <col min="11057" max="11264" width="5.625" style="332"/>
    <col min="11265" max="11266" width="4.125" style="332" customWidth="1"/>
    <col min="11267" max="11267" width="3.25" style="332" customWidth="1"/>
    <col min="11268" max="11268" width="2.625" style="332" customWidth="1"/>
    <col min="11269" max="11269" width="3.25" style="332" customWidth="1"/>
    <col min="11270" max="11270" width="2.625" style="332" customWidth="1"/>
    <col min="11271" max="11271" width="3.25" style="332" customWidth="1"/>
    <col min="11272" max="11272" width="2.625" style="332" customWidth="1"/>
    <col min="11273" max="11273" width="3.25" style="332" customWidth="1"/>
    <col min="11274" max="11274" width="2.625" style="332" customWidth="1"/>
    <col min="11275" max="11275" width="3.25" style="332" customWidth="1"/>
    <col min="11276" max="11276" width="2.625" style="332" customWidth="1"/>
    <col min="11277" max="11277" width="3.25" style="332" customWidth="1"/>
    <col min="11278" max="11278" width="2.625" style="332" customWidth="1"/>
    <col min="11279" max="11279" width="3.25" style="332" customWidth="1"/>
    <col min="11280" max="11280" width="2.625" style="332" customWidth="1"/>
    <col min="11281" max="11281" width="3.25" style="332" customWidth="1"/>
    <col min="11282" max="11282" width="2.625" style="332" customWidth="1"/>
    <col min="11283" max="11283" width="3.25" style="332" customWidth="1"/>
    <col min="11284" max="11284" width="2.625" style="332" customWidth="1"/>
    <col min="11285" max="11285" width="3.25" style="332" customWidth="1"/>
    <col min="11286" max="11286" width="2.625" style="332" customWidth="1"/>
    <col min="11287" max="11287" width="3.25" style="332" customWidth="1"/>
    <col min="11288" max="11288" width="2.625" style="332" customWidth="1"/>
    <col min="11289" max="11289" width="3.25" style="332" customWidth="1"/>
    <col min="11290" max="11290" width="2.625" style="332" customWidth="1"/>
    <col min="11291" max="11291" width="3.25" style="332" customWidth="1"/>
    <col min="11292" max="11292" width="2.625" style="332" customWidth="1"/>
    <col min="11293" max="11293" width="3.25" style="332" customWidth="1"/>
    <col min="11294" max="11294" width="2.625" style="332" customWidth="1"/>
    <col min="11295" max="11295" width="3.25" style="332" customWidth="1"/>
    <col min="11296" max="11296" width="2.625" style="332" customWidth="1"/>
    <col min="11297" max="11297" width="3.25" style="332" customWidth="1"/>
    <col min="11298" max="11298" width="2.75" style="332" customWidth="1"/>
    <col min="11299" max="11299" width="3.25" style="332" customWidth="1"/>
    <col min="11300" max="11300" width="2.625" style="332" customWidth="1"/>
    <col min="11301" max="11301" width="3.25" style="332" customWidth="1"/>
    <col min="11302" max="11302" width="2.625" style="332" customWidth="1"/>
    <col min="11303" max="11303" width="3.25" style="332" customWidth="1"/>
    <col min="11304" max="11304" width="2.625" style="332" customWidth="1"/>
    <col min="11305" max="11305" width="3.25" style="332" customWidth="1"/>
    <col min="11306" max="11306" width="2.625" style="332" customWidth="1"/>
    <col min="11307" max="11307" width="3.625" style="332" customWidth="1"/>
    <col min="11308" max="11309" width="2.625" style="332" customWidth="1"/>
    <col min="11310" max="11312" width="3.5" style="332" customWidth="1"/>
    <col min="11313" max="11520" width="5.625" style="332"/>
    <col min="11521" max="11522" width="4.125" style="332" customWidth="1"/>
    <col min="11523" max="11523" width="3.25" style="332" customWidth="1"/>
    <col min="11524" max="11524" width="2.625" style="332" customWidth="1"/>
    <col min="11525" max="11525" width="3.25" style="332" customWidth="1"/>
    <col min="11526" max="11526" width="2.625" style="332" customWidth="1"/>
    <col min="11527" max="11527" width="3.25" style="332" customWidth="1"/>
    <col min="11528" max="11528" width="2.625" style="332" customWidth="1"/>
    <col min="11529" max="11529" width="3.25" style="332" customWidth="1"/>
    <col min="11530" max="11530" width="2.625" style="332" customWidth="1"/>
    <col min="11531" max="11531" width="3.25" style="332" customWidth="1"/>
    <col min="11532" max="11532" width="2.625" style="332" customWidth="1"/>
    <col min="11533" max="11533" width="3.25" style="332" customWidth="1"/>
    <col min="11534" max="11534" width="2.625" style="332" customWidth="1"/>
    <col min="11535" max="11535" width="3.25" style="332" customWidth="1"/>
    <col min="11536" max="11536" width="2.625" style="332" customWidth="1"/>
    <col min="11537" max="11537" width="3.25" style="332" customWidth="1"/>
    <col min="11538" max="11538" width="2.625" style="332" customWidth="1"/>
    <col min="11539" max="11539" width="3.25" style="332" customWidth="1"/>
    <col min="11540" max="11540" width="2.625" style="332" customWidth="1"/>
    <col min="11541" max="11541" width="3.25" style="332" customWidth="1"/>
    <col min="11542" max="11542" width="2.625" style="332" customWidth="1"/>
    <col min="11543" max="11543" width="3.25" style="332" customWidth="1"/>
    <col min="11544" max="11544" width="2.625" style="332" customWidth="1"/>
    <col min="11545" max="11545" width="3.25" style="332" customWidth="1"/>
    <col min="11546" max="11546" width="2.625" style="332" customWidth="1"/>
    <col min="11547" max="11547" width="3.25" style="332" customWidth="1"/>
    <col min="11548" max="11548" width="2.625" style="332" customWidth="1"/>
    <col min="11549" max="11549" width="3.25" style="332" customWidth="1"/>
    <col min="11550" max="11550" width="2.625" style="332" customWidth="1"/>
    <col min="11551" max="11551" width="3.25" style="332" customWidth="1"/>
    <col min="11552" max="11552" width="2.625" style="332" customWidth="1"/>
    <col min="11553" max="11553" width="3.25" style="332" customWidth="1"/>
    <col min="11554" max="11554" width="2.75" style="332" customWidth="1"/>
    <col min="11555" max="11555" width="3.25" style="332" customWidth="1"/>
    <col min="11556" max="11556" width="2.625" style="332" customWidth="1"/>
    <col min="11557" max="11557" width="3.25" style="332" customWidth="1"/>
    <col min="11558" max="11558" width="2.625" style="332" customWidth="1"/>
    <col min="11559" max="11559" width="3.25" style="332" customWidth="1"/>
    <col min="11560" max="11560" width="2.625" style="332" customWidth="1"/>
    <col min="11561" max="11561" width="3.25" style="332" customWidth="1"/>
    <col min="11562" max="11562" width="2.625" style="332" customWidth="1"/>
    <col min="11563" max="11563" width="3.625" style="332" customWidth="1"/>
    <col min="11564" max="11565" width="2.625" style="332" customWidth="1"/>
    <col min="11566" max="11568" width="3.5" style="332" customWidth="1"/>
    <col min="11569" max="11776" width="5.625" style="332"/>
    <col min="11777" max="11778" width="4.125" style="332" customWidth="1"/>
    <col min="11779" max="11779" width="3.25" style="332" customWidth="1"/>
    <col min="11780" max="11780" width="2.625" style="332" customWidth="1"/>
    <col min="11781" max="11781" width="3.25" style="332" customWidth="1"/>
    <col min="11782" max="11782" width="2.625" style="332" customWidth="1"/>
    <col min="11783" max="11783" width="3.25" style="332" customWidth="1"/>
    <col min="11784" max="11784" width="2.625" style="332" customWidth="1"/>
    <col min="11785" max="11785" width="3.25" style="332" customWidth="1"/>
    <col min="11786" max="11786" width="2.625" style="332" customWidth="1"/>
    <col min="11787" max="11787" width="3.25" style="332" customWidth="1"/>
    <col min="11788" max="11788" width="2.625" style="332" customWidth="1"/>
    <col min="11789" max="11789" width="3.25" style="332" customWidth="1"/>
    <col min="11790" max="11790" width="2.625" style="332" customWidth="1"/>
    <col min="11791" max="11791" width="3.25" style="332" customWidth="1"/>
    <col min="11792" max="11792" width="2.625" style="332" customWidth="1"/>
    <col min="11793" max="11793" width="3.25" style="332" customWidth="1"/>
    <col min="11794" max="11794" width="2.625" style="332" customWidth="1"/>
    <col min="11795" max="11795" width="3.25" style="332" customWidth="1"/>
    <col min="11796" max="11796" width="2.625" style="332" customWidth="1"/>
    <col min="11797" max="11797" width="3.25" style="332" customWidth="1"/>
    <col min="11798" max="11798" width="2.625" style="332" customWidth="1"/>
    <col min="11799" max="11799" width="3.25" style="332" customWidth="1"/>
    <col min="11800" max="11800" width="2.625" style="332" customWidth="1"/>
    <col min="11801" max="11801" width="3.25" style="332" customWidth="1"/>
    <col min="11802" max="11802" width="2.625" style="332" customWidth="1"/>
    <col min="11803" max="11803" width="3.25" style="332" customWidth="1"/>
    <col min="11804" max="11804" width="2.625" style="332" customWidth="1"/>
    <col min="11805" max="11805" width="3.25" style="332" customWidth="1"/>
    <col min="11806" max="11806" width="2.625" style="332" customWidth="1"/>
    <col min="11807" max="11807" width="3.25" style="332" customWidth="1"/>
    <col min="11808" max="11808" width="2.625" style="332" customWidth="1"/>
    <col min="11809" max="11809" width="3.25" style="332" customWidth="1"/>
    <col min="11810" max="11810" width="2.75" style="332" customWidth="1"/>
    <col min="11811" max="11811" width="3.25" style="332" customWidth="1"/>
    <col min="11812" max="11812" width="2.625" style="332" customWidth="1"/>
    <col min="11813" max="11813" width="3.25" style="332" customWidth="1"/>
    <col min="11814" max="11814" width="2.625" style="332" customWidth="1"/>
    <col min="11815" max="11815" width="3.25" style="332" customWidth="1"/>
    <col min="11816" max="11816" width="2.625" style="332" customWidth="1"/>
    <col min="11817" max="11817" width="3.25" style="332" customWidth="1"/>
    <col min="11818" max="11818" width="2.625" style="332" customWidth="1"/>
    <col min="11819" max="11819" width="3.625" style="332" customWidth="1"/>
    <col min="11820" max="11821" width="2.625" style="332" customWidth="1"/>
    <col min="11822" max="11824" width="3.5" style="332" customWidth="1"/>
    <col min="11825" max="12032" width="5.625" style="332"/>
    <col min="12033" max="12034" width="4.125" style="332" customWidth="1"/>
    <col min="12035" max="12035" width="3.25" style="332" customWidth="1"/>
    <col min="12036" max="12036" width="2.625" style="332" customWidth="1"/>
    <col min="12037" max="12037" width="3.25" style="332" customWidth="1"/>
    <col min="12038" max="12038" width="2.625" style="332" customWidth="1"/>
    <col min="12039" max="12039" width="3.25" style="332" customWidth="1"/>
    <col min="12040" max="12040" width="2.625" style="332" customWidth="1"/>
    <col min="12041" max="12041" width="3.25" style="332" customWidth="1"/>
    <col min="12042" max="12042" width="2.625" style="332" customWidth="1"/>
    <col min="12043" max="12043" width="3.25" style="332" customWidth="1"/>
    <col min="12044" max="12044" width="2.625" style="332" customWidth="1"/>
    <col min="12045" max="12045" width="3.25" style="332" customWidth="1"/>
    <col min="12046" max="12046" width="2.625" style="332" customWidth="1"/>
    <col min="12047" max="12047" width="3.25" style="332" customWidth="1"/>
    <col min="12048" max="12048" width="2.625" style="332" customWidth="1"/>
    <col min="12049" max="12049" width="3.25" style="332" customWidth="1"/>
    <col min="12050" max="12050" width="2.625" style="332" customWidth="1"/>
    <col min="12051" max="12051" width="3.25" style="332" customWidth="1"/>
    <col min="12052" max="12052" width="2.625" style="332" customWidth="1"/>
    <col min="12053" max="12053" width="3.25" style="332" customWidth="1"/>
    <col min="12054" max="12054" width="2.625" style="332" customWidth="1"/>
    <col min="12055" max="12055" width="3.25" style="332" customWidth="1"/>
    <col min="12056" max="12056" width="2.625" style="332" customWidth="1"/>
    <col min="12057" max="12057" width="3.25" style="332" customWidth="1"/>
    <col min="12058" max="12058" width="2.625" style="332" customWidth="1"/>
    <col min="12059" max="12059" width="3.25" style="332" customWidth="1"/>
    <col min="12060" max="12060" width="2.625" style="332" customWidth="1"/>
    <col min="12061" max="12061" width="3.25" style="332" customWidth="1"/>
    <col min="12062" max="12062" width="2.625" style="332" customWidth="1"/>
    <col min="12063" max="12063" width="3.25" style="332" customWidth="1"/>
    <col min="12064" max="12064" width="2.625" style="332" customWidth="1"/>
    <col min="12065" max="12065" width="3.25" style="332" customWidth="1"/>
    <col min="12066" max="12066" width="2.75" style="332" customWidth="1"/>
    <col min="12067" max="12067" width="3.25" style="332" customWidth="1"/>
    <col min="12068" max="12068" width="2.625" style="332" customWidth="1"/>
    <col min="12069" max="12069" width="3.25" style="332" customWidth="1"/>
    <col min="12070" max="12070" width="2.625" style="332" customWidth="1"/>
    <col min="12071" max="12071" width="3.25" style="332" customWidth="1"/>
    <col min="12072" max="12072" width="2.625" style="332" customWidth="1"/>
    <col min="12073" max="12073" width="3.25" style="332" customWidth="1"/>
    <col min="12074" max="12074" width="2.625" style="332" customWidth="1"/>
    <col min="12075" max="12075" width="3.625" style="332" customWidth="1"/>
    <col min="12076" max="12077" width="2.625" style="332" customWidth="1"/>
    <col min="12078" max="12080" width="3.5" style="332" customWidth="1"/>
    <col min="12081" max="12288" width="5.625" style="332"/>
    <col min="12289" max="12290" width="4.125" style="332" customWidth="1"/>
    <col min="12291" max="12291" width="3.25" style="332" customWidth="1"/>
    <col min="12292" max="12292" width="2.625" style="332" customWidth="1"/>
    <col min="12293" max="12293" width="3.25" style="332" customWidth="1"/>
    <col min="12294" max="12294" width="2.625" style="332" customWidth="1"/>
    <col min="12295" max="12295" width="3.25" style="332" customWidth="1"/>
    <col min="12296" max="12296" width="2.625" style="332" customWidth="1"/>
    <col min="12297" max="12297" width="3.25" style="332" customWidth="1"/>
    <col min="12298" max="12298" width="2.625" style="332" customWidth="1"/>
    <col min="12299" max="12299" width="3.25" style="332" customWidth="1"/>
    <col min="12300" max="12300" width="2.625" style="332" customWidth="1"/>
    <col min="12301" max="12301" width="3.25" style="332" customWidth="1"/>
    <col min="12302" max="12302" width="2.625" style="332" customWidth="1"/>
    <col min="12303" max="12303" width="3.25" style="332" customWidth="1"/>
    <col min="12304" max="12304" width="2.625" style="332" customWidth="1"/>
    <col min="12305" max="12305" width="3.25" style="332" customWidth="1"/>
    <col min="12306" max="12306" width="2.625" style="332" customWidth="1"/>
    <col min="12307" max="12307" width="3.25" style="332" customWidth="1"/>
    <col min="12308" max="12308" width="2.625" style="332" customWidth="1"/>
    <col min="12309" max="12309" width="3.25" style="332" customWidth="1"/>
    <col min="12310" max="12310" width="2.625" style="332" customWidth="1"/>
    <col min="12311" max="12311" width="3.25" style="332" customWidth="1"/>
    <col min="12312" max="12312" width="2.625" style="332" customWidth="1"/>
    <col min="12313" max="12313" width="3.25" style="332" customWidth="1"/>
    <col min="12314" max="12314" width="2.625" style="332" customWidth="1"/>
    <col min="12315" max="12315" width="3.25" style="332" customWidth="1"/>
    <col min="12316" max="12316" width="2.625" style="332" customWidth="1"/>
    <col min="12317" max="12317" width="3.25" style="332" customWidth="1"/>
    <col min="12318" max="12318" width="2.625" style="332" customWidth="1"/>
    <col min="12319" max="12319" width="3.25" style="332" customWidth="1"/>
    <col min="12320" max="12320" width="2.625" style="332" customWidth="1"/>
    <col min="12321" max="12321" width="3.25" style="332" customWidth="1"/>
    <col min="12322" max="12322" width="2.75" style="332" customWidth="1"/>
    <col min="12323" max="12323" width="3.25" style="332" customWidth="1"/>
    <col min="12324" max="12324" width="2.625" style="332" customWidth="1"/>
    <col min="12325" max="12325" width="3.25" style="332" customWidth="1"/>
    <col min="12326" max="12326" width="2.625" style="332" customWidth="1"/>
    <col min="12327" max="12327" width="3.25" style="332" customWidth="1"/>
    <col min="12328" max="12328" width="2.625" style="332" customWidth="1"/>
    <col min="12329" max="12329" width="3.25" style="332" customWidth="1"/>
    <col min="12330" max="12330" width="2.625" style="332" customWidth="1"/>
    <col min="12331" max="12331" width="3.625" style="332" customWidth="1"/>
    <col min="12332" max="12333" width="2.625" style="332" customWidth="1"/>
    <col min="12334" max="12336" width="3.5" style="332" customWidth="1"/>
    <col min="12337" max="12544" width="5.625" style="332"/>
    <col min="12545" max="12546" width="4.125" style="332" customWidth="1"/>
    <col min="12547" max="12547" width="3.25" style="332" customWidth="1"/>
    <col min="12548" max="12548" width="2.625" style="332" customWidth="1"/>
    <col min="12549" max="12549" width="3.25" style="332" customWidth="1"/>
    <col min="12550" max="12550" width="2.625" style="332" customWidth="1"/>
    <col min="12551" max="12551" width="3.25" style="332" customWidth="1"/>
    <col min="12552" max="12552" width="2.625" style="332" customWidth="1"/>
    <col min="12553" max="12553" width="3.25" style="332" customWidth="1"/>
    <col min="12554" max="12554" width="2.625" style="332" customWidth="1"/>
    <col min="12555" max="12555" width="3.25" style="332" customWidth="1"/>
    <col min="12556" max="12556" width="2.625" style="332" customWidth="1"/>
    <col min="12557" max="12557" width="3.25" style="332" customWidth="1"/>
    <col min="12558" max="12558" width="2.625" style="332" customWidth="1"/>
    <col min="12559" max="12559" width="3.25" style="332" customWidth="1"/>
    <col min="12560" max="12560" width="2.625" style="332" customWidth="1"/>
    <col min="12561" max="12561" width="3.25" style="332" customWidth="1"/>
    <col min="12562" max="12562" width="2.625" style="332" customWidth="1"/>
    <col min="12563" max="12563" width="3.25" style="332" customWidth="1"/>
    <col min="12564" max="12564" width="2.625" style="332" customWidth="1"/>
    <col min="12565" max="12565" width="3.25" style="332" customWidth="1"/>
    <col min="12566" max="12566" width="2.625" style="332" customWidth="1"/>
    <col min="12567" max="12567" width="3.25" style="332" customWidth="1"/>
    <col min="12568" max="12568" width="2.625" style="332" customWidth="1"/>
    <col min="12569" max="12569" width="3.25" style="332" customWidth="1"/>
    <col min="12570" max="12570" width="2.625" style="332" customWidth="1"/>
    <col min="12571" max="12571" width="3.25" style="332" customWidth="1"/>
    <col min="12572" max="12572" width="2.625" style="332" customWidth="1"/>
    <col min="12573" max="12573" width="3.25" style="332" customWidth="1"/>
    <col min="12574" max="12574" width="2.625" style="332" customWidth="1"/>
    <col min="12575" max="12575" width="3.25" style="332" customWidth="1"/>
    <col min="12576" max="12576" width="2.625" style="332" customWidth="1"/>
    <col min="12577" max="12577" width="3.25" style="332" customWidth="1"/>
    <col min="12578" max="12578" width="2.75" style="332" customWidth="1"/>
    <col min="12579" max="12579" width="3.25" style="332" customWidth="1"/>
    <col min="12580" max="12580" width="2.625" style="332" customWidth="1"/>
    <col min="12581" max="12581" width="3.25" style="332" customWidth="1"/>
    <col min="12582" max="12582" width="2.625" style="332" customWidth="1"/>
    <col min="12583" max="12583" width="3.25" style="332" customWidth="1"/>
    <col min="12584" max="12584" width="2.625" style="332" customWidth="1"/>
    <col min="12585" max="12585" width="3.25" style="332" customWidth="1"/>
    <col min="12586" max="12586" width="2.625" style="332" customWidth="1"/>
    <col min="12587" max="12587" width="3.625" style="332" customWidth="1"/>
    <col min="12588" max="12589" width="2.625" style="332" customWidth="1"/>
    <col min="12590" max="12592" width="3.5" style="332" customWidth="1"/>
    <col min="12593" max="12800" width="5.625" style="332"/>
    <col min="12801" max="12802" width="4.125" style="332" customWidth="1"/>
    <col min="12803" max="12803" width="3.25" style="332" customWidth="1"/>
    <col min="12804" max="12804" width="2.625" style="332" customWidth="1"/>
    <col min="12805" max="12805" width="3.25" style="332" customWidth="1"/>
    <col min="12806" max="12806" width="2.625" style="332" customWidth="1"/>
    <col min="12807" max="12807" width="3.25" style="332" customWidth="1"/>
    <col min="12808" max="12808" width="2.625" style="332" customWidth="1"/>
    <col min="12809" max="12809" width="3.25" style="332" customWidth="1"/>
    <col min="12810" max="12810" width="2.625" style="332" customWidth="1"/>
    <col min="12811" max="12811" width="3.25" style="332" customWidth="1"/>
    <col min="12812" max="12812" width="2.625" style="332" customWidth="1"/>
    <col min="12813" max="12813" width="3.25" style="332" customWidth="1"/>
    <col min="12814" max="12814" width="2.625" style="332" customWidth="1"/>
    <col min="12815" max="12815" width="3.25" style="332" customWidth="1"/>
    <col min="12816" max="12816" width="2.625" style="332" customWidth="1"/>
    <col min="12817" max="12817" width="3.25" style="332" customWidth="1"/>
    <col min="12818" max="12818" width="2.625" style="332" customWidth="1"/>
    <col min="12819" max="12819" width="3.25" style="332" customWidth="1"/>
    <col min="12820" max="12820" width="2.625" style="332" customWidth="1"/>
    <col min="12821" max="12821" width="3.25" style="332" customWidth="1"/>
    <col min="12822" max="12822" width="2.625" style="332" customWidth="1"/>
    <col min="12823" max="12823" width="3.25" style="332" customWidth="1"/>
    <col min="12824" max="12824" width="2.625" style="332" customWidth="1"/>
    <col min="12825" max="12825" width="3.25" style="332" customWidth="1"/>
    <col min="12826" max="12826" width="2.625" style="332" customWidth="1"/>
    <col min="12827" max="12827" width="3.25" style="332" customWidth="1"/>
    <col min="12828" max="12828" width="2.625" style="332" customWidth="1"/>
    <col min="12829" max="12829" width="3.25" style="332" customWidth="1"/>
    <col min="12830" max="12830" width="2.625" style="332" customWidth="1"/>
    <col min="12831" max="12831" width="3.25" style="332" customWidth="1"/>
    <col min="12832" max="12832" width="2.625" style="332" customWidth="1"/>
    <col min="12833" max="12833" width="3.25" style="332" customWidth="1"/>
    <col min="12834" max="12834" width="2.75" style="332" customWidth="1"/>
    <col min="12835" max="12835" width="3.25" style="332" customWidth="1"/>
    <col min="12836" max="12836" width="2.625" style="332" customWidth="1"/>
    <col min="12837" max="12837" width="3.25" style="332" customWidth="1"/>
    <col min="12838" max="12838" width="2.625" style="332" customWidth="1"/>
    <col min="12839" max="12839" width="3.25" style="332" customWidth="1"/>
    <col min="12840" max="12840" width="2.625" style="332" customWidth="1"/>
    <col min="12841" max="12841" width="3.25" style="332" customWidth="1"/>
    <col min="12842" max="12842" width="2.625" style="332" customWidth="1"/>
    <col min="12843" max="12843" width="3.625" style="332" customWidth="1"/>
    <col min="12844" max="12845" width="2.625" style="332" customWidth="1"/>
    <col min="12846" max="12848" width="3.5" style="332" customWidth="1"/>
    <col min="12849" max="13056" width="5.625" style="332"/>
    <col min="13057" max="13058" width="4.125" style="332" customWidth="1"/>
    <col min="13059" max="13059" width="3.25" style="332" customWidth="1"/>
    <col min="13060" max="13060" width="2.625" style="332" customWidth="1"/>
    <col min="13061" max="13061" width="3.25" style="332" customWidth="1"/>
    <col min="13062" max="13062" width="2.625" style="332" customWidth="1"/>
    <col min="13063" max="13063" width="3.25" style="332" customWidth="1"/>
    <col min="13064" max="13064" width="2.625" style="332" customWidth="1"/>
    <col min="13065" max="13065" width="3.25" style="332" customWidth="1"/>
    <col min="13066" max="13066" width="2.625" style="332" customWidth="1"/>
    <col min="13067" max="13067" width="3.25" style="332" customWidth="1"/>
    <col min="13068" max="13068" width="2.625" style="332" customWidth="1"/>
    <col min="13069" max="13069" width="3.25" style="332" customWidth="1"/>
    <col min="13070" max="13070" width="2.625" style="332" customWidth="1"/>
    <col min="13071" max="13071" width="3.25" style="332" customWidth="1"/>
    <col min="13072" max="13072" width="2.625" style="332" customWidth="1"/>
    <col min="13073" max="13073" width="3.25" style="332" customWidth="1"/>
    <col min="13074" max="13074" width="2.625" style="332" customWidth="1"/>
    <col min="13075" max="13075" width="3.25" style="332" customWidth="1"/>
    <col min="13076" max="13076" width="2.625" style="332" customWidth="1"/>
    <col min="13077" max="13077" width="3.25" style="332" customWidth="1"/>
    <col min="13078" max="13078" width="2.625" style="332" customWidth="1"/>
    <col min="13079" max="13079" width="3.25" style="332" customWidth="1"/>
    <col min="13080" max="13080" width="2.625" style="332" customWidth="1"/>
    <col min="13081" max="13081" width="3.25" style="332" customWidth="1"/>
    <col min="13082" max="13082" width="2.625" style="332" customWidth="1"/>
    <col min="13083" max="13083" width="3.25" style="332" customWidth="1"/>
    <col min="13084" max="13084" width="2.625" style="332" customWidth="1"/>
    <col min="13085" max="13085" width="3.25" style="332" customWidth="1"/>
    <col min="13086" max="13086" width="2.625" style="332" customWidth="1"/>
    <col min="13087" max="13087" width="3.25" style="332" customWidth="1"/>
    <col min="13088" max="13088" width="2.625" style="332" customWidth="1"/>
    <col min="13089" max="13089" width="3.25" style="332" customWidth="1"/>
    <col min="13090" max="13090" width="2.75" style="332" customWidth="1"/>
    <col min="13091" max="13091" width="3.25" style="332" customWidth="1"/>
    <col min="13092" max="13092" width="2.625" style="332" customWidth="1"/>
    <col min="13093" max="13093" width="3.25" style="332" customWidth="1"/>
    <col min="13094" max="13094" width="2.625" style="332" customWidth="1"/>
    <col min="13095" max="13095" width="3.25" style="332" customWidth="1"/>
    <col min="13096" max="13096" width="2.625" style="332" customWidth="1"/>
    <col min="13097" max="13097" width="3.25" style="332" customWidth="1"/>
    <col min="13098" max="13098" width="2.625" style="332" customWidth="1"/>
    <col min="13099" max="13099" width="3.625" style="332" customWidth="1"/>
    <col min="13100" max="13101" width="2.625" style="332" customWidth="1"/>
    <col min="13102" max="13104" width="3.5" style="332" customWidth="1"/>
    <col min="13105" max="13312" width="5.625" style="332"/>
    <col min="13313" max="13314" width="4.125" style="332" customWidth="1"/>
    <col min="13315" max="13315" width="3.25" style="332" customWidth="1"/>
    <col min="13316" max="13316" width="2.625" style="332" customWidth="1"/>
    <col min="13317" max="13317" width="3.25" style="332" customWidth="1"/>
    <col min="13318" max="13318" width="2.625" style="332" customWidth="1"/>
    <col min="13319" max="13319" width="3.25" style="332" customWidth="1"/>
    <col min="13320" max="13320" width="2.625" style="332" customWidth="1"/>
    <col min="13321" max="13321" width="3.25" style="332" customWidth="1"/>
    <col min="13322" max="13322" width="2.625" style="332" customWidth="1"/>
    <col min="13323" max="13323" width="3.25" style="332" customWidth="1"/>
    <col min="13324" max="13324" width="2.625" style="332" customWidth="1"/>
    <col min="13325" max="13325" width="3.25" style="332" customWidth="1"/>
    <col min="13326" max="13326" width="2.625" style="332" customWidth="1"/>
    <col min="13327" max="13327" width="3.25" style="332" customWidth="1"/>
    <col min="13328" max="13328" width="2.625" style="332" customWidth="1"/>
    <col min="13329" max="13329" width="3.25" style="332" customWidth="1"/>
    <col min="13330" max="13330" width="2.625" style="332" customWidth="1"/>
    <col min="13331" max="13331" width="3.25" style="332" customWidth="1"/>
    <col min="13332" max="13332" width="2.625" style="332" customWidth="1"/>
    <col min="13333" max="13333" width="3.25" style="332" customWidth="1"/>
    <col min="13334" max="13334" width="2.625" style="332" customWidth="1"/>
    <col min="13335" max="13335" width="3.25" style="332" customWidth="1"/>
    <col min="13336" max="13336" width="2.625" style="332" customWidth="1"/>
    <col min="13337" max="13337" width="3.25" style="332" customWidth="1"/>
    <col min="13338" max="13338" width="2.625" style="332" customWidth="1"/>
    <col min="13339" max="13339" width="3.25" style="332" customWidth="1"/>
    <col min="13340" max="13340" width="2.625" style="332" customWidth="1"/>
    <col min="13341" max="13341" width="3.25" style="332" customWidth="1"/>
    <col min="13342" max="13342" width="2.625" style="332" customWidth="1"/>
    <col min="13343" max="13343" width="3.25" style="332" customWidth="1"/>
    <col min="13344" max="13344" width="2.625" style="332" customWidth="1"/>
    <col min="13345" max="13345" width="3.25" style="332" customWidth="1"/>
    <col min="13346" max="13346" width="2.75" style="332" customWidth="1"/>
    <col min="13347" max="13347" width="3.25" style="332" customWidth="1"/>
    <col min="13348" max="13348" width="2.625" style="332" customWidth="1"/>
    <col min="13349" max="13349" width="3.25" style="332" customWidth="1"/>
    <col min="13350" max="13350" width="2.625" style="332" customWidth="1"/>
    <col min="13351" max="13351" width="3.25" style="332" customWidth="1"/>
    <col min="13352" max="13352" width="2.625" style="332" customWidth="1"/>
    <col min="13353" max="13353" width="3.25" style="332" customWidth="1"/>
    <col min="13354" max="13354" width="2.625" style="332" customWidth="1"/>
    <col min="13355" max="13355" width="3.625" style="332" customWidth="1"/>
    <col min="13356" max="13357" width="2.625" style="332" customWidth="1"/>
    <col min="13358" max="13360" width="3.5" style="332" customWidth="1"/>
    <col min="13361" max="13568" width="5.625" style="332"/>
    <col min="13569" max="13570" width="4.125" style="332" customWidth="1"/>
    <col min="13571" max="13571" width="3.25" style="332" customWidth="1"/>
    <col min="13572" max="13572" width="2.625" style="332" customWidth="1"/>
    <col min="13573" max="13573" width="3.25" style="332" customWidth="1"/>
    <col min="13574" max="13574" width="2.625" style="332" customWidth="1"/>
    <col min="13575" max="13575" width="3.25" style="332" customWidth="1"/>
    <col min="13576" max="13576" width="2.625" style="332" customWidth="1"/>
    <col min="13577" max="13577" width="3.25" style="332" customWidth="1"/>
    <col min="13578" max="13578" width="2.625" style="332" customWidth="1"/>
    <col min="13579" max="13579" width="3.25" style="332" customWidth="1"/>
    <col min="13580" max="13580" width="2.625" style="332" customWidth="1"/>
    <col min="13581" max="13581" width="3.25" style="332" customWidth="1"/>
    <col min="13582" max="13582" width="2.625" style="332" customWidth="1"/>
    <col min="13583" max="13583" width="3.25" style="332" customWidth="1"/>
    <col min="13584" max="13584" width="2.625" style="332" customWidth="1"/>
    <col min="13585" max="13585" width="3.25" style="332" customWidth="1"/>
    <col min="13586" max="13586" width="2.625" style="332" customWidth="1"/>
    <col min="13587" max="13587" width="3.25" style="332" customWidth="1"/>
    <col min="13588" max="13588" width="2.625" style="332" customWidth="1"/>
    <col min="13589" max="13589" width="3.25" style="332" customWidth="1"/>
    <col min="13590" max="13590" width="2.625" style="332" customWidth="1"/>
    <col min="13591" max="13591" width="3.25" style="332" customWidth="1"/>
    <col min="13592" max="13592" width="2.625" style="332" customWidth="1"/>
    <col min="13593" max="13593" width="3.25" style="332" customWidth="1"/>
    <col min="13594" max="13594" width="2.625" style="332" customWidth="1"/>
    <col min="13595" max="13595" width="3.25" style="332" customWidth="1"/>
    <col min="13596" max="13596" width="2.625" style="332" customWidth="1"/>
    <col min="13597" max="13597" width="3.25" style="332" customWidth="1"/>
    <col min="13598" max="13598" width="2.625" style="332" customWidth="1"/>
    <col min="13599" max="13599" width="3.25" style="332" customWidth="1"/>
    <col min="13600" max="13600" width="2.625" style="332" customWidth="1"/>
    <col min="13601" max="13601" width="3.25" style="332" customWidth="1"/>
    <col min="13602" max="13602" width="2.75" style="332" customWidth="1"/>
    <col min="13603" max="13603" width="3.25" style="332" customWidth="1"/>
    <col min="13604" max="13604" width="2.625" style="332" customWidth="1"/>
    <col min="13605" max="13605" width="3.25" style="332" customWidth="1"/>
    <col min="13606" max="13606" width="2.625" style="332" customWidth="1"/>
    <col min="13607" max="13607" width="3.25" style="332" customWidth="1"/>
    <col min="13608" max="13608" width="2.625" style="332" customWidth="1"/>
    <col min="13609" max="13609" width="3.25" style="332" customWidth="1"/>
    <col min="13610" max="13610" width="2.625" style="332" customWidth="1"/>
    <col min="13611" max="13611" width="3.625" style="332" customWidth="1"/>
    <col min="13612" max="13613" width="2.625" style="332" customWidth="1"/>
    <col min="13614" max="13616" width="3.5" style="332" customWidth="1"/>
    <col min="13617" max="13824" width="5.625" style="332"/>
    <col min="13825" max="13826" width="4.125" style="332" customWidth="1"/>
    <col min="13827" max="13827" width="3.25" style="332" customWidth="1"/>
    <col min="13828" max="13828" width="2.625" style="332" customWidth="1"/>
    <col min="13829" max="13829" width="3.25" style="332" customWidth="1"/>
    <col min="13830" max="13830" width="2.625" style="332" customWidth="1"/>
    <col min="13831" max="13831" width="3.25" style="332" customWidth="1"/>
    <col min="13832" max="13832" width="2.625" style="332" customWidth="1"/>
    <col min="13833" max="13833" width="3.25" style="332" customWidth="1"/>
    <col min="13834" max="13834" width="2.625" style="332" customWidth="1"/>
    <col min="13835" max="13835" width="3.25" style="332" customWidth="1"/>
    <col min="13836" max="13836" width="2.625" style="332" customWidth="1"/>
    <col min="13837" max="13837" width="3.25" style="332" customWidth="1"/>
    <col min="13838" max="13838" width="2.625" style="332" customWidth="1"/>
    <col min="13839" max="13839" width="3.25" style="332" customWidth="1"/>
    <col min="13840" max="13840" width="2.625" style="332" customWidth="1"/>
    <col min="13841" max="13841" width="3.25" style="332" customWidth="1"/>
    <col min="13842" max="13842" width="2.625" style="332" customWidth="1"/>
    <col min="13843" max="13843" width="3.25" style="332" customWidth="1"/>
    <col min="13844" max="13844" width="2.625" style="332" customWidth="1"/>
    <col min="13845" max="13845" width="3.25" style="332" customWidth="1"/>
    <col min="13846" max="13846" width="2.625" style="332" customWidth="1"/>
    <col min="13847" max="13847" width="3.25" style="332" customWidth="1"/>
    <col min="13848" max="13848" width="2.625" style="332" customWidth="1"/>
    <col min="13849" max="13849" width="3.25" style="332" customWidth="1"/>
    <col min="13850" max="13850" width="2.625" style="332" customWidth="1"/>
    <col min="13851" max="13851" width="3.25" style="332" customWidth="1"/>
    <col min="13852" max="13852" width="2.625" style="332" customWidth="1"/>
    <col min="13853" max="13853" width="3.25" style="332" customWidth="1"/>
    <col min="13854" max="13854" width="2.625" style="332" customWidth="1"/>
    <col min="13855" max="13855" width="3.25" style="332" customWidth="1"/>
    <col min="13856" max="13856" width="2.625" style="332" customWidth="1"/>
    <col min="13857" max="13857" width="3.25" style="332" customWidth="1"/>
    <col min="13858" max="13858" width="2.75" style="332" customWidth="1"/>
    <col min="13859" max="13859" width="3.25" style="332" customWidth="1"/>
    <col min="13860" max="13860" width="2.625" style="332" customWidth="1"/>
    <col min="13861" max="13861" width="3.25" style="332" customWidth="1"/>
    <col min="13862" max="13862" width="2.625" style="332" customWidth="1"/>
    <col min="13863" max="13863" width="3.25" style="332" customWidth="1"/>
    <col min="13864" max="13864" width="2.625" style="332" customWidth="1"/>
    <col min="13865" max="13865" width="3.25" style="332" customWidth="1"/>
    <col min="13866" max="13866" width="2.625" style="332" customWidth="1"/>
    <col min="13867" max="13867" width="3.625" style="332" customWidth="1"/>
    <col min="13868" max="13869" width="2.625" style="332" customWidth="1"/>
    <col min="13870" max="13872" width="3.5" style="332" customWidth="1"/>
    <col min="13873" max="14080" width="5.625" style="332"/>
    <col min="14081" max="14082" width="4.125" style="332" customWidth="1"/>
    <col min="14083" max="14083" width="3.25" style="332" customWidth="1"/>
    <col min="14084" max="14084" width="2.625" style="332" customWidth="1"/>
    <col min="14085" max="14085" width="3.25" style="332" customWidth="1"/>
    <col min="14086" max="14086" width="2.625" style="332" customWidth="1"/>
    <col min="14087" max="14087" width="3.25" style="332" customWidth="1"/>
    <col min="14088" max="14088" width="2.625" style="332" customWidth="1"/>
    <col min="14089" max="14089" width="3.25" style="332" customWidth="1"/>
    <col min="14090" max="14090" width="2.625" style="332" customWidth="1"/>
    <col min="14091" max="14091" width="3.25" style="332" customWidth="1"/>
    <col min="14092" max="14092" width="2.625" style="332" customWidth="1"/>
    <col min="14093" max="14093" width="3.25" style="332" customWidth="1"/>
    <col min="14094" max="14094" width="2.625" style="332" customWidth="1"/>
    <col min="14095" max="14095" width="3.25" style="332" customWidth="1"/>
    <col min="14096" max="14096" width="2.625" style="332" customWidth="1"/>
    <col min="14097" max="14097" width="3.25" style="332" customWidth="1"/>
    <col min="14098" max="14098" width="2.625" style="332" customWidth="1"/>
    <col min="14099" max="14099" width="3.25" style="332" customWidth="1"/>
    <col min="14100" max="14100" width="2.625" style="332" customWidth="1"/>
    <col min="14101" max="14101" width="3.25" style="332" customWidth="1"/>
    <col min="14102" max="14102" width="2.625" style="332" customWidth="1"/>
    <col min="14103" max="14103" width="3.25" style="332" customWidth="1"/>
    <col min="14104" max="14104" width="2.625" style="332" customWidth="1"/>
    <col min="14105" max="14105" width="3.25" style="332" customWidth="1"/>
    <col min="14106" max="14106" width="2.625" style="332" customWidth="1"/>
    <col min="14107" max="14107" width="3.25" style="332" customWidth="1"/>
    <col min="14108" max="14108" width="2.625" style="332" customWidth="1"/>
    <col min="14109" max="14109" width="3.25" style="332" customWidth="1"/>
    <col min="14110" max="14110" width="2.625" style="332" customWidth="1"/>
    <col min="14111" max="14111" width="3.25" style="332" customWidth="1"/>
    <col min="14112" max="14112" width="2.625" style="332" customWidth="1"/>
    <col min="14113" max="14113" width="3.25" style="332" customWidth="1"/>
    <col min="14114" max="14114" width="2.75" style="332" customWidth="1"/>
    <col min="14115" max="14115" width="3.25" style="332" customWidth="1"/>
    <col min="14116" max="14116" width="2.625" style="332" customWidth="1"/>
    <col min="14117" max="14117" width="3.25" style="332" customWidth="1"/>
    <col min="14118" max="14118" width="2.625" style="332" customWidth="1"/>
    <col min="14119" max="14119" width="3.25" style="332" customWidth="1"/>
    <col min="14120" max="14120" width="2.625" style="332" customWidth="1"/>
    <col min="14121" max="14121" width="3.25" style="332" customWidth="1"/>
    <col min="14122" max="14122" width="2.625" style="332" customWidth="1"/>
    <col min="14123" max="14123" width="3.625" style="332" customWidth="1"/>
    <col min="14124" max="14125" width="2.625" style="332" customWidth="1"/>
    <col min="14126" max="14128" width="3.5" style="332" customWidth="1"/>
    <col min="14129" max="14336" width="5.625" style="332"/>
    <col min="14337" max="14338" width="4.125" style="332" customWidth="1"/>
    <col min="14339" max="14339" width="3.25" style="332" customWidth="1"/>
    <col min="14340" max="14340" width="2.625" style="332" customWidth="1"/>
    <col min="14341" max="14341" width="3.25" style="332" customWidth="1"/>
    <col min="14342" max="14342" width="2.625" style="332" customWidth="1"/>
    <col min="14343" max="14343" width="3.25" style="332" customWidth="1"/>
    <col min="14344" max="14344" width="2.625" style="332" customWidth="1"/>
    <col min="14345" max="14345" width="3.25" style="332" customWidth="1"/>
    <col min="14346" max="14346" width="2.625" style="332" customWidth="1"/>
    <col min="14347" max="14347" width="3.25" style="332" customWidth="1"/>
    <col min="14348" max="14348" width="2.625" style="332" customWidth="1"/>
    <col min="14349" max="14349" width="3.25" style="332" customWidth="1"/>
    <col min="14350" max="14350" width="2.625" style="332" customWidth="1"/>
    <col min="14351" max="14351" width="3.25" style="332" customWidth="1"/>
    <col min="14352" max="14352" width="2.625" style="332" customWidth="1"/>
    <col min="14353" max="14353" width="3.25" style="332" customWidth="1"/>
    <col min="14354" max="14354" width="2.625" style="332" customWidth="1"/>
    <col min="14355" max="14355" width="3.25" style="332" customWidth="1"/>
    <col min="14356" max="14356" width="2.625" style="332" customWidth="1"/>
    <col min="14357" max="14357" width="3.25" style="332" customWidth="1"/>
    <col min="14358" max="14358" width="2.625" style="332" customWidth="1"/>
    <col min="14359" max="14359" width="3.25" style="332" customWidth="1"/>
    <col min="14360" max="14360" width="2.625" style="332" customWidth="1"/>
    <col min="14361" max="14361" width="3.25" style="332" customWidth="1"/>
    <col min="14362" max="14362" width="2.625" style="332" customWidth="1"/>
    <col min="14363" max="14363" width="3.25" style="332" customWidth="1"/>
    <col min="14364" max="14364" width="2.625" style="332" customWidth="1"/>
    <col min="14365" max="14365" width="3.25" style="332" customWidth="1"/>
    <col min="14366" max="14366" width="2.625" style="332" customWidth="1"/>
    <col min="14367" max="14367" width="3.25" style="332" customWidth="1"/>
    <col min="14368" max="14368" width="2.625" style="332" customWidth="1"/>
    <col min="14369" max="14369" width="3.25" style="332" customWidth="1"/>
    <col min="14370" max="14370" width="2.75" style="332" customWidth="1"/>
    <col min="14371" max="14371" width="3.25" style="332" customWidth="1"/>
    <col min="14372" max="14372" width="2.625" style="332" customWidth="1"/>
    <col min="14373" max="14373" width="3.25" style="332" customWidth="1"/>
    <col min="14374" max="14374" width="2.625" style="332" customWidth="1"/>
    <col min="14375" max="14375" width="3.25" style="332" customWidth="1"/>
    <col min="14376" max="14376" width="2.625" style="332" customWidth="1"/>
    <col min="14377" max="14377" width="3.25" style="332" customWidth="1"/>
    <col min="14378" max="14378" width="2.625" style="332" customWidth="1"/>
    <col min="14379" max="14379" width="3.625" style="332" customWidth="1"/>
    <col min="14380" max="14381" width="2.625" style="332" customWidth="1"/>
    <col min="14382" max="14384" width="3.5" style="332" customWidth="1"/>
    <col min="14385" max="14592" width="5.625" style="332"/>
    <col min="14593" max="14594" width="4.125" style="332" customWidth="1"/>
    <col min="14595" max="14595" width="3.25" style="332" customWidth="1"/>
    <col min="14596" max="14596" width="2.625" style="332" customWidth="1"/>
    <col min="14597" max="14597" width="3.25" style="332" customWidth="1"/>
    <col min="14598" max="14598" width="2.625" style="332" customWidth="1"/>
    <col min="14599" max="14599" width="3.25" style="332" customWidth="1"/>
    <col min="14600" max="14600" width="2.625" style="332" customWidth="1"/>
    <col min="14601" max="14601" width="3.25" style="332" customWidth="1"/>
    <col min="14602" max="14602" width="2.625" style="332" customWidth="1"/>
    <col min="14603" max="14603" width="3.25" style="332" customWidth="1"/>
    <col min="14604" max="14604" width="2.625" style="332" customWidth="1"/>
    <col min="14605" max="14605" width="3.25" style="332" customWidth="1"/>
    <col min="14606" max="14606" width="2.625" style="332" customWidth="1"/>
    <col min="14607" max="14607" width="3.25" style="332" customWidth="1"/>
    <col min="14608" max="14608" width="2.625" style="332" customWidth="1"/>
    <col min="14609" max="14609" width="3.25" style="332" customWidth="1"/>
    <col min="14610" max="14610" width="2.625" style="332" customWidth="1"/>
    <col min="14611" max="14611" width="3.25" style="332" customWidth="1"/>
    <col min="14612" max="14612" width="2.625" style="332" customWidth="1"/>
    <col min="14613" max="14613" width="3.25" style="332" customWidth="1"/>
    <col min="14614" max="14614" width="2.625" style="332" customWidth="1"/>
    <col min="14615" max="14615" width="3.25" style="332" customWidth="1"/>
    <col min="14616" max="14616" width="2.625" style="332" customWidth="1"/>
    <col min="14617" max="14617" width="3.25" style="332" customWidth="1"/>
    <col min="14618" max="14618" width="2.625" style="332" customWidth="1"/>
    <col min="14619" max="14619" width="3.25" style="332" customWidth="1"/>
    <col min="14620" max="14620" width="2.625" style="332" customWidth="1"/>
    <col min="14621" max="14621" width="3.25" style="332" customWidth="1"/>
    <col min="14622" max="14622" width="2.625" style="332" customWidth="1"/>
    <col min="14623" max="14623" width="3.25" style="332" customWidth="1"/>
    <col min="14624" max="14624" width="2.625" style="332" customWidth="1"/>
    <col min="14625" max="14625" width="3.25" style="332" customWidth="1"/>
    <col min="14626" max="14626" width="2.75" style="332" customWidth="1"/>
    <col min="14627" max="14627" width="3.25" style="332" customWidth="1"/>
    <col min="14628" max="14628" width="2.625" style="332" customWidth="1"/>
    <col min="14629" max="14629" width="3.25" style="332" customWidth="1"/>
    <col min="14630" max="14630" width="2.625" style="332" customWidth="1"/>
    <col min="14631" max="14631" width="3.25" style="332" customWidth="1"/>
    <col min="14632" max="14632" width="2.625" style="332" customWidth="1"/>
    <col min="14633" max="14633" width="3.25" style="332" customWidth="1"/>
    <col min="14634" max="14634" width="2.625" style="332" customWidth="1"/>
    <col min="14635" max="14635" width="3.625" style="332" customWidth="1"/>
    <col min="14636" max="14637" width="2.625" style="332" customWidth="1"/>
    <col min="14638" max="14640" width="3.5" style="332" customWidth="1"/>
    <col min="14641" max="14848" width="5.625" style="332"/>
    <col min="14849" max="14850" width="4.125" style="332" customWidth="1"/>
    <col min="14851" max="14851" width="3.25" style="332" customWidth="1"/>
    <col min="14852" max="14852" width="2.625" style="332" customWidth="1"/>
    <col min="14853" max="14853" width="3.25" style="332" customWidth="1"/>
    <col min="14854" max="14854" width="2.625" style="332" customWidth="1"/>
    <col min="14855" max="14855" width="3.25" style="332" customWidth="1"/>
    <col min="14856" max="14856" width="2.625" style="332" customWidth="1"/>
    <col min="14857" max="14857" width="3.25" style="332" customWidth="1"/>
    <col min="14858" max="14858" width="2.625" style="332" customWidth="1"/>
    <col min="14859" max="14859" width="3.25" style="332" customWidth="1"/>
    <col min="14860" max="14860" width="2.625" style="332" customWidth="1"/>
    <col min="14861" max="14861" width="3.25" style="332" customWidth="1"/>
    <col min="14862" max="14862" width="2.625" style="332" customWidth="1"/>
    <col min="14863" max="14863" width="3.25" style="332" customWidth="1"/>
    <col min="14864" max="14864" width="2.625" style="332" customWidth="1"/>
    <col min="14865" max="14865" width="3.25" style="332" customWidth="1"/>
    <col min="14866" max="14866" width="2.625" style="332" customWidth="1"/>
    <col min="14867" max="14867" width="3.25" style="332" customWidth="1"/>
    <col min="14868" max="14868" width="2.625" style="332" customWidth="1"/>
    <col min="14869" max="14869" width="3.25" style="332" customWidth="1"/>
    <col min="14870" max="14870" width="2.625" style="332" customWidth="1"/>
    <col min="14871" max="14871" width="3.25" style="332" customWidth="1"/>
    <col min="14872" max="14872" width="2.625" style="332" customWidth="1"/>
    <col min="14873" max="14873" width="3.25" style="332" customWidth="1"/>
    <col min="14874" max="14874" width="2.625" style="332" customWidth="1"/>
    <col min="14875" max="14875" width="3.25" style="332" customWidth="1"/>
    <col min="14876" max="14876" width="2.625" style="332" customWidth="1"/>
    <col min="14877" max="14877" width="3.25" style="332" customWidth="1"/>
    <col min="14878" max="14878" width="2.625" style="332" customWidth="1"/>
    <col min="14879" max="14879" width="3.25" style="332" customWidth="1"/>
    <col min="14880" max="14880" width="2.625" style="332" customWidth="1"/>
    <col min="14881" max="14881" width="3.25" style="332" customWidth="1"/>
    <col min="14882" max="14882" width="2.75" style="332" customWidth="1"/>
    <col min="14883" max="14883" width="3.25" style="332" customWidth="1"/>
    <col min="14884" max="14884" width="2.625" style="332" customWidth="1"/>
    <col min="14885" max="14885" width="3.25" style="332" customWidth="1"/>
    <col min="14886" max="14886" width="2.625" style="332" customWidth="1"/>
    <col min="14887" max="14887" width="3.25" style="332" customWidth="1"/>
    <col min="14888" max="14888" width="2.625" style="332" customWidth="1"/>
    <col min="14889" max="14889" width="3.25" style="332" customWidth="1"/>
    <col min="14890" max="14890" width="2.625" style="332" customWidth="1"/>
    <col min="14891" max="14891" width="3.625" style="332" customWidth="1"/>
    <col min="14892" max="14893" width="2.625" style="332" customWidth="1"/>
    <col min="14894" max="14896" width="3.5" style="332" customWidth="1"/>
    <col min="14897" max="15104" width="5.625" style="332"/>
    <col min="15105" max="15106" width="4.125" style="332" customWidth="1"/>
    <col min="15107" max="15107" width="3.25" style="332" customWidth="1"/>
    <col min="15108" max="15108" width="2.625" style="332" customWidth="1"/>
    <col min="15109" max="15109" width="3.25" style="332" customWidth="1"/>
    <col min="15110" max="15110" width="2.625" style="332" customWidth="1"/>
    <col min="15111" max="15111" width="3.25" style="332" customWidth="1"/>
    <col min="15112" max="15112" width="2.625" style="332" customWidth="1"/>
    <col min="15113" max="15113" width="3.25" style="332" customWidth="1"/>
    <col min="15114" max="15114" width="2.625" style="332" customWidth="1"/>
    <col min="15115" max="15115" width="3.25" style="332" customWidth="1"/>
    <col min="15116" max="15116" width="2.625" style="332" customWidth="1"/>
    <col min="15117" max="15117" width="3.25" style="332" customWidth="1"/>
    <col min="15118" max="15118" width="2.625" style="332" customWidth="1"/>
    <col min="15119" max="15119" width="3.25" style="332" customWidth="1"/>
    <col min="15120" max="15120" width="2.625" style="332" customWidth="1"/>
    <col min="15121" max="15121" width="3.25" style="332" customWidth="1"/>
    <col min="15122" max="15122" width="2.625" style="332" customWidth="1"/>
    <col min="15123" max="15123" width="3.25" style="332" customWidth="1"/>
    <col min="15124" max="15124" width="2.625" style="332" customWidth="1"/>
    <col min="15125" max="15125" width="3.25" style="332" customWidth="1"/>
    <col min="15126" max="15126" width="2.625" style="332" customWidth="1"/>
    <col min="15127" max="15127" width="3.25" style="332" customWidth="1"/>
    <col min="15128" max="15128" width="2.625" style="332" customWidth="1"/>
    <col min="15129" max="15129" width="3.25" style="332" customWidth="1"/>
    <col min="15130" max="15130" width="2.625" style="332" customWidth="1"/>
    <col min="15131" max="15131" width="3.25" style="332" customWidth="1"/>
    <col min="15132" max="15132" width="2.625" style="332" customWidth="1"/>
    <col min="15133" max="15133" width="3.25" style="332" customWidth="1"/>
    <col min="15134" max="15134" width="2.625" style="332" customWidth="1"/>
    <col min="15135" max="15135" width="3.25" style="332" customWidth="1"/>
    <col min="15136" max="15136" width="2.625" style="332" customWidth="1"/>
    <col min="15137" max="15137" width="3.25" style="332" customWidth="1"/>
    <col min="15138" max="15138" width="2.75" style="332" customWidth="1"/>
    <col min="15139" max="15139" width="3.25" style="332" customWidth="1"/>
    <col min="15140" max="15140" width="2.625" style="332" customWidth="1"/>
    <col min="15141" max="15141" width="3.25" style="332" customWidth="1"/>
    <col min="15142" max="15142" width="2.625" style="332" customWidth="1"/>
    <col min="15143" max="15143" width="3.25" style="332" customWidth="1"/>
    <col min="15144" max="15144" width="2.625" style="332" customWidth="1"/>
    <col min="15145" max="15145" width="3.25" style="332" customWidth="1"/>
    <col min="15146" max="15146" width="2.625" style="332" customWidth="1"/>
    <col min="15147" max="15147" width="3.625" style="332" customWidth="1"/>
    <col min="15148" max="15149" width="2.625" style="332" customWidth="1"/>
    <col min="15150" max="15152" width="3.5" style="332" customWidth="1"/>
    <col min="15153" max="15360" width="5.625" style="332"/>
    <col min="15361" max="15362" width="4.125" style="332" customWidth="1"/>
    <col min="15363" max="15363" width="3.25" style="332" customWidth="1"/>
    <col min="15364" max="15364" width="2.625" style="332" customWidth="1"/>
    <col min="15365" max="15365" width="3.25" style="332" customWidth="1"/>
    <col min="15366" max="15366" width="2.625" style="332" customWidth="1"/>
    <col min="15367" max="15367" width="3.25" style="332" customWidth="1"/>
    <col min="15368" max="15368" width="2.625" style="332" customWidth="1"/>
    <col min="15369" max="15369" width="3.25" style="332" customWidth="1"/>
    <col min="15370" max="15370" width="2.625" style="332" customWidth="1"/>
    <col min="15371" max="15371" width="3.25" style="332" customWidth="1"/>
    <col min="15372" max="15372" width="2.625" style="332" customWidth="1"/>
    <col min="15373" max="15373" width="3.25" style="332" customWidth="1"/>
    <col min="15374" max="15374" width="2.625" style="332" customWidth="1"/>
    <col min="15375" max="15375" width="3.25" style="332" customWidth="1"/>
    <col min="15376" max="15376" width="2.625" style="332" customWidth="1"/>
    <col min="15377" max="15377" width="3.25" style="332" customWidth="1"/>
    <col min="15378" max="15378" width="2.625" style="332" customWidth="1"/>
    <col min="15379" max="15379" width="3.25" style="332" customWidth="1"/>
    <col min="15380" max="15380" width="2.625" style="332" customWidth="1"/>
    <col min="15381" max="15381" width="3.25" style="332" customWidth="1"/>
    <col min="15382" max="15382" width="2.625" style="332" customWidth="1"/>
    <col min="15383" max="15383" width="3.25" style="332" customWidth="1"/>
    <col min="15384" max="15384" width="2.625" style="332" customWidth="1"/>
    <col min="15385" max="15385" width="3.25" style="332" customWidth="1"/>
    <col min="15386" max="15386" width="2.625" style="332" customWidth="1"/>
    <col min="15387" max="15387" width="3.25" style="332" customWidth="1"/>
    <col min="15388" max="15388" width="2.625" style="332" customWidth="1"/>
    <col min="15389" max="15389" width="3.25" style="332" customWidth="1"/>
    <col min="15390" max="15390" width="2.625" style="332" customWidth="1"/>
    <col min="15391" max="15391" width="3.25" style="332" customWidth="1"/>
    <col min="15392" max="15392" width="2.625" style="332" customWidth="1"/>
    <col min="15393" max="15393" width="3.25" style="332" customWidth="1"/>
    <col min="15394" max="15394" width="2.75" style="332" customWidth="1"/>
    <col min="15395" max="15395" width="3.25" style="332" customWidth="1"/>
    <col min="15396" max="15396" width="2.625" style="332" customWidth="1"/>
    <col min="15397" max="15397" width="3.25" style="332" customWidth="1"/>
    <col min="15398" max="15398" width="2.625" style="332" customWidth="1"/>
    <col min="15399" max="15399" width="3.25" style="332" customWidth="1"/>
    <col min="15400" max="15400" width="2.625" style="332" customWidth="1"/>
    <col min="15401" max="15401" width="3.25" style="332" customWidth="1"/>
    <col min="15402" max="15402" width="2.625" style="332" customWidth="1"/>
    <col min="15403" max="15403" width="3.625" style="332" customWidth="1"/>
    <col min="15404" max="15405" width="2.625" style="332" customWidth="1"/>
    <col min="15406" max="15408" width="3.5" style="332" customWidth="1"/>
    <col min="15409" max="15616" width="5.625" style="332"/>
    <col min="15617" max="15618" width="4.125" style="332" customWidth="1"/>
    <col min="15619" max="15619" width="3.25" style="332" customWidth="1"/>
    <col min="15620" max="15620" width="2.625" style="332" customWidth="1"/>
    <col min="15621" max="15621" width="3.25" style="332" customWidth="1"/>
    <col min="15622" max="15622" width="2.625" style="332" customWidth="1"/>
    <col min="15623" max="15623" width="3.25" style="332" customWidth="1"/>
    <col min="15624" max="15624" width="2.625" style="332" customWidth="1"/>
    <col min="15625" max="15625" width="3.25" style="332" customWidth="1"/>
    <col min="15626" max="15626" width="2.625" style="332" customWidth="1"/>
    <col min="15627" max="15627" width="3.25" style="332" customWidth="1"/>
    <col min="15628" max="15628" width="2.625" style="332" customWidth="1"/>
    <col min="15629" max="15629" width="3.25" style="332" customWidth="1"/>
    <col min="15630" max="15630" width="2.625" style="332" customWidth="1"/>
    <col min="15631" max="15631" width="3.25" style="332" customWidth="1"/>
    <col min="15632" max="15632" width="2.625" style="332" customWidth="1"/>
    <col min="15633" max="15633" width="3.25" style="332" customWidth="1"/>
    <col min="15634" max="15634" width="2.625" style="332" customWidth="1"/>
    <col min="15635" max="15635" width="3.25" style="332" customWidth="1"/>
    <col min="15636" max="15636" width="2.625" style="332" customWidth="1"/>
    <col min="15637" max="15637" width="3.25" style="332" customWidth="1"/>
    <col min="15638" max="15638" width="2.625" style="332" customWidth="1"/>
    <col min="15639" max="15639" width="3.25" style="332" customWidth="1"/>
    <col min="15640" max="15640" width="2.625" style="332" customWidth="1"/>
    <col min="15641" max="15641" width="3.25" style="332" customWidth="1"/>
    <col min="15642" max="15642" width="2.625" style="332" customWidth="1"/>
    <col min="15643" max="15643" width="3.25" style="332" customWidth="1"/>
    <col min="15644" max="15644" width="2.625" style="332" customWidth="1"/>
    <col min="15645" max="15645" width="3.25" style="332" customWidth="1"/>
    <col min="15646" max="15646" width="2.625" style="332" customWidth="1"/>
    <col min="15647" max="15647" width="3.25" style="332" customWidth="1"/>
    <col min="15648" max="15648" width="2.625" style="332" customWidth="1"/>
    <col min="15649" max="15649" width="3.25" style="332" customWidth="1"/>
    <col min="15650" max="15650" width="2.75" style="332" customWidth="1"/>
    <col min="15651" max="15651" width="3.25" style="332" customWidth="1"/>
    <col min="15652" max="15652" width="2.625" style="332" customWidth="1"/>
    <col min="15653" max="15653" width="3.25" style="332" customWidth="1"/>
    <col min="15654" max="15654" width="2.625" style="332" customWidth="1"/>
    <col min="15655" max="15655" width="3.25" style="332" customWidth="1"/>
    <col min="15656" max="15656" width="2.625" style="332" customWidth="1"/>
    <col min="15657" max="15657" width="3.25" style="332" customWidth="1"/>
    <col min="15658" max="15658" width="2.625" style="332" customWidth="1"/>
    <col min="15659" max="15659" width="3.625" style="332" customWidth="1"/>
    <col min="15660" max="15661" width="2.625" style="332" customWidth="1"/>
    <col min="15662" max="15664" width="3.5" style="332" customWidth="1"/>
    <col min="15665" max="15872" width="5.625" style="332"/>
    <col min="15873" max="15874" width="4.125" style="332" customWidth="1"/>
    <col min="15875" max="15875" width="3.25" style="332" customWidth="1"/>
    <col min="15876" max="15876" width="2.625" style="332" customWidth="1"/>
    <col min="15877" max="15877" width="3.25" style="332" customWidth="1"/>
    <col min="15878" max="15878" width="2.625" style="332" customWidth="1"/>
    <col min="15879" max="15879" width="3.25" style="332" customWidth="1"/>
    <col min="15880" max="15880" width="2.625" style="332" customWidth="1"/>
    <col min="15881" max="15881" width="3.25" style="332" customWidth="1"/>
    <col min="15882" max="15882" width="2.625" style="332" customWidth="1"/>
    <col min="15883" max="15883" width="3.25" style="332" customWidth="1"/>
    <col min="15884" max="15884" width="2.625" style="332" customWidth="1"/>
    <col min="15885" max="15885" width="3.25" style="332" customWidth="1"/>
    <col min="15886" max="15886" width="2.625" style="332" customWidth="1"/>
    <col min="15887" max="15887" width="3.25" style="332" customWidth="1"/>
    <col min="15888" max="15888" width="2.625" style="332" customWidth="1"/>
    <col min="15889" max="15889" width="3.25" style="332" customWidth="1"/>
    <col min="15890" max="15890" width="2.625" style="332" customWidth="1"/>
    <col min="15891" max="15891" width="3.25" style="332" customWidth="1"/>
    <col min="15892" max="15892" width="2.625" style="332" customWidth="1"/>
    <col min="15893" max="15893" width="3.25" style="332" customWidth="1"/>
    <col min="15894" max="15894" width="2.625" style="332" customWidth="1"/>
    <col min="15895" max="15895" width="3.25" style="332" customWidth="1"/>
    <col min="15896" max="15896" width="2.625" style="332" customWidth="1"/>
    <col min="15897" max="15897" width="3.25" style="332" customWidth="1"/>
    <col min="15898" max="15898" width="2.625" style="332" customWidth="1"/>
    <col min="15899" max="15899" width="3.25" style="332" customWidth="1"/>
    <col min="15900" max="15900" width="2.625" style="332" customWidth="1"/>
    <col min="15901" max="15901" width="3.25" style="332" customWidth="1"/>
    <col min="15902" max="15902" width="2.625" style="332" customWidth="1"/>
    <col min="15903" max="15903" width="3.25" style="332" customWidth="1"/>
    <col min="15904" max="15904" width="2.625" style="332" customWidth="1"/>
    <col min="15905" max="15905" width="3.25" style="332" customWidth="1"/>
    <col min="15906" max="15906" width="2.75" style="332" customWidth="1"/>
    <col min="15907" max="15907" width="3.25" style="332" customWidth="1"/>
    <col min="15908" max="15908" width="2.625" style="332" customWidth="1"/>
    <col min="15909" max="15909" width="3.25" style="332" customWidth="1"/>
    <col min="15910" max="15910" width="2.625" style="332" customWidth="1"/>
    <col min="15911" max="15911" width="3.25" style="332" customWidth="1"/>
    <col min="15912" max="15912" width="2.625" style="332" customWidth="1"/>
    <col min="15913" max="15913" width="3.25" style="332" customWidth="1"/>
    <col min="15914" max="15914" width="2.625" style="332" customWidth="1"/>
    <col min="15915" max="15915" width="3.625" style="332" customWidth="1"/>
    <col min="15916" max="15917" width="2.625" style="332" customWidth="1"/>
    <col min="15918" max="15920" width="3.5" style="332" customWidth="1"/>
    <col min="15921" max="16128" width="5.625" style="332"/>
    <col min="16129" max="16130" width="4.125" style="332" customWidth="1"/>
    <col min="16131" max="16131" width="3.25" style="332" customWidth="1"/>
    <col min="16132" max="16132" width="2.625" style="332" customWidth="1"/>
    <col min="16133" max="16133" width="3.25" style="332" customWidth="1"/>
    <col min="16134" max="16134" width="2.625" style="332" customWidth="1"/>
    <col min="16135" max="16135" width="3.25" style="332" customWidth="1"/>
    <col min="16136" max="16136" width="2.625" style="332" customWidth="1"/>
    <col min="16137" max="16137" width="3.25" style="332" customWidth="1"/>
    <col min="16138" max="16138" width="2.625" style="332" customWidth="1"/>
    <col min="16139" max="16139" width="3.25" style="332" customWidth="1"/>
    <col min="16140" max="16140" width="2.625" style="332" customWidth="1"/>
    <col min="16141" max="16141" width="3.25" style="332" customWidth="1"/>
    <col min="16142" max="16142" width="2.625" style="332" customWidth="1"/>
    <col min="16143" max="16143" width="3.25" style="332" customWidth="1"/>
    <col min="16144" max="16144" width="2.625" style="332" customWidth="1"/>
    <col min="16145" max="16145" width="3.25" style="332" customWidth="1"/>
    <col min="16146" max="16146" width="2.625" style="332" customWidth="1"/>
    <col min="16147" max="16147" width="3.25" style="332" customWidth="1"/>
    <col min="16148" max="16148" width="2.625" style="332" customWidth="1"/>
    <col min="16149" max="16149" width="3.25" style="332" customWidth="1"/>
    <col min="16150" max="16150" width="2.625" style="332" customWidth="1"/>
    <col min="16151" max="16151" width="3.25" style="332" customWidth="1"/>
    <col min="16152" max="16152" width="2.625" style="332" customWidth="1"/>
    <col min="16153" max="16153" width="3.25" style="332" customWidth="1"/>
    <col min="16154" max="16154" width="2.625" style="332" customWidth="1"/>
    <col min="16155" max="16155" width="3.25" style="332" customWidth="1"/>
    <col min="16156" max="16156" width="2.625" style="332" customWidth="1"/>
    <col min="16157" max="16157" width="3.25" style="332" customWidth="1"/>
    <col min="16158" max="16158" width="2.625" style="332" customWidth="1"/>
    <col min="16159" max="16159" width="3.25" style="332" customWidth="1"/>
    <col min="16160" max="16160" width="2.625" style="332" customWidth="1"/>
    <col min="16161" max="16161" width="3.25" style="332" customWidth="1"/>
    <col min="16162" max="16162" width="2.75" style="332" customWidth="1"/>
    <col min="16163" max="16163" width="3.25" style="332" customWidth="1"/>
    <col min="16164" max="16164" width="2.625" style="332" customWidth="1"/>
    <col min="16165" max="16165" width="3.25" style="332" customWidth="1"/>
    <col min="16166" max="16166" width="2.625" style="332" customWidth="1"/>
    <col min="16167" max="16167" width="3.25" style="332" customWidth="1"/>
    <col min="16168" max="16168" width="2.625" style="332" customWidth="1"/>
    <col min="16169" max="16169" width="3.25" style="332" customWidth="1"/>
    <col min="16170" max="16170" width="2.625" style="332" customWidth="1"/>
    <col min="16171" max="16171" width="3.625" style="332" customWidth="1"/>
    <col min="16172" max="16173" width="2.625" style="332" customWidth="1"/>
    <col min="16174" max="16176" width="3.5" style="332" customWidth="1"/>
    <col min="16177" max="16384" width="5.625" style="332"/>
  </cols>
  <sheetData>
    <row r="1" spans="1:46" ht="15" customHeight="1">
      <c r="A1" s="497" t="s">
        <v>1163</v>
      </c>
      <c r="C1" s="481"/>
      <c r="D1" s="498"/>
      <c r="E1" s="498" t="s">
        <v>1089</v>
      </c>
      <c r="F1" s="498"/>
      <c r="AS1" s="1204" t="s">
        <v>1164</v>
      </c>
      <c r="AT1" s="269" t="s">
        <v>1688</v>
      </c>
    </row>
    <row r="2" spans="1:46" ht="35.25" customHeight="1">
      <c r="A2" s="501"/>
      <c r="B2" s="501"/>
      <c r="C2" s="502"/>
      <c r="D2" s="503"/>
      <c r="E2" s="502"/>
      <c r="F2" s="503"/>
      <c r="G2" s="502"/>
      <c r="H2" s="503"/>
      <c r="I2" s="502"/>
      <c r="J2" s="503"/>
      <c r="K2" s="502"/>
      <c r="L2" s="503"/>
      <c r="M2" s="502"/>
      <c r="N2" s="503"/>
      <c r="O2" s="502"/>
      <c r="P2" s="503"/>
      <c r="Q2" s="502"/>
      <c r="R2" s="503"/>
      <c r="S2" s="502"/>
      <c r="T2" s="503"/>
      <c r="U2" s="502"/>
      <c r="V2" s="503"/>
      <c r="W2" s="502"/>
      <c r="X2" s="503"/>
      <c r="Y2" s="502"/>
      <c r="Z2" s="503"/>
      <c r="AA2" s="502"/>
      <c r="AB2" s="503"/>
      <c r="AC2" s="502"/>
      <c r="AD2" s="503"/>
      <c r="AE2" s="502"/>
      <c r="AF2" s="503"/>
      <c r="AG2" s="502"/>
      <c r="AH2" s="503"/>
      <c r="AI2" s="502"/>
      <c r="AJ2" s="503"/>
      <c r="AK2" s="502"/>
      <c r="AL2" s="503"/>
      <c r="AM2" s="502"/>
      <c r="AN2" s="503"/>
      <c r="AO2" s="502"/>
      <c r="AP2" s="503"/>
      <c r="AQ2" s="1330" t="s">
        <v>1090</v>
      </c>
      <c r="AR2" s="1204" t="s">
        <v>584</v>
      </c>
      <c r="AS2" s="1204"/>
    </row>
    <row r="3" spans="1:46" ht="35.25" customHeight="1">
      <c r="B3" s="504"/>
      <c r="C3" s="502"/>
      <c r="D3" s="503"/>
      <c r="E3" s="502"/>
      <c r="F3" s="503"/>
      <c r="G3" s="502"/>
      <c r="H3" s="503"/>
      <c r="I3" s="502"/>
      <c r="J3" s="503"/>
      <c r="K3" s="794"/>
      <c r="L3" s="503"/>
      <c r="M3" s="502"/>
      <c r="N3" s="503"/>
      <c r="O3" s="502"/>
      <c r="P3" s="503"/>
      <c r="Q3" s="502"/>
      <c r="R3" s="503"/>
      <c r="S3" s="502"/>
      <c r="T3" s="503"/>
      <c r="U3" s="502"/>
      <c r="V3" s="503"/>
      <c r="W3" s="502"/>
      <c r="X3" s="503"/>
      <c r="Y3" s="502"/>
      <c r="Z3" s="503"/>
      <c r="AA3" s="502"/>
      <c r="AB3" s="503"/>
      <c r="AC3" s="502"/>
      <c r="AD3" s="503"/>
      <c r="AE3" s="502"/>
      <c r="AF3" s="503"/>
      <c r="AG3" s="502"/>
      <c r="AH3" s="503"/>
      <c r="AI3" s="502"/>
      <c r="AJ3" s="503"/>
      <c r="AK3" s="502"/>
      <c r="AL3" s="503"/>
      <c r="AM3" s="502"/>
      <c r="AN3" s="503"/>
      <c r="AO3" s="502"/>
      <c r="AP3" s="503"/>
      <c r="AQ3" s="1330"/>
      <c r="AR3" s="1204"/>
      <c r="AS3" s="1204"/>
    </row>
    <row r="4" spans="1:46" ht="35.25" customHeight="1">
      <c r="A4" s="1220" t="s">
        <v>1091</v>
      </c>
      <c r="B4" s="1331" t="s">
        <v>578</v>
      </c>
      <c r="C4" s="502"/>
      <c r="D4" s="503"/>
      <c r="E4" s="502"/>
      <c r="F4" s="503"/>
      <c r="G4" s="502"/>
      <c r="H4" s="503"/>
      <c r="I4" s="502"/>
      <c r="J4" s="503"/>
      <c r="K4" s="502"/>
      <c r="L4" s="503"/>
      <c r="M4" s="502"/>
      <c r="N4" s="503"/>
      <c r="O4" s="502"/>
      <c r="P4" s="503"/>
      <c r="Q4" s="502"/>
      <c r="R4" s="503"/>
      <c r="S4" s="502"/>
      <c r="T4" s="503"/>
      <c r="U4" s="502"/>
      <c r="V4" s="503"/>
      <c r="W4" s="502"/>
      <c r="X4" s="503"/>
      <c r="Y4" s="502"/>
      <c r="Z4" s="503"/>
      <c r="AA4" s="502"/>
      <c r="AB4" s="503"/>
      <c r="AC4" s="502"/>
      <c r="AD4" s="503"/>
      <c r="AE4" s="502"/>
      <c r="AF4" s="503"/>
      <c r="AG4" s="502"/>
      <c r="AH4" s="503"/>
      <c r="AI4" s="502"/>
      <c r="AJ4" s="503"/>
      <c r="AK4" s="502"/>
      <c r="AL4" s="503"/>
      <c r="AM4" s="502"/>
      <c r="AN4" s="503"/>
      <c r="AO4" s="502"/>
      <c r="AP4" s="503"/>
      <c r="AQ4" s="1330"/>
      <c r="AR4" s="505"/>
      <c r="AS4" s="1204"/>
    </row>
    <row r="5" spans="1:46" ht="35.25" customHeight="1">
      <c r="A5" s="1220"/>
      <c r="B5" s="1331"/>
      <c r="C5" s="502"/>
      <c r="D5" s="503"/>
      <c r="E5" s="502"/>
      <c r="F5" s="503"/>
      <c r="G5" s="502"/>
      <c r="H5" s="503"/>
      <c r="I5" s="502"/>
      <c r="J5" s="503"/>
      <c r="K5" s="502"/>
      <c r="L5" s="503"/>
      <c r="M5" s="502"/>
      <c r="N5" s="503"/>
      <c r="O5" s="502"/>
      <c r="P5" s="503"/>
      <c r="Q5" s="502"/>
      <c r="R5" s="503"/>
      <c r="S5" s="502"/>
      <c r="T5" s="503"/>
      <c r="U5" s="502"/>
      <c r="V5" s="503"/>
      <c r="W5" s="502"/>
      <c r="X5" s="503"/>
      <c r="Y5" s="502"/>
      <c r="Z5" s="503"/>
      <c r="AA5" s="502"/>
      <c r="AB5" s="503"/>
      <c r="AC5" s="502"/>
      <c r="AD5" s="503"/>
      <c r="AE5" s="502"/>
      <c r="AF5" s="503"/>
      <c r="AG5" s="502"/>
      <c r="AH5" s="503"/>
      <c r="AI5" s="502"/>
      <c r="AJ5" s="503"/>
      <c r="AK5" s="502"/>
      <c r="AL5" s="503"/>
      <c r="AM5" s="502"/>
      <c r="AN5" s="503"/>
      <c r="AO5" s="502"/>
      <c r="AP5" s="503"/>
      <c r="AQ5" s="1330"/>
      <c r="AR5" s="505"/>
      <c r="AS5" s="1204"/>
    </row>
    <row r="6" spans="1:46" ht="35.25" customHeight="1">
      <c r="A6" s="1220"/>
      <c r="B6" s="1331"/>
      <c r="C6" s="502"/>
      <c r="D6" s="503"/>
      <c r="E6" s="502"/>
      <c r="F6" s="503"/>
      <c r="G6" s="502"/>
      <c r="H6" s="503"/>
      <c r="I6" s="502"/>
      <c r="J6" s="503"/>
      <c r="K6" s="502"/>
      <c r="L6" s="503"/>
      <c r="M6" s="502"/>
      <c r="N6" s="503"/>
      <c r="O6" s="502"/>
      <c r="P6" s="503"/>
      <c r="Q6" s="502"/>
      <c r="R6" s="503"/>
      <c r="S6" s="502"/>
      <c r="T6" s="503"/>
      <c r="U6" s="502"/>
      <c r="V6" s="503"/>
      <c r="W6" s="502"/>
      <c r="X6" s="503"/>
      <c r="Y6" s="502"/>
      <c r="Z6" s="503"/>
      <c r="AA6" s="502"/>
      <c r="AB6" s="503"/>
      <c r="AC6" s="502"/>
      <c r="AD6" s="503"/>
      <c r="AE6" s="502"/>
      <c r="AF6" s="503"/>
      <c r="AG6" s="502"/>
      <c r="AH6" s="503"/>
      <c r="AI6" s="502"/>
      <c r="AJ6" s="503"/>
      <c r="AK6" s="502"/>
      <c r="AL6" s="503"/>
      <c r="AM6" s="502"/>
      <c r="AN6" s="503"/>
      <c r="AO6" s="502"/>
      <c r="AP6" s="503"/>
      <c r="AQ6" s="1330"/>
      <c r="AR6" s="505"/>
      <c r="AS6" s="1204"/>
    </row>
    <row r="7" spans="1:46" ht="35.25" customHeight="1">
      <c r="A7" s="1220"/>
      <c r="B7" s="1331"/>
      <c r="C7" s="502"/>
      <c r="D7" s="503"/>
      <c r="E7" s="502"/>
      <c r="F7" s="503"/>
      <c r="G7" s="502"/>
      <c r="H7" s="503"/>
      <c r="I7" s="502"/>
      <c r="J7" s="503"/>
      <c r="K7" s="502"/>
      <c r="L7" s="503"/>
      <c r="M7" s="502"/>
      <c r="N7" s="503"/>
      <c r="O7" s="502"/>
      <c r="P7" s="503"/>
      <c r="Q7" s="502"/>
      <c r="R7" s="503"/>
      <c r="S7" s="502"/>
      <c r="T7" s="503"/>
      <c r="U7" s="502"/>
      <c r="V7" s="503"/>
      <c r="W7" s="502"/>
      <c r="X7" s="503"/>
      <c r="Y7" s="502"/>
      <c r="Z7" s="503"/>
      <c r="AA7" s="502"/>
      <c r="AB7" s="503"/>
      <c r="AC7" s="502"/>
      <c r="AD7" s="503"/>
      <c r="AE7" s="502"/>
      <c r="AF7" s="503"/>
      <c r="AG7" s="502"/>
      <c r="AH7" s="503"/>
      <c r="AI7" s="502"/>
      <c r="AJ7" s="503"/>
      <c r="AK7" s="502"/>
      <c r="AL7" s="503"/>
      <c r="AM7" s="502"/>
      <c r="AN7" s="503"/>
      <c r="AO7" s="502"/>
      <c r="AP7" s="503"/>
      <c r="AQ7" s="1330"/>
      <c r="AR7" s="505"/>
      <c r="AS7" s="1204"/>
    </row>
    <row r="8" spans="1:46" ht="35.25" customHeight="1">
      <c r="A8" s="1220"/>
      <c r="B8" s="1331"/>
      <c r="C8" s="502"/>
      <c r="D8" s="503"/>
      <c r="E8" s="502"/>
      <c r="F8" s="503"/>
      <c r="G8" s="502"/>
      <c r="H8" s="503"/>
      <c r="I8" s="502"/>
      <c r="J8" s="503"/>
      <c r="K8" s="502"/>
      <c r="L8" s="503"/>
      <c r="M8" s="502"/>
      <c r="N8" s="503"/>
      <c r="O8" s="502"/>
      <c r="P8" s="503"/>
      <c r="Q8" s="502"/>
      <c r="R8" s="503"/>
      <c r="S8" s="502"/>
      <c r="T8" s="503"/>
      <c r="U8" s="502"/>
      <c r="V8" s="503"/>
      <c r="W8" s="502"/>
      <c r="X8" s="503"/>
      <c r="Y8" s="502"/>
      <c r="Z8" s="503"/>
      <c r="AA8" s="502"/>
      <c r="AB8" s="503"/>
      <c r="AC8" s="502"/>
      <c r="AD8" s="503"/>
      <c r="AE8" s="502"/>
      <c r="AF8" s="503"/>
      <c r="AG8" s="502"/>
      <c r="AH8" s="503"/>
      <c r="AI8" s="502"/>
      <c r="AJ8" s="503"/>
      <c r="AK8" s="502"/>
      <c r="AL8" s="503"/>
      <c r="AM8" s="502"/>
      <c r="AN8" s="503"/>
      <c r="AO8" s="502"/>
      <c r="AP8" s="503"/>
      <c r="AQ8" s="1330"/>
      <c r="AR8" s="505"/>
      <c r="AS8" s="1204"/>
    </row>
    <row r="9" spans="1:46" ht="35.25" customHeight="1">
      <c r="A9" s="1336"/>
      <c r="B9" s="1337" t="str">
        <f>入力シート!E$11</f>
        <v>　</v>
      </c>
      <c r="C9" s="502"/>
      <c r="D9" s="503"/>
      <c r="E9" s="502"/>
      <c r="F9" s="503"/>
      <c r="G9" s="502"/>
      <c r="H9" s="503"/>
      <c r="I9" s="502"/>
      <c r="J9" s="503"/>
      <c r="K9" s="502"/>
      <c r="L9" s="503"/>
      <c r="M9" s="502"/>
      <c r="N9" s="503"/>
      <c r="O9" s="502"/>
      <c r="P9" s="503"/>
      <c r="Q9" s="502"/>
      <c r="R9" s="503"/>
      <c r="S9" s="502"/>
      <c r="T9" s="503"/>
      <c r="U9" s="502"/>
      <c r="V9" s="503"/>
      <c r="W9" s="502"/>
      <c r="X9" s="503"/>
      <c r="Y9" s="502"/>
      <c r="Z9" s="503"/>
      <c r="AA9" s="502"/>
      <c r="AB9" s="503"/>
      <c r="AC9" s="502"/>
      <c r="AD9" s="503"/>
      <c r="AE9" s="502"/>
      <c r="AF9" s="503"/>
      <c r="AG9" s="502"/>
      <c r="AH9" s="503"/>
      <c r="AI9" s="502"/>
      <c r="AJ9" s="503"/>
      <c r="AK9" s="502"/>
      <c r="AL9" s="503"/>
      <c r="AM9" s="502"/>
      <c r="AN9" s="503"/>
      <c r="AO9" s="502"/>
      <c r="AP9" s="503"/>
      <c r="AQ9" s="1330"/>
      <c r="AR9" s="505"/>
      <c r="AS9" s="1204"/>
    </row>
    <row r="10" spans="1:46" ht="35.25" customHeight="1">
      <c r="A10" s="1336"/>
      <c r="B10" s="1337"/>
      <c r="C10" s="502"/>
      <c r="D10" s="503"/>
      <c r="E10" s="502"/>
      <c r="F10" s="503"/>
      <c r="G10" s="502"/>
      <c r="H10" s="503"/>
      <c r="I10" s="502"/>
      <c r="J10" s="503"/>
      <c r="K10" s="502"/>
      <c r="L10" s="503"/>
      <c r="M10" s="502"/>
      <c r="N10" s="503"/>
      <c r="O10" s="502"/>
      <c r="P10" s="503"/>
      <c r="Q10" s="502"/>
      <c r="R10" s="503"/>
      <c r="S10" s="502"/>
      <c r="T10" s="503"/>
      <c r="U10" s="502"/>
      <c r="V10" s="503"/>
      <c r="W10" s="502"/>
      <c r="X10" s="503"/>
      <c r="Y10" s="502"/>
      <c r="Z10" s="503"/>
      <c r="AA10" s="502"/>
      <c r="AB10" s="503"/>
      <c r="AC10" s="502"/>
      <c r="AD10" s="503"/>
      <c r="AE10" s="502"/>
      <c r="AF10" s="503"/>
      <c r="AG10" s="502"/>
      <c r="AH10" s="503"/>
      <c r="AI10" s="502"/>
      <c r="AJ10" s="503"/>
      <c r="AK10" s="502"/>
      <c r="AL10" s="503"/>
      <c r="AM10" s="502"/>
      <c r="AN10" s="503"/>
      <c r="AO10" s="502"/>
      <c r="AP10" s="503"/>
      <c r="AQ10" s="1330"/>
      <c r="AR10" s="505"/>
      <c r="AS10" s="1204"/>
    </row>
    <row r="11" spans="1:46" ht="35.25" customHeight="1">
      <c r="A11" s="1336"/>
      <c r="B11" s="1337"/>
      <c r="C11" s="502"/>
      <c r="D11" s="503"/>
      <c r="E11" s="502"/>
      <c r="F11" s="503"/>
      <c r="G11" s="502"/>
      <c r="H11" s="503"/>
      <c r="I11" s="502"/>
      <c r="J11" s="503"/>
      <c r="K11" s="502"/>
      <c r="L11" s="503"/>
      <c r="M11" s="502"/>
      <c r="N11" s="503"/>
      <c r="O11" s="502"/>
      <c r="P11" s="503"/>
      <c r="Q11" s="502"/>
      <c r="R11" s="503"/>
      <c r="S11" s="502"/>
      <c r="T11" s="503"/>
      <c r="U11" s="502"/>
      <c r="V11" s="503"/>
      <c r="W11" s="502"/>
      <c r="X11" s="503"/>
      <c r="Y11" s="502"/>
      <c r="Z11" s="503"/>
      <c r="AA11" s="502"/>
      <c r="AB11" s="503"/>
      <c r="AC11" s="502"/>
      <c r="AD11" s="503"/>
      <c r="AE11" s="502"/>
      <c r="AF11" s="503"/>
      <c r="AG11" s="502"/>
      <c r="AH11" s="503"/>
      <c r="AI11" s="502"/>
      <c r="AJ11" s="503"/>
      <c r="AK11" s="502"/>
      <c r="AL11" s="503"/>
      <c r="AM11" s="502"/>
      <c r="AN11" s="503"/>
      <c r="AO11" s="502"/>
      <c r="AP11" s="503"/>
      <c r="AQ11" s="1330"/>
      <c r="AR11" s="505"/>
      <c r="AS11" s="1204"/>
    </row>
    <row r="12" spans="1:46" ht="35.25" customHeight="1">
      <c r="A12" s="1336"/>
      <c r="B12" s="1337"/>
      <c r="C12" s="502"/>
      <c r="D12" s="503"/>
      <c r="E12" s="502"/>
      <c r="F12" s="503"/>
      <c r="G12" s="502"/>
      <c r="H12" s="503"/>
      <c r="I12" s="502"/>
      <c r="J12" s="503"/>
      <c r="K12" s="502"/>
      <c r="L12" s="503"/>
      <c r="M12" s="502"/>
      <c r="N12" s="503"/>
      <c r="O12" s="502"/>
      <c r="P12" s="503"/>
      <c r="Q12" s="502"/>
      <c r="R12" s="503"/>
      <c r="S12" s="502"/>
      <c r="T12" s="503"/>
      <c r="U12" s="502"/>
      <c r="V12" s="503"/>
      <c r="W12" s="502"/>
      <c r="X12" s="503"/>
      <c r="Y12" s="502"/>
      <c r="Z12" s="503"/>
      <c r="AA12" s="502"/>
      <c r="AB12" s="503"/>
      <c r="AC12" s="502"/>
      <c r="AD12" s="503"/>
      <c r="AE12" s="502"/>
      <c r="AF12" s="503"/>
      <c r="AG12" s="502"/>
      <c r="AH12" s="503"/>
      <c r="AI12" s="502"/>
      <c r="AJ12" s="503"/>
      <c r="AK12" s="502"/>
      <c r="AL12" s="503"/>
      <c r="AM12" s="502"/>
      <c r="AN12" s="503"/>
      <c r="AO12" s="502"/>
      <c r="AP12" s="503"/>
      <c r="AQ12" s="1330"/>
      <c r="AR12" s="505"/>
      <c r="AS12" s="1204"/>
    </row>
    <row r="13" spans="1:46" ht="35.25" customHeight="1">
      <c r="A13" s="1336"/>
      <c r="B13" s="1337"/>
      <c r="C13" s="502"/>
      <c r="D13" s="503"/>
      <c r="E13" s="502"/>
      <c r="F13" s="503"/>
      <c r="G13" s="502"/>
      <c r="H13" s="503"/>
      <c r="I13" s="502"/>
      <c r="J13" s="503"/>
      <c r="K13" s="502"/>
      <c r="L13" s="503"/>
      <c r="M13" s="502"/>
      <c r="N13" s="503"/>
      <c r="O13" s="502"/>
      <c r="P13" s="503"/>
      <c r="Q13" s="502"/>
      <c r="R13" s="503"/>
      <c r="S13" s="502"/>
      <c r="T13" s="503"/>
      <c r="U13" s="502"/>
      <c r="V13" s="503"/>
      <c r="W13" s="502"/>
      <c r="X13" s="503"/>
      <c r="Y13" s="502"/>
      <c r="Z13" s="503"/>
      <c r="AA13" s="502"/>
      <c r="AB13" s="503"/>
      <c r="AC13" s="502"/>
      <c r="AD13" s="503"/>
      <c r="AE13" s="502"/>
      <c r="AF13" s="503"/>
      <c r="AG13" s="502"/>
      <c r="AH13" s="503"/>
      <c r="AI13" s="502"/>
      <c r="AJ13" s="503"/>
      <c r="AK13" s="502"/>
      <c r="AL13" s="503"/>
      <c r="AM13" s="502"/>
      <c r="AN13" s="503"/>
      <c r="AO13" s="502"/>
      <c r="AP13" s="503"/>
      <c r="AQ13" s="1330"/>
      <c r="AR13" s="505"/>
      <c r="AS13" s="1204"/>
    </row>
    <row r="14" spans="1:46" ht="35.25" customHeight="1">
      <c r="A14" s="1336"/>
      <c r="B14" s="1337"/>
      <c r="C14" s="502"/>
      <c r="D14" s="503"/>
      <c r="E14" s="502"/>
      <c r="F14" s="503"/>
      <c r="G14" s="502"/>
      <c r="H14" s="503"/>
      <c r="I14" s="502"/>
      <c r="J14" s="503"/>
      <c r="K14" s="502"/>
      <c r="L14" s="503"/>
      <c r="M14" s="502"/>
      <c r="N14" s="503"/>
      <c r="O14" s="502"/>
      <c r="P14" s="503"/>
      <c r="Q14" s="502"/>
      <c r="R14" s="503"/>
      <c r="S14" s="502"/>
      <c r="T14" s="503"/>
      <c r="U14" s="502"/>
      <c r="V14" s="503"/>
      <c r="W14" s="502"/>
      <c r="X14" s="503"/>
      <c r="Y14" s="502"/>
      <c r="Z14" s="503"/>
      <c r="AA14" s="502"/>
      <c r="AB14" s="503"/>
      <c r="AC14" s="502"/>
      <c r="AD14" s="503"/>
      <c r="AE14" s="502"/>
      <c r="AF14" s="503"/>
      <c r="AG14" s="502"/>
      <c r="AH14" s="503"/>
      <c r="AI14" s="502"/>
      <c r="AJ14" s="503"/>
      <c r="AK14" s="502"/>
      <c r="AL14" s="503"/>
      <c r="AM14" s="502"/>
      <c r="AN14" s="503"/>
      <c r="AO14" s="502"/>
      <c r="AP14" s="503"/>
      <c r="AQ14" s="1330"/>
      <c r="AR14" s="505"/>
      <c r="AS14" s="1204"/>
    </row>
    <row r="15" spans="1:46" ht="35.25" customHeight="1">
      <c r="A15" s="1336"/>
      <c r="B15" s="1337"/>
      <c r="C15" s="502"/>
      <c r="D15" s="503"/>
      <c r="E15" s="502"/>
      <c r="F15" s="503"/>
      <c r="G15" s="502"/>
      <c r="H15" s="503"/>
      <c r="I15" s="502"/>
      <c r="J15" s="503"/>
      <c r="K15" s="502"/>
      <c r="L15" s="503"/>
      <c r="M15" s="502"/>
      <c r="N15" s="503"/>
      <c r="O15" s="502"/>
      <c r="P15" s="503"/>
      <c r="Q15" s="502"/>
      <c r="R15" s="503"/>
      <c r="S15" s="502"/>
      <c r="T15" s="503"/>
      <c r="U15" s="502"/>
      <c r="V15" s="503"/>
      <c r="W15" s="502"/>
      <c r="X15" s="503"/>
      <c r="Y15" s="502"/>
      <c r="Z15" s="503"/>
      <c r="AA15" s="502"/>
      <c r="AB15" s="503"/>
      <c r="AC15" s="502"/>
      <c r="AD15" s="503"/>
      <c r="AE15" s="502"/>
      <c r="AF15" s="503"/>
      <c r="AG15" s="502"/>
      <c r="AH15" s="503"/>
      <c r="AI15" s="502"/>
      <c r="AJ15" s="503"/>
      <c r="AK15" s="502"/>
      <c r="AL15" s="503"/>
      <c r="AM15" s="502"/>
      <c r="AN15" s="503"/>
      <c r="AO15" s="502"/>
      <c r="AP15" s="503"/>
      <c r="AQ15" s="1330"/>
      <c r="AR15" s="505"/>
      <c r="AS15" s="1204"/>
    </row>
    <row r="16" spans="1:46" ht="35.25" customHeight="1">
      <c r="A16" s="1336"/>
      <c r="B16" s="1337"/>
      <c r="C16" s="502"/>
      <c r="D16" s="503"/>
      <c r="E16" s="502"/>
      <c r="F16" s="503"/>
      <c r="G16" s="502"/>
      <c r="H16" s="503"/>
      <c r="I16" s="502"/>
      <c r="J16" s="503"/>
      <c r="K16" s="502"/>
      <c r="L16" s="503"/>
      <c r="M16" s="502"/>
      <c r="N16" s="503"/>
      <c r="O16" s="502"/>
      <c r="P16" s="503"/>
      <c r="Q16" s="502"/>
      <c r="R16" s="503"/>
      <c r="S16" s="502"/>
      <c r="T16" s="503"/>
      <c r="U16" s="502"/>
      <c r="V16" s="503"/>
      <c r="W16" s="502"/>
      <c r="X16" s="503"/>
      <c r="Y16" s="502"/>
      <c r="Z16" s="503"/>
      <c r="AA16" s="502"/>
      <c r="AB16" s="503"/>
      <c r="AC16" s="502"/>
      <c r="AD16" s="503"/>
      <c r="AE16" s="502"/>
      <c r="AF16" s="503"/>
      <c r="AG16" s="502"/>
      <c r="AH16" s="503"/>
      <c r="AI16" s="502"/>
      <c r="AJ16" s="503"/>
      <c r="AK16" s="502"/>
      <c r="AL16" s="503"/>
      <c r="AM16" s="502"/>
      <c r="AN16" s="503"/>
      <c r="AO16" s="502"/>
      <c r="AP16" s="503"/>
      <c r="AQ16" s="1330"/>
      <c r="AR16" s="505"/>
      <c r="AS16" s="1204"/>
    </row>
    <row r="17" spans="1:45" ht="15" customHeight="1">
      <c r="A17" s="497" t="s">
        <v>1163</v>
      </c>
      <c r="C17" s="481"/>
      <c r="D17" s="498"/>
      <c r="E17" s="498" t="s">
        <v>1092</v>
      </c>
      <c r="AS17" s="1204" t="s">
        <v>1164</v>
      </c>
    </row>
    <row r="18" spans="1:45" ht="35.25" customHeight="1">
      <c r="A18" s="501"/>
      <c r="B18" s="501"/>
      <c r="C18" s="502"/>
      <c r="D18" s="503"/>
      <c r="E18" s="502"/>
      <c r="F18" s="503"/>
      <c r="G18" s="502"/>
      <c r="H18" s="503"/>
      <c r="I18" s="502"/>
      <c r="J18" s="503"/>
      <c r="K18" s="502"/>
      <c r="L18" s="503"/>
      <c r="M18" s="502"/>
      <c r="N18" s="503"/>
      <c r="O18" s="502"/>
      <c r="P18" s="503"/>
      <c r="Q18" s="502"/>
      <c r="R18" s="503"/>
      <c r="S18" s="502"/>
      <c r="T18" s="503"/>
      <c r="U18" s="502"/>
      <c r="V18" s="503"/>
      <c r="W18" s="502"/>
      <c r="X18" s="503"/>
      <c r="Y18" s="502"/>
      <c r="Z18" s="503"/>
      <c r="AA18" s="502"/>
      <c r="AB18" s="503"/>
      <c r="AC18" s="502"/>
      <c r="AD18" s="503"/>
      <c r="AE18" s="502"/>
      <c r="AF18" s="503"/>
      <c r="AG18" s="502"/>
      <c r="AH18" s="503"/>
      <c r="AI18" s="502"/>
      <c r="AJ18" s="503"/>
      <c r="AK18" s="502"/>
      <c r="AL18" s="503"/>
      <c r="AM18" s="502"/>
      <c r="AN18" s="503"/>
      <c r="AO18" s="502"/>
      <c r="AP18" s="503"/>
      <c r="AQ18" s="1330" t="s">
        <v>1090</v>
      </c>
      <c r="AR18" s="1204" t="s">
        <v>584</v>
      </c>
      <c r="AS18" s="1204"/>
    </row>
    <row r="19" spans="1:45" ht="35.25" customHeight="1">
      <c r="B19" s="504"/>
      <c r="C19" s="502"/>
      <c r="D19" s="503"/>
      <c r="E19" s="502"/>
      <c r="F19" s="503"/>
      <c r="G19" s="502"/>
      <c r="H19" s="503"/>
      <c r="I19" s="502"/>
      <c r="J19" s="503"/>
      <c r="K19" s="502"/>
      <c r="L19" s="503"/>
      <c r="M19" s="502"/>
      <c r="N19" s="503"/>
      <c r="O19" s="502"/>
      <c r="P19" s="503"/>
      <c r="Q19" s="502"/>
      <c r="R19" s="503"/>
      <c r="S19" s="502"/>
      <c r="T19" s="503"/>
      <c r="U19" s="502"/>
      <c r="V19" s="503"/>
      <c r="W19" s="502"/>
      <c r="X19" s="503"/>
      <c r="Y19" s="502"/>
      <c r="Z19" s="503"/>
      <c r="AA19" s="502"/>
      <c r="AB19" s="503"/>
      <c r="AC19" s="502"/>
      <c r="AD19" s="503"/>
      <c r="AE19" s="502"/>
      <c r="AF19" s="503"/>
      <c r="AG19" s="502"/>
      <c r="AH19" s="503"/>
      <c r="AI19" s="502"/>
      <c r="AJ19" s="503"/>
      <c r="AK19" s="502"/>
      <c r="AL19" s="503"/>
      <c r="AM19" s="502"/>
      <c r="AN19" s="503"/>
      <c r="AO19" s="502"/>
      <c r="AP19" s="503"/>
      <c r="AQ19" s="1330"/>
      <c r="AR19" s="1204"/>
      <c r="AS19" s="1204"/>
    </row>
    <row r="20" spans="1:45" ht="35.25" customHeight="1">
      <c r="A20" s="1220" t="s">
        <v>1091</v>
      </c>
      <c r="B20" s="1331" t="s">
        <v>578</v>
      </c>
      <c r="C20" s="502"/>
      <c r="D20" s="503"/>
      <c r="E20" s="502"/>
      <c r="F20" s="503"/>
      <c r="G20" s="502"/>
      <c r="H20" s="503"/>
      <c r="I20" s="502"/>
      <c r="J20" s="503"/>
      <c r="K20" s="502"/>
      <c r="L20" s="503"/>
      <c r="M20" s="502"/>
      <c r="N20" s="503"/>
      <c r="O20" s="502"/>
      <c r="P20" s="503"/>
      <c r="Q20" s="502"/>
      <c r="R20" s="503"/>
      <c r="S20" s="502"/>
      <c r="T20" s="503"/>
      <c r="U20" s="502"/>
      <c r="V20" s="503"/>
      <c r="W20" s="502"/>
      <c r="X20" s="503"/>
      <c r="Y20" s="502"/>
      <c r="Z20" s="503"/>
      <c r="AA20" s="502"/>
      <c r="AB20" s="503"/>
      <c r="AC20" s="502"/>
      <c r="AD20" s="503"/>
      <c r="AE20" s="502"/>
      <c r="AF20" s="503"/>
      <c r="AG20" s="502"/>
      <c r="AH20" s="503"/>
      <c r="AI20" s="502"/>
      <c r="AJ20" s="503"/>
      <c r="AK20" s="502"/>
      <c r="AL20" s="503"/>
      <c r="AM20" s="502"/>
      <c r="AN20" s="503"/>
      <c r="AO20" s="502"/>
      <c r="AP20" s="503"/>
      <c r="AQ20" s="1330"/>
      <c r="AR20" s="505"/>
      <c r="AS20" s="1204"/>
    </row>
    <row r="21" spans="1:45" ht="35.25" customHeight="1">
      <c r="A21" s="1220"/>
      <c r="B21" s="1331"/>
      <c r="C21" s="502"/>
      <c r="D21" s="503"/>
      <c r="E21" s="502"/>
      <c r="F21" s="503"/>
      <c r="G21" s="502"/>
      <c r="H21" s="503"/>
      <c r="I21" s="502"/>
      <c r="J21" s="503"/>
      <c r="K21" s="502"/>
      <c r="L21" s="503"/>
      <c r="M21" s="502"/>
      <c r="N21" s="503"/>
      <c r="O21" s="502"/>
      <c r="P21" s="503"/>
      <c r="Q21" s="502"/>
      <c r="R21" s="503"/>
      <c r="S21" s="502"/>
      <c r="T21" s="503"/>
      <c r="U21" s="502"/>
      <c r="V21" s="503"/>
      <c r="W21" s="502"/>
      <c r="X21" s="503"/>
      <c r="Y21" s="502"/>
      <c r="Z21" s="503"/>
      <c r="AA21" s="502"/>
      <c r="AB21" s="503"/>
      <c r="AC21" s="502"/>
      <c r="AD21" s="503"/>
      <c r="AE21" s="502"/>
      <c r="AF21" s="503"/>
      <c r="AG21" s="502"/>
      <c r="AH21" s="503"/>
      <c r="AI21" s="502"/>
      <c r="AJ21" s="503"/>
      <c r="AK21" s="502"/>
      <c r="AL21" s="503"/>
      <c r="AM21" s="502"/>
      <c r="AN21" s="503"/>
      <c r="AO21" s="502"/>
      <c r="AP21" s="503"/>
      <c r="AQ21" s="1330"/>
      <c r="AR21" s="505"/>
      <c r="AS21" s="1204"/>
    </row>
    <row r="22" spans="1:45" ht="35.25" customHeight="1">
      <c r="A22" s="1220"/>
      <c r="B22" s="1331"/>
      <c r="C22" s="502"/>
      <c r="D22" s="503"/>
      <c r="E22" s="502"/>
      <c r="F22" s="503"/>
      <c r="G22" s="502"/>
      <c r="H22" s="503"/>
      <c r="I22" s="502"/>
      <c r="J22" s="503"/>
      <c r="K22" s="502"/>
      <c r="L22" s="503"/>
      <c r="M22" s="502"/>
      <c r="N22" s="503"/>
      <c r="O22" s="502"/>
      <c r="P22" s="503"/>
      <c r="Q22" s="502"/>
      <c r="R22" s="503"/>
      <c r="S22" s="502"/>
      <c r="T22" s="503"/>
      <c r="U22" s="502"/>
      <c r="V22" s="503"/>
      <c r="W22" s="502"/>
      <c r="X22" s="503"/>
      <c r="Y22" s="502"/>
      <c r="Z22" s="503"/>
      <c r="AA22" s="502"/>
      <c r="AB22" s="503"/>
      <c r="AC22" s="502"/>
      <c r="AD22" s="503"/>
      <c r="AE22" s="502"/>
      <c r="AF22" s="503"/>
      <c r="AG22" s="502"/>
      <c r="AH22" s="503"/>
      <c r="AI22" s="502"/>
      <c r="AJ22" s="503"/>
      <c r="AK22" s="502"/>
      <c r="AL22" s="503"/>
      <c r="AM22" s="502"/>
      <c r="AN22" s="503"/>
      <c r="AO22" s="502"/>
      <c r="AP22" s="503"/>
      <c r="AQ22" s="1330"/>
      <c r="AR22" s="505"/>
      <c r="AS22" s="1204"/>
    </row>
    <row r="23" spans="1:45" ht="35.25" customHeight="1">
      <c r="A23" s="1220"/>
      <c r="B23" s="1331"/>
      <c r="C23" s="502"/>
      <c r="D23" s="503"/>
      <c r="E23" s="502"/>
      <c r="F23" s="503"/>
      <c r="G23" s="502"/>
      <c r="H23" s="503"/>
      <c r="I23" s="502"/>
      <c r="J23" s="503"/>
      <c r="K23" s="502"/>
      <c r="L23" s="503"/>
      <c r="M23" s="502"/>
      <c r="N23" s="503"/>
      <c r="O23" s="502"/>
      <c r="P23" s="503"/>
      <c r="Q23" s="502"/>
      <c r="R23" s="503"/>
      <c r="S23" s="502"/>
      <c r="T23" s="503"/>
      <c r="U23" s="502"/>
      <c r="V23" s="503"/>
      <c r="W23" s="502"/>
      <c r="X23" s="503"/>
      <c r="Y23" s="502"/>
      <c r="Z23" s="503"/>
      <c r="AA23" s="502"/>
      <c r="AB23" s="503"/>
      <c r="AC23" s="502"/>
      <c r="AD23" s="503"/>
      <c r="AE23" s="502"/>
      <c r="AF23" s="503"/>
      <c r="AG23" s="502"/>
      <c r="AH23" s="503"/>
      <c r="AI23" s="502"/>
      <c r="AJ23" s="503"/>
      <c r="AK23" s="502"/>
      <c r="AL23" s="503"/>
      <c r="AM23" s="502"/>
      <c r="AN23" s="503"/>
      <c r="AO23" s="502"/>
      <c r="AP23" s="503"/>
      <c r="AQ23" s="1330"/>
      <c r="AR23" s="505"/>
      <c r="AS23" s="1204"/>
    </row>
    <row r="24" spans="1:45" ht="35.25" customHeight="1">
      <c r="A24" s="1220"/>
      <c r="B24" s="1331"/>
      <c r="C24" s="502"/>
      <c r="D24" s="503"/>
      <c r="E24" s="502"/>
      <c r="F24" s="503"/>
      <c r="G24" s="502"/>
      <c r="H24" s="503"/>
      <c r="I24" s="502"/>
      <c r="J24" s="503"/>
      <c r="K24" s="502"/>
      <c r="L24" s="503"/>
      <c r="M24" s="502"/>
      <c r="N24" s="503"/>
      <c r="O24" s="502"/>
      <c r="P24" s="503"/>
      <c r="Q24" s="502"/>
      <c r="R24" s="503"/>
      <c r="S24" s="502"/>
      <c r="T24" s="503"/>
      <c r="U24" s="502"/>
      <c r="V24" s="503"/>
      <c r="W24" s="502"/>
      <c r="X24" s="503"/>
      <c r="Y24" s="502"/>
      <c r="Z24" s="503"/>
      <c r="AA24" s="502"/>
      <c r="AB24" s="503"/>
      <c r="AC24" s="502"/>
      <c r="AD24" s="503"/>
      <c r="AE24" s="502"/>
      <c r="AF24" s="503"/>
      <c r="AG24" s="502"/>
      <c r="AH24" s="503"/>
      <c r="AI24" s="502"/>
      <c r="AJ24" s="503"/>
      <c r="AK24" s="502"/>
      <c r="AL24" s="503"/>
      <c r="AM24" s="502"/>
      <c r="AN24" s="503"/>
      <c r="AO24" s="502"/>
      <c r="AP24" s="503"/>
      <c r="AQ24" s="1330"/>
      <c r="AR24" s="505"/>
      <c r="AS24" s="1204"/>
    </row>
    <row r="25" spans="1:45" ht="35.25" customHeight="1">
      <c r="A25" s="1336"/>
      <c r="B25" s="1337" t="str">
        <f>入力シート!E$11</f>
        <v>　</v>
      </c>
      <c r="C25" s="502"/>
      <c r="D25" s="503"/>
      <c r="E25" s="502"/>
      <c r="F25" s="503"/>
      <c r="G25" s="502"/>
      <c r="H25" s="503"/>
      <c r="I25" s="502"/>
      <c r="J25" s="503"/>
      <c r="K25" s="502"/>
      <c r="L25" s="503"/>
      <c r="M25" s="502"/>
      <c r="N25" s="503"/>
      <c r="O25" s="502"/>
      <c r="P25" s="503"/>
      <c r="Q25" s="502"/>
      <c r="R25" s="503"/>
      <c r="S25" s="502"/>
      <c r="T25" s="503"/>
      <c r="U25" s="502"/>
      <c r="V25" s="503"/>
      <c r="W25" s="502"/>
      <c r="X25" s="503"/>
      <c r="Y25" s="502"/>
      <c r="Z25" s="503"/>
      <c r="AA25" s="502"/>
      <c r="AB25" s="503"/>
      <c r="AC25" s="502"/>
      <c r="AD25" s="503"/>
      <c r="AE25" s="502"/>
      <c r="AF25" s="503"/>
      <c r="AG25" s="502"/>
      <c r="AH25" s="503"/>
      <c r="AI25" s="502"/>
      <c r="AJ25" s="503"/>
      <c r="AK25" s="502"/>
      <c r="AL25" s="503"/>
      <c r="AM25" s="502"/>
      <c r="AN25" s="503"/>
      <c r="AO25" s="502"/>
      <c r="AP25" s="503"/>
      <c r="AQ25" s="1330"/>
      <c r="AR25" s="505"/>
      <c r="AS25" s="1204"/>
    </row>
    <row r="26" spans="1:45" ht="35.25" customHeight="1">
      <c r="A26" s="1336"/>
      <c r="B26" s="1337"/>
      <c r="C26" s="502"/>
      <c r="D26" s="503"/>
      <c r="E26" s="502"/>
      <c r="F26" s="503"/>
      <c r="G26" s="502"/>
      <c r="H26" s="503"/>
      <c r="I26" s="502"/>
      <c r="J26" s="503"/>
      <c r="K26" s="502"/>
      <c r="L26" s="503"/>
      <c r="M26" s="502"/>
      <c r="N26" s="503"/>
      <c r="O26" s="502"/>
      <c r="P26" s="503"/>
      <c r="Q26" s="502"/>
      <c r="R26" s="503"/>
      <c r="S26" s="502"/>
      <c r="T26" s="503"/>
      <c r="U26" s="502"/>
      <c r="V26" s="503"/>
      <c r="W26" s="502"/>
      <c r="X26" s="503"/>
      <c r="Y26" s="502"/>
      <c r="Z26" s="503"/>
      <c r="AA26" s="502"/>
      <c r="AB26" s="503"/>
      <c r="AC26" s="502"/>
      <c r="AD26" s="503"/>
      <c r="AE26" s="502"/>
      <c r="AF26" s="503"/>
      <c r="AG26" s="502"/>
      <c r="AH26" s="503"/>
      <c r="AI26" s="502"/>
      <c r="AJ26" s="503"/>
      <c r="AK26" s="502"/>
      <c r="AL26" s="503"/>
      <c r="AM26" s="502"/>
      <c r="AN26" s="503"/>
      <c r="AO26" s="502"/>
      <c r="AP26" s="503"/>
      <c r="AQ26" s="1330"/>
      <c r="AR26" s="505"/>
      <c r="AS26" s="1204"/>
    </row>
    <row r="27" spans="1:45" ht="35.25" customHeight="1">
      <c r="A27" s="1336"/>
      <c r="B27" s="1337"/>
      <c r="C27" s="502"/>
      <c r="D27" s="503"/>
      <c r="E27" s="502"/>
      <c r="F27" s="503"/>
      <c r="G27" s="502"/>
      <c r="H27" s="503"/>
      <c r="I27" s="502"/>
      <c r="J27" s="503"/>
      <c r="K27" s="502"/>
      <c r="L27" s="503"/>
      <c r="M27" s="502"/>
      <c r="N27" s="503"/>
      <c r="O27" s="502"/>
      <c r="P27" s="503"/>
      <c r="Q27" s="502"/>
      <c r="R27" s="503"/>
      <c r="S27" s="502"/>
      <c r="T27" s="503"/>
      <c r="U27" s="502"/>
      <c r="V27" s="503"/>
      <c r="W27" s="502"/>
      <c r="X27" s="503"/>
      <c r="Y27" s="502"/>
      <c r="Z27" s="503"/>
      <c r="AA27" s="502"/>
      <c r="AB27" s="503"/>
      <c r="AC27" s="502"/>
      <c r="AD27" s="503"/>
      <c r="AE27" s="502"/>
      <c r="AF27" s="503"/>
      <c r="AG27" s="502"/>
      <c r="AH27" s="503"/>
      <c r="AI27" s="502"/>
      <c r="AJ27" s="503"/>
      <c r="AK27" s="502"/>
      <c r="AL27" s="503"/>
      <c r="AM27" s="502"/>
      <c r="AN27" s="503"/>
      <c r="AO27" s="502"/>
      <c r="AP27" s="503"/>
      <c r="AQ27" s="1330"/>
      <c r="AR27" s="505"/>
      <c r="AS27" s="1204"/>
    </row>
    <row r="28" spans="1:45" ht="35.25" customHeight="1">
      <c r="A28" s="1336"/>
      <c r="B28" s="1337"/>
      <c r="C28" s="502"/>
      <c r="D28" s="503"/>
      <c r="E28" s="502"/>
      <c r="F28" s="503"/>
      <c r="G28" s="502"/>
      <c r="H28" s="503"/>
      <c r="I28" s="502"/>
      <c r="J28" s="503"/>
      <c r="K28" s="502"/>
      <c r="L28" s="503"/>
      <c r="M28" s="502"/>
      <c r="N28" s="503"/>
      <c r="O28" s="502"/>
      <c r="P28" s="503"/>
      <c r="Q28" s="502"/>
      <c r="R28" s="503"/>
      <c r="S28" s="502"/>
      <c r="T28" s="503"/>
      <c r="U28" s="502"/>
      <c r="V28" s="503"/>
      <c r="W28" s="502"/>
      <c r="X28" s="503"/>
      <c r="Y28" s="502"/>
      <c r="Z28" s="503"/>
      <c r="AA28" s="502"/>
      <c r="AB28" s="503"/>
      <c r="AC28" s="502"/>
      <c r="AD28" s="503"/>
      <c r="AE28" s="502"/>
      <c r="AF28" s="503"/>
      <c r="AG28" s="502"/>
      <c r="AH28" s="503"/>
      <c r="AI28" s="502"/>
      <c r="AJ28" s="503"/>
      <c r="AK28" s="502"/>
      <c r="AL28" s="503"/>
      <c r="AM28" s="502"/>
      <c r="AN28" s="503"/>
      <c r="AO28" s="502"/>
      <c r="AP28" s="503"/>
      <c r="AQ28" s="1330"/>
      <c r="AR28" s="505"/>
      <c r="AS28" s="1204"/>
    </row>
    <row r="29" spans="1:45" ht="35.25" customHeight="1">
      <c r="A29" s="1336"/>
      <c r="B29" s="1337"/>
      <c r="C29" s="502"/>
      <c r="D29" s="503"/>
      <c r="E29" s="502"/>
      <c r="F29" s="503"/>
      <c r="G29" s="502"/>
      <c r="H29" s="503"/>
      <c r="I29" s="502"/>
      <c r="J29" s="503"/>
      <c r="K29" s="502"/>
      <c r="L29" s="503"/>
      <c r="M29" s="502"/>
      <c r="N29" s="503"/>
      <c r="O29" s="502"/>
      <c r="P29" s="503"/>
      <c r="Q29" s="502"/>
      <c r="R29" s="503"/>
      <c r="S29" s="502"/>
      <c r="T29" s="503"/>
      <c r="U29" s="502"/>
      <c r="V29" s="503"/>
      <c r="W29" s="502"/>
      <c r="X29" s="503"/>
      <c r="Y29" s="502"/>
      <c r="Z29" s="503"/>
      <c r="AA29" s="502"/>
      <c r="AB29" s="503"/>
      <c r="AC29" s="502"/>
      <c r="AD29" s="503"/>
      <c r="AE29" s="502"/>
      <c r="AF29" s="503"/>
      <c r="AG29" s="502"/>
      <c r="AH29" s="503"/>
      <c r="AI29" s="502"/>
      <c r="AJ29" s="503"/>
      <c r="AK29" s="502"/>
      <c r="AL29" s="503"/>
      <c r="AM29" s="502"/>
      <c r="AN29" s="503"/>
      <c r="AO29" s="502"/>
      <c r="AP29" s="503"/>
      <c r="AQ29" s="1330"/>
      <c r="AR29" s="505"/>
      <c r="AS29" s="1204"/>
    </row>
    <row r="30" spans="1:45" ht="35.25" customHeight="1">
      <c r="A30" s="1336"/>
      <c r="B30" s="1337"/>
      <c r="C30" s="502"/>
      <c r="D30" s="503"/>
      <c r="E30" s="502"/>
      <c r="F30" s="503"/>
      <c r="G30" s="502"/>
      <c r="H30" s="503"/>
      <c r="I30" s="502"/>
      <c r="J30" s="503"/>
      <c r="K30" s="502"/>
      <c r="L30" s="503"/>
      <c r="M30" s="502"/>
      <c r="N30" s="503"/>
      <c r="O30" s="502"/>
      <c r="P30" s="503"/>
      <c r="Q30" s="502"/>
      <c r="R30" s="503"/>
      <c r="S30" s="502"/>
      <c r="T30" s="503"/>
      <c r="U30" s="502"/>
      <c r="V30" s="503"/>
      <c r="W30" s="502"/>
      <c r="X30" s="503"/>
      <c r="Y30" s="502"/>
      <c r="Z30" s="503"/>
      <c r="AA30" s="502"/>
      <c r="AB30" s="503"/>
      <c r="AC30" s="502"/>
      <c r="AD30" s="503"/>
      <c r="AE30" s="502"/>
      <c r="AF30" s="503"/>
      <c r="AG30" s="502"/>
      <c r="AH30" s="503"/>
      <c r="AI30" s="502"/>
      <c r="AJ30" s="503"/>
      <c r="AK30" s="502"/>
      <c r="AL30" s="503"/>
      <c r="AM30" s="502"/>
      <c r="AN30" s="503"/>
      <c r="AO30" s="502"/>
      <c r="AP30" s="503"/>
      <c r="AQ30" s="1330"/>
      <c r="AR30" s="505"/>
      <c r="AS30" s="1204"/>
    </row>
    <row r="31" spans="1:45" ht="35.25" customHeight="1">
      <c r="A31" s="1336"/>
      <c r="B31" s="1337"/>
      <c r="C31" s="502"/>
      <c r="D31" s="503"/>
      <c r="E31" s="502"/>
      <c r="F31" s="503"/>
      <c r="G31" s="502"/>
      <c r="H31" s="503"/>
      <c r="I31" s="502"/>
      <c r="J31" s="503"/>
      <c r="K31" s="502"/>
      <c r="L31" s="503"/>
      <c r="M31" s="502"/>
      <c r="N31" s="503"/>
      <c r="O31" s="502"/>
      <c r="P31" s="503"/>
      <c r="Q31" s="502"/>
      <c r="R31" s="503"/>
      <c r="S31" s="502"/>
      <c r="T31" s="503"/>
      <c r="U31" s="502"/>
      <c r="V31" s="503"/>
      <c r="W31" s="502"/>
      <c r="X31" s="503"/>
      <c r="Y31" s="502"/>
      <c r="Z31" s="503"/>
      <c r="AA31" s="502"/>
      <c r="AB31" s="503"/>
      <c r="AC31" s="502"/>
      <c r="AD31" s="503"/>
      <c r="AE31" s="502"/>
      <c r="AF31" s="503"/>
      <c r="AG31" s="502"/>
      <c r="AH31" s="503"/>
      <c r="AI31" s="502"/>
      <c r="AJ31" s="503"/>
      <c r="AK31" s="502"/>
      <c r="AL31" s="503"/>
      <c r="AM31" s="502"/>
      <c r="AN31" s="503"/>
      <c r="AO31" s="502"/>
      <c r="AP31" s="503"/>
      <c r="AQ31" s="1330"/>
      <c r="AR31" s="505"/>
      <c r="AS31" s="1204"/>
    </row>
    <row r="32" spans="1:45" ht="35.25" customHeight="1">
      <c r="A32" s="1336"/>
      <c r="B32" s="1337"/>
      <c r="C32" s="502"/>
      <c r="D32" s="503"/>
      <c r="E32" s="502"/>
      <c r="F32" s="503"/>
      <c r="G32" s="502"/>
      <c r="H32" s="503"/>
      <c r="I32" s="502"/>
      <c r="J32" s="503"/>
      <c r="K32" s="502"/>
      <c r="L32" s="503"/>
      <c r="M32" s="502"/>
      <c r="N32" s="503"/>
      <c r="O32" s="502"/>
      <c r="P32" s="503"/>
      <c r="Q32" s="502"/>
      <c r="R32" s="503"/>
      <c r="S32" s="502"/>
      <c r="T32" s="503"/>
      <c r="U32" s="502"/>
      <c r="V32" s="503"/>
      <c r="W32" s="502"/>
      <c r="X32" s="503"/>
      <c r="Y32" s="502"/>
      <c r="Z32" s="503"/>
      <c r="AA32" s="502"/>
      <c r="AB32" s="503"/>
      <c r="AC32" s="502"/>
      <c r="AD32" s="503"/>
      <c r="AE32" s="502"/>
      <c r="AF32" s="503"/>
      <c r="AG32" s="502"/>
      <c r="AH32" s="503"/>
      <c r="AI32" s="502"/>
      <c r="AJ32" s="503"/>
      <c r="AK32" s="502"/>
      <c r="AL32" s="503"/>
      <c r="AM32" s="502"/>
      <c r="AN32" s="503"/>
      <c r="AO32" s="502"/>
      <c r="AP32" s="503"/>
      <c r="AQ32" s="1330"/>
      <c r="AR32" s="505"/>
      <c r="AS32" s="1204"/>
    </row>
    <row r="33" spans="1:45" ht="15" customHeight="1">
      <c r="A33" s="497" t="s">
        <v>1163</v>
      </c>
      <c r="C33" s="481"/>
      <c r="D33" s="498"/>
      <c r="E33" s="498" t="s">
        <v>1093</v>
      </c>
      <c r="AS33" s="1204" t="s">
        <v>1164</v>
      </c>
    </row>
    <row r="34" spans="1:45" ht="35.25" customHeight="1">
      <c r="A34" s="501"/>
      <c r="B34" s="501"/>
      <c r="C34" s="502"/>
      <c r="D34" s="503"/>
      <c r="E34" s="502"/>
      <c r="F34" s="503"/>
      <c r="G34" s="502"/>
      <c r="H34" s="503"/>
      <c r="I34" s="502"/>
      <c r="J34" s="503"/>
      <c r="K34" s="502"/>
      <c r="L34" s="503"/>
      <c r="M34" s="502"/>
      <c r="N34" s="503"/>
      <c r="O34" s="502"/>
      <c r="P34" s="503"/>
      <c r="Q34" s="502"/>
      <c r="R34" s="503"/>
      <c r="S34" s="502"/>
      <c r="T34" s="503"/>
      <c r="U34" s="502"/>
      <c r="V34" s="503"/>
      <c r="W34" s="502"/>
      <c r="X34" s="503"/>
      <c r="Y34" s="502"/>
      <c r="Z34" s="503"/>
      <c r="AA34" s="502"/>
      <c r="AB34" s="503"/>
      <c r="AC34" s="502"/>
      <c r="AD34" s="503"/>
      <c r="AE34" s="502"/>
      <c r="AF34" s="503"/>
      <c r="AG34" s="502"/>
      <c r="AH34" s="503"/>
      <c r="AI34" s="502"/>
      <c r="AJ34" s="503"/>
      <c r="AK34" s="502"/>
      <c r="AL34" s="503"/>
      <c r="AM34" s="502"/>
      <c r="AN34" s="503"/>
      <c r="AO34" s="502"/>
      <c r="AP34" s="503"/>
      <c r="AQ34" s="1330" t="s">
        <v>1090</v>
      </c>
      <c r="AR34" s="1204" t="s">
        <v>584</v>
      </c>
      <c r="AS34" s="1204"/>
    </row>
    <row r="35" spans="1:45" ht="35.25" customHeight="1">
      <c r="B35" s="504"/>
      <c r="C35" s="502"/>
      <c r="D35" s="503"/>
      <c r="E35" s="502"/>
      <c r="F35" s="503"/>
      <c r="G35" s="502"/>
      <c r="H35" s="503"/>
      <c r="I35" s="502"/>
      <c r="J35" s="503"/>
      <c r="K35" s="502"/>
      <c r="L35" s="503"/>
      <c r="M35" s="502"/>
      <c r="N35" s="503"/>
      <c r="O35" s="502"/>
      <c r="P35" s="503"/>
      <c r="Q35" s="502"/>
      <c r="R35" s="503"/>
      <c r="S35" s="502"/>
      <c r="T35" s="503"/>
      <c r="U35" s="502"/>
      <c r="V35" s="503"/>
      <c r="W35" s="502"/>
      <c r="X35" s="503"/>
      <c r="Y35" s="502"/>
      <c r="Z35" s="503"/>
      <c r="AA35" s="502"/>
      <c r="AB35" s="503"/>
      <c r="AC35" s="502"/>
      <c r="AD35" s="503"/>
      <c r="AE35" s="502"/>
      <c r="AF35" s="503"/>
      <c r="AG35" s="502"/>
      <c r="AH35" s="503"/>
      <c r="AI35" s="502"/>
      <c r="AJ35" s="503"/>
      <c r="AK35" s="502"/>
      <c r="AL35" s="503"/>
      <c r="AM35" s="502"/>
      <c r="AN35" s="503"/>
      <c r="AO35" s="502"/>
      <c r="AP35" s="503"/>
      <c r="AQ35" s="1330"/>
      <c r="AR35" s="1204"/>
      <c r="AS35" s="1204"/>
    </row>
    <row r="36" spans="1:45" ht="35.25" customHeight="1">
      <c r="A36" s="1220" t="s">
        <v>1091</v>
      </c>
      <c r="B36" s="1331" t="s">
        <v>578</v>
      </c>
      <c r="C36" s="502"/>
      <c r="D36" s="503"/>
      <c r="E36" s="502"/>
      <c r="F36" s="503"/>
      <c r="G36" s="502"/>
      <c r="H36" s="503"/>
      <c r="I36" s="502"/>
      <c r="J36" s="503"/>
      <c r="K36" s="502"/>
      <c r="L36" s="503"/>
      <c r="M36" s="502"/>
      <c r="N36" s="503"/>
      <c r="O36" s="502"/>
      <c r="P36" s="503"/>
      <c r="Q36" s="502"/>
      <c r="R36" s="503"/>
      <c r="S36" s="502"/>
      <c r="T36" s="503"/>
      <c r="U36" s="502"/>
      <c r="V36" s="503"/>
      <c r="W36" s="502"/>
      <c r="X36" s="503"/>
      <c r="Y36" s="502"/>
      <c r="Z36" s="503"/>
      <c r="AA36" s="502"/>
      <c r="AB36" s="503"/>
      <c r="AC36" s="502"/>
      <c r="AD36" s="503"/>
      <c r="AE36" s="502"/>
      <c r="AF36" s="503"/>
      <c r="AG36" s="502"/>
      <c r="AH36" s="503"/>
      <c r="AI36" s="502"/>
      <c r="AJ36" s="503"/>
      <c r="AK36" s="502"/>
      <c r="AL36" s="503"/>
      <c r="AM36" s="502"/>
      <c r="AN36" s="503"/>
      <c r="AO36" s="502"/>
      <c r="AP36" s="503"/>
      <c r="AQ36" s="1330"/>
      <c r="AR36" s="505"/>
      <c r="AS36" s="1204"/>
    </row>
    <row r="37" spans="1:45" ht="35.25" customHeight="1">
      <c r="A37" s="1220"/>
      <c r="B37" s="1331"/>
      <c r="C37" s="502"/>
      <c r="D37" s="503"/>
      <c r="E37" s="502"/>
      <c r="F37" s="503"/>
      <c r="G37" s="502"/>
      <c r="H37" s="503"/>
      <c r="I37" s="502"/>
      <c r="J37" s="503"/>
      <c r="K37" s="502"/>
      <c r="L37" s="503"/>
      <c r="M37" s="502"/>
      <c r="N37" s="503"/>
      <c r="O37" s="502"/>
      <c r="P37" s="503"/>
      <c r="Q37" s="502"/>
      <c r="R37" s="503"/>
      <c r="S37" s="502"/>
      <c r="T37" s="503"/>
      <c r="U37" s="502"/>
      <c r="V37" s="503"/>
      <c r="W37" s="502"/>
      <c r="X37" s="503"/>
      <c r="Y37" s="502"/>
      <c r="Z37" s="503"/>
      <c r="AA37" s="502"/>
      <c r="AB37" s="503"/>
      <c r="AC37" s="502"/>
      <c r="AD37" s="503"/>
      <c r="AE37" s="502"/>
      <c r="AF37" s="503"/>
      <c r="AG37" s="502"/>
      <c r="AH37" s="503"/>
      <c r="AI37" s="502"/>
      <c r="AJ37" s="503"/>
      <c r="AK37" s="502"/>
      <c r="AL37" s="503"/>
      <c r="AM37" s="502"/>
      <c r="AN37" s="503"/>
      <c r="AO37" s="502"/>
      <c r="AP37" s="503"/>
      <c r="AQ37" s="1330"/>
      <c r="AR37" s="505"/>
      <c r="AS37" s="1204"/>
    </row>
    <row r="38" spans="1:45" ht="35.25" customHeight="1">
      <c r="A38" s="1220"/>
      <c r="B38" s="1331"/>
      <c r="C38" s="502"/>
      <c r="D38" s="503"/>
      <c r="E38" s="502"/>
      <c r="F38" s="503"/>
      <c r="G38" s="502"/>
      <c r="H38" s="503"/>
      <c r="I38" s="502"/>
      <c r="J38" s="503"/>
      <c r="K38" s="502"/>
      <c r="L38" s="503"/>
      <c r="M38" s="502"/>
      <c r="N38" s="503"/>
      <c r="O38" s="502"/>
      <c r="P38" s="503"/>
      <c r="Q38" s="502"/>
      <c r="R38" s="503"/>
      <c r="S38" s="502"/>
      <c r="T38" s="503"/>
      <c r="U38" s="502"/>
      <c r="V38" s="503"/>
      <c r="W38" s="502"/>
      <c r="X38" s="503"/>
      <c r="Y38" s="502"/>
      <c r="Z38" s="503"/>
      <c r="AA38" s="502"/>
      <c r="AB38" s="503"/>
      <c r="AC38" s="502"/>
      <c r="AD38" s="503"/>
      <c r="AE38" s="502"/>
      <c r="AF38" s="503"/>
      <c r="AG38" s="502"/>
      <c r="AH38" s="503"/>
      <c r="AI38" s="502"/>
      <c r="AJ38" s="503"/>
      <c r="AK38" s="502"/>
      <c r="AL38" s="503"/>
      <c r="AM38" s="502"/>
      <c r="AN38" s="503"/>
      <c r="AO38" s="502"/>
      <c r="AP38" s="503"/>
      <c r="AQ38" s="1330"/>
      <c r="AR38" s="505"/>
      <c r="AS38" s="1204"/>
    </row>
    <row r="39" spans="1:45" ht="35.25" customHeight="1">
      <c r="A39" s="1220"/>
      <c r="B39" s="1331"/>
      <c r="C39" s="502"/>
      <c r="D39" s="503"/>
      <c r="E39" s="502"/>
      <c r="F39" s="503"/>
      <c r="G39" s="502"/>
      <c r="H39" s="503"/>
      <c r="I39" s="502"/>
      <c r="J39" s="503"/>
      <c r="K39" s="502"/>
      <c r="L39" s="503"/>
      <c r="M39" s="502"/>
      <c r="N39" s="503"/>
      <c r="O39" s="502"/>
      <c r="P39" s="503"/>
      <c r="Q39" s="502"/>
      <c r="R39" s="503"/>
      <c r="S39" s="502"/>
      <c r="T39" s="503"/>
      <c r="U39" s="502"/>
      <c r="V39" s="503"/>
      <c r="W39" s="502"/>
      <c r="X39" s="503"/>
      <c r="Y39" s="502"/>
      <c r="Z39" s="503"/>
      <c r="AA39" s="502"/>
      <c r="AB39" s="503"/>
      <c r="AC39" s="502"/>
      <c r="AD39" s="503"/>
      <c r="AE39" s="502"/>
      <c r="AF39" s="503"/>
      <c r="AG39" s="502"/>
      <c r="AH39" s="503"/>
      <c r="AI39" s="502"/>
      <c r="AJ39" s="503"/>
      <c r="AK39" s="502"/>
      <c r="AL39" s="503"/>
      <c r="AM39" s="502"/>
      <c r="AN39" s="503"/>
      <c r="AO39" s="502"/>
      <c r="AP39" s="503"/>
      <c r="AQ39" s="1330"/>
      <c r="AR39" s="505"/>
      <c r="AS39" s="1204"/>
    </row>
    <row r="40" spans="1:45" ht="35.25" customHeight="1">
      <c r="A40" s="1220"/>
      <c r="B40" s="1331"/>
      <c r="C40" s="502"/>
      <c r="D40" s="503"/>
      <c r="E40" s="502"/>
      <c r="F40" s="503"/>
      <c r="G40" s="502"/>
      <c r="H40" s="503"/>
      <c r="I40" s="502"/>
      <c r="J40" s="503"/>
      <c r="K40" s="502"/>
      <c r="L40" s="503"/>
      <c r="M40" s="502"/>
      <c r="N40" s="503"/>
      <c r="O40" s="502"/>
      <c r="P40" s="503"/>
      <c r="Q40" s="502"/>
      <c r="R40" s="503"/>
      <c r="S40" s="502"/>
      <c r="T40" s="503"/>
      <c r="U40" s="502"/>
      <c r="V40" s="503"/>
      <c r="W40" s="502"/>
      <c r="X40" s="503"/>
      <c r="Y40" s="502"/>
      <c r="Z40" s="503"/>
      <c r="AA40" s="502"/>
      <c r="AB40" s="503"/>
      <c r="AC40" s="502"/>
      <c r="AD40" s="503"/>
      <c r="AE40" s="502"/>
      <c r="AF40" s="503"/>
      <c r="AG40" s="502"/>
      <c r="AH40" s="503"/>
      <c r="AI40" s="502"/>
      <c r="AJ40" s="503"/>
      <c r="AK40" s="502"/>
      <c r="AL40" s="503"/>
      <c r="AM40" s="502"/>
      <c r="AN40" s="503"/>
      <c r="AO40" s="502"/>
      <c r="AP40" s="503"/>
      <c r="AQ40" s="1330"/>
      <c r="AR40" s="505"/>
      <c r="AS40" s="1204"/>
    </row>
    <row r="41" spans="1:45" ht="35.25" customHeight="1">
      <c r="A41" s="1336"/>
      <c r="B41" s="1337" t="str">
        <f>入力シート!E$11</f>
        <v>　</v>
      </c>
      <c r="C41" s="502"/>
      <c r="D41" s="503"/>
      <c r="E41" s="502"/>
      <c r="F41" s="503"/>
      <c r="G41" s="502"/>
      <c r="H41" s="503"/>
      <c r="I41" s="502"/>
      <c r="J41" s="503"/>
      <c r="K41" s="502"/>
      <c r="L41" s="503"/>
      <c r="M41" s="502"/>
      <c r="N41" s="503"/>
      <c r="O41" s="502"/>
      <c r="P41" s="503"/>
      <c r="Q41" s="502"/>
      <c r="R41" s="503"/>
      <c r="S41" s="502"/>
      <c r="T41" s="503"/>
      <c r="U41" s="502"/>
      <c r="V41" s="503"/>
      <c r="W41" s="502"/>
      <c r="X41" s="503"/>
      <c r="Y41" s="502"/>
      <c r="Z41" s="503"/>
      <c r="AA41" s="502"/>
      <c r="AB41" s="503"/>
      <c r="AC41" s="502"/>
      <c r="AD41" s="503"/>
      <c r="AE41" s="502"/>
      <c r="AF41" s="503"/>
      <c r="AG41" s="502"/>
      <c r="AH41" s="503"/>
      <c r="AI41" s="502"/>
      <c r="AJ41" s="503"/>
      <c r="AK41" s="502"/>
      <c r="AL41" s="503"/>
      <c r="AM41" s="502"/>
      <c r="AN41" s="503"/>
      <c r="AO41" s="502"/>
      <c r="AP41" s="503"/>
      <c r="AQ41" s="1330"/>
      <c r="AR41" s="505"/>
      <c r="AS41" s="1204"/>
    </row>
    <row r="42" spans="1:45" ht="35.25" customHeight="1">
      <c r="A42" s="1336"/>
      <c r="B42" s="1337"/>
      <c r="C42" s="502"/>
      <c r="D42" s="503"/>
      <c r="E42" s="502"/>
      <c r="F42" s="503"/>
      <c r="G42" s="502"/>
      <c r="H42" s="503"/>
      <c r="I42" s="502"/>
      <c r="J42" s="503"/>
      <c r="K42" s="502"/>
      <c r="L42" s="503"/>
      <c r="M42" s="502"/>
      <c r="N42" s="503"/>
      <c r="O42" s="502"/>
      <c r="P42" s="503"/>
      <c r="Q42" s="502"/>
      <c r="R42" s="503"/>
      <c r="S42" s="502"/>
      <c r="T42" s="503"/>
      <c r="U42" s="502"/>
      <c r="V42" s="503"/>
      <c r="W42" s="502"/>
      <c r="X42" s="503"/>
      <c r="Y42" s="502"/>
      <c r="Z42" s="503"/>
      <c r="AA42" s="502"/>
      <c r="AB42" s="503"/>
      <c r="AC42" s="502"/>
      <c r="AD42" s="503"/>
      <c r="AE42" s="502"/>
      <c r="AF42" s="503"/>
      <c r="AG42" s="502"/>
      <c r="AH42" s="503"/>
      <c r="AI42" s="502"/>
      <c r="AJ42" s="503"/>
      <c r="AK42" s="502"/>
      <c r="AL42" s="503"/>
      <c r="AM42" s="502"/>
      <c r="AN42" s="503"/>
      <c r="AO42" s="502"/>
      <c r="AP42" s="503"/>
      <c r="AQ42" s="1330"/>
      <c r="AR42" s="505"/>
      <c r="AS42" s="1204"/>
    </row>
    <row r="43" spans="1:45" ht="35.25" customHeight="1">
      <c r="A43" s="1336"/>
      <c r="B43" s="1337"/>
      <c r="C43" s="502"/>
      <c r="D43" s="503"/>
      <c r="E43" s="502"/>
      <c r="F43" s="503"/>
      <c r="G43" s="502"/>
      <c r="H43" s="503"/>
      <c r="I43" s="502"/>
      <c r="J43" s="503"/>
      <c r="K43" s="502"/>
      <c r="L43" s="503"/>
      <c r="M43" s="502"/>
      <c r="N43" s="503"/>
      <c r="O43" s="502"/>
      <c r="P43" s="503"/>
      <c r="Q43" s="502"/>
      <c r="R43" s="503"/>
      <c r="S43" s="502"/>
      <c r="T43" s="503"/>
      <c r="U43" s="502"/>
      <c r="V43" s="503"/>
      <c r="W43" s="502"/>
      <c r="X43" s="503"/>
      <c r="Y43" s="502"/>
      <c r="Z43" s="503"/>
      <c r="AA43" s="502"/>
      <c r="AB43" s="503"/>
      <c r="AC43" s="502"/>
      <c r="AD43" s="503"/>
      <c r="AE43" s="502"/>
      <c r="AF43" s="503"/>
      <c r="AG43" s="502"/>
      <c r="AH43" s="503"/>
      <c r="AI43" s="502"/>
      <c r="AJ43" s="503"/>
      <c r="AK43" s="502"/>
      <c r="AL43" s="503"/>
      <c r="AM43" s="502"/>
      <c r="AN43" s="503"/>
      <c r="AO43" s="502"/>
      <c r="AP43" s="503"/>
      <c r="AQ43" s="1330"/>
      <c r="AR43" s="505"/>
      <c r="AS43" s="1204"/>
    </row>
    <row r="44" spans="1:45" ht="35.25" customHeight="1">
      <c r="A44" s="1336"/>
      <c r="B44" s="1337"/>
      <c r="C44" s="502"/>
      <c r="D44" s="503"/>
      <c r="E44" s="502"/>
      <c r="F44" s="503"/>
      <c r="G44" s="502"/>
      <c r="H44" s="503"/>
      <c r="I44" s="502"/>
      <c r="J44" s="503"/>
      <c r="K44" s="502"/>
      <c r="L44" s="503"/>
      <c r="M44" s="502"/>
      <c r="N44" s="503"/>
      <c r="O44" s="502"/>
      <c r="P44" s="503"/>
      <c r="Q44" s="502"/>
      <c r="R44" s="503"/>
      <c r="S44" s="502"/>
      <c r="T44" s="503"/>
      <c r="U44" s="502"/>
      <c r="V44" s="503"/>
      <c r="W44" s="502"/>
      <c r="X44" s="503"/>
      <c r="Y44" s="502"/>
      <c r="Z44" s="503"/>
      <c r="AA44" s="502"/>
      <c r="AB44" s="503"/>
      <c r="AC44" s="502"/>
      <c r="AD44" s="503"/>
      <c r="AE44" s="502"/>
      <c r="AF44" s="503"/>
      <c r="AG44" s="502"/>
      <c r="AH44" s="503"/>
      <c r="AI44" s="502"/>
      <c r="AJ44" s="503"/>
      <c r="AK44" s="502"/>
      <c r="AL44" s="503"/>
      <c r="AM44" s="502"/>
      <c r="AN44" s="503"/>
      <c r="AO44" s="502"/>
      <c r="AP44" s="503"/>
      <c r="AQ44" s="1330"/>
      <c r="AR44" s="505"/>
      <c r="AS44" s="1204"/>
    </row>
    <row r="45" spans="1:45" ht="35.25" customHeight="1">
      <c r="A45" s="1336"/>
      <c r="B45" s="1337"/>
      <c r="C45" s="502"/>
      <c r="D45" s="503"/>
      <c r="E45" s="502"/>
      <c r="F45" s="503"/>
      <c r="G45" s="502"/>
      <c r="H45" s="503"/>
      <c r="I45" s="502"/>
      <c r="J45" s="503"/>
      <c r="K45" s="502"/>
      <c r="L45" s="503"/>
      <c r="M45" s="502"/>
      <c r="N45" s="503"/>
      <c r="O45" s="502"/>
      <c r="P45" s="503"/>
      <c r="Q45" s="502"/>
      <c r="R45" s="503"/>
      <c r="S45" s="502"/>
      <c r="T45" s="503"/>
      <c r="U45" s="502"/>
      <c r="V45" s="503"/>
      <c r="W45" s="502"/>
      <c r="X45" s="503"/>
      <c r="Y45" s="502"/>
      <c r="Z45" s="503"/>
      <c r="AA45" s="502"/>
      <c r="AB45" s="503"/>
      <c r="AC45" s="502"/>
      <c r="AD45" s="503"/>
      <c r="AE45" s="502"/>
      <c r="AF45" s="503"/>
      <c r="AG45" s="502"/>
      <c r="AH45" s="503"/>
      <c r="AI45" s="502"/>
      <c r="AJ45" s="503"/>
      <c r="AK45" s="502"/>
      <c r="AL45" s="503"/>
      <c r="AM45" s="502"/>
      <c r="AN45" s="503"/>
      <c r="AO45" s="502"/>
      <c r="AP45" s="503"/>
      <c r="AQ45" s="1330"/>
      <c r="AR45" s="505"/>
      <c r="AS45" s="1204"/>
    </row>
    <row r="46" spans="1:45" ht="35.25" customHeight="1">
      <c r="A46" s="1336"/>
      <c r="B46" s="1337"/>
      <c r="C46" s="502"/>
      <c r="D46" s="503"/>
      <c r="E46" s="502"/>
      <c r="F46" s="503"/>
      <c r="G46" s="502"/>
      <c r="H46" s="503"/>
      <c r="I46" s="502"/>
      <c r="J46" s="503"/>
      <c r="K46" s="502"/>
      <c r="L46" s="503"/>
      <c r="M46" s="502"/>
      <c r="N46" s="503"/>
      <c r="O46" s="502"/>
      <c r="P46" s="503"/>
      <c r="Q46" s="502"/>
      <c r="R46" s="503"/>
      <c r="S46" s="502"/>
      <c r="T46" s="503"/>
      <c r="U46" s="502"/>
      <c r="V46" s="503"/>
      <c r="W46" s="502"/>
      <c r="X46" s="503"/>
      <c r="Y46" s="502"/>
      <c r="Z46" s="503"/>
      <c r="AA46" s="502"/>
      <c r="AB46" s="503"/>
      <c r="AC46" s="502"/>
      <c r="AD46" s="503"/>
      <c r="AE46" s="502"/>
      <c r="AF46" s="503"/>
      <c r="AG46" s="502"/>
      <c r="AH46" s="503"/>
      <c r="AI46" s="502"/>
      <c r="AJ46" s="503"/>
      <c r="AK46" s="502"/>
      <c r="AL46" s="503"/>
      <c r="AM46" s="502"/>
      <c r="AN46" s="503"/>
      <c r="AO46" s="502"/>
      <c r="AP46" s="503"/>
      <c r="AQ46" s="1330"/>
      <c r="AR46" s="505"/>
      <c r="AS46" s="1204"/>
    </row>
    <row r="47" spans="1:45" ht="35.25" customHeight="1">
      <c r="A47" s="1336"/>
      <c r="B47" s="1337"/>
      <c r="C47" s="502"/>
      <c r="D47" s="503"/>
      <c r="E47" s="502"/>
      <c r="F47" s="503"/>
      <c r="G47" s="502"/>
      <c r="H47" s="503"/>
      <c r="I47" s="502"/>
      <c r="J47" s="503"/>
      <c r="K47" s="502"/>
      <c r="L47" s="503"/>
      <c r="M47" s="502"/>
      <c r="N47" s="503"/>
      <c r="O47" s="502"/>
      <c r="P47" s="503"/>
      <c r="Q47" s="502"/>
      <c r="R47" s="503"/>
      <c r="S47" s="502"/>
      <c r="T47" s="503"/>
      <c r="U47" s="502"/>
      <c r="V47" s="503"/>
      <c r="W47" s="502"/>
      <c r="X47" s="503"/>
      <c r="Y47" s="502"/>
      <c r="Z47" s="503"/>
      <c r="AA47" s="502"/>
      <c r="AB47" s="503"/>
      <c r="AC47" s="502"/>
      <c r="AD47" s="503"/>
      <c r="AE47" s="502"/>
      <c r="AF47" s="503"/>
      <c r="AG47" s="502"/>
      <c r="AH47" s="503"/>
      <c r="AI47" s="502"/>
      <c r="AJ47" s="503"/>
      <c r="AK47" s="502"/>
      <c r="AL47" s="503"/>
      <c r="AM47" s="502"/>
      <c r="AN47" s="503"/>
      <c r="AO47" s="502"/>
      <c r="AP47" s="503"/>
      <c r="AQ47" s="1330"/>
      <c r="AR47" s="505"/>
      <c r="AS47" s="1204"/>
    </row>
    <row r="48" spans="1:45" ht="35.25" customHeight="1">
      <c r="A48" s="1336"/>
      <c r="B48" s="1337"/>
      <c r="C48" s="502"/>
      <c r="D48" s="503"/>
      <c r="E48" s="502"/>
      <c r="F48" s="503"/>
      <c r="G48" s="502"/>
      <c r="H48" s="503"/>
      <c r="I48" s="502"/>
      <c r="J48" s="503"/>
      <c r="K48" s="502"/>
      <c r="L48" s="503"/>
      <c r="M48" s="502"/>
      <c r="N48" s="503"/>
      <c r="O48" s="502"/>
      <c r="P48" s="503"/>
      <c r="Q48" s="502"/>
      <c r="R48" s="503"/>
      <c r="S48" s="502"/>
      <c r="T48" s="503"/>
      <c r="U48" s="502"/>
      <c r="V48" s="503"/>
      <c r="W48" s="502"/>
      <c r="X48" s="503"/>
      <c r="Y48" s="502"/>
      <c r="Z48" s="503"/>
      <c r="AA48" s="502"/>
      <c r="AB48" s="503"/>
      <c r="AC48" s="502"/>
      <c r="AD48" s="503"/>
      <c r="AE48" s="502"/>
      <c r="AF48" s="503"/>
      <c r="AG48" s="502"/>
      <c r="AH48" s="503"/>
      <c r="AI48" s="502"/>
      <c r="AJ48" s="503"/>
      <c r="AK48" s="502"/>
      <c r="AL48" s="503"/>
      <c r="AM48" s="502"/>
      <c r="AN48" s="503"/>
      <c r="AO48" s="502"/>
      <c r="AP48" s="503"/>
      <c r="AQ48" s="1330"/>
      <c r="AR48" s="505"/>
      <c r="AS48" s="1204"/>
    </row>
    <row r="49" spans="1:45" ht="15" customHeight="1">
      <c r="A49" s="497" t="s">
        <v>1163</v>
      </c>
      <c r="C49" s="481"/>
      <c r="D49" s="498"/>
      <c r="E49" s="498" t="s">
        <v>1165</v>
      </c>
      <c r="AS49" s="1204" t="s">
        <v>1164</v>
      </c>
    </row>
    <row r="50" spans="1:45" ht="35.25" customHeight="1">
      <c r="A50" s="501"/>
      <c r="B50" s="501"/>
      <c r="C50" s="502"/>
      <c r="D50" s="503"/>
      <c r="E50" s="502"/>
      <c r="F50" s="503"/>
      <c r="G50" s="502"/>
      <c r="H50" s="503"/>
      <c r="I50" s="502"/>
      <c r="J50" s="503"/>
      <c r="K50" s="502"/>
      <c r="L50" s="503"/>
      <c r="M50" s="502"/>
      <c r="N50" s="503"/>
      <c r="O50" s="502"/>
      <c r="P50" s="503"/>
      <c r="Q50" s="502"/>
      <c r="R50" s="503"/>
      <c r="S50" s="502"/>
      <c r="T50" s="503"/>
      <c r="U50" s="502"/>
      <c r="V50" s="503"/>
      <c r="W50" s="502"/>
      <c r="X50" s="503"/>
      <c r="Y50" s="502"/>
      <c r="Z50" s="503"/>
      <c r="AA50" s="502"/>
      <c r="AB50" s="503"/>
      <c r="AC50" s="502"/>
      <c r="AD50" s="503"/>
      <c r="AE50" s="502"/>
      <c r="AF50" s="503"/>
      <c r="AG50" s="502"/>
      <c r="AH50" s="503"/>
      <c r="AI50" s="502"/>
      <c r="AJ50" s="503"/>
      <c r="AK50" s="502"/>
      <c r="AL50" s="503"/>
      <c r="AM50" s="502"/>
      <c r="AN50" s="503"/>
      <c r="AO50" s="502"/>
      <c r="AP50" s="503"/>
      <c r="AQ50" s="1330" t="s">
        <v>1090</v>
      </c>
      <c r="AR50" s="1204" t="s">
        <v>584</v>
      </c>
      <c r="AS50" s="1204"/>
    </row>
    <row r="51" spans="1:45" ht="35.25" customHeight="1">
      <c r="B51" s="504"/>
      <c r="C51" s="502"/>
      <c r="D51" s="503"/>
      <c r="E51" s="502"/>
      <c r="F51" s="503"/>
      <c r="G51" s="502"/>
      <c r="H51" s="503"/>
      <c r="I51" s="502"/>
      <c r="J51" s="503"/>
      <c r="K51" s="502"/>
      <c r="L51" s="503"/>
      <c r="M51" s="502"/>
      <c r="N51" s="503"/>
      <c r="O51" s="502"/>
      <c r="P51" s="503"/>
      <c r="Q51" s="502"/>
      <c r="R51" s="503"/>
      <c r="S51" s="502"/>
      <c r="T51" s="503"/>
      <c r="U51" s="502"/>
      <c r="V51" s="503"/>
      <c r="W51" s="502"/>
      <c r="X51" s="503"/>
      <c r="Y51" s="502"/>
      <c r="Z51" s="503"/>
      <c r="AA51" s="502"/>
      <c r="AB51" s="503"/>
      <c r="AC51" s="502"/>
      <c r="AD51" s="503"/>
      <c r="AE51" s="502"/>
      <c r="AF51" s="503"/>
      <c r="AG51" s="502"/>
      <c r="AH51" s="503"/>
      <c r="AI51" s="502"/>
      <c r="AJ51" s="503"/>
      <c r="AK51" s="502"/>
      <c r="AL51" s="503"/>
      <c r="AM51" s="502"/>
      <c r="AN51" s="503"/>
      <c r="AO51" s="502"/>
      <c r="AP51" s="503"/>
      <c r="AQ51" s="1330"/>
      <c r="AR51" s="1204"/>
      <c r="AS51" s="1204"/>
    </row>
    <row r="52" spans="1:45" ht="35.25" customHeight="1">
      <c r="A52" s="1220" t="s">
        <v>1091</v>
      </c>
      <c r="B52" s="1331" t="s">
        <v>578</v>
      </c>
      <c r="C52" s="502"/>
      <c r="D52" s="503"/>
      <c r="E52" s="502"/>
      <c r="F52" s="503"/>
      <c r="G52" s="502"/>
      <c r="H52" s="503"/>
      <c r="I52" s="502"/>
      <c r="J52" s="503"/>
      <c r="K52" s="502"/>
      <c r="L52" s="503"/>
      <c r="M52" s="502"/>
      <c r="N52" s="503"/>
      <c r="O52" s="502"/>
      <c r="P52" s="503"/>
      <c r="Q52" s="502"/>
      <c r="R52" s="503"/>
      <c r="S52" s="502"/>
      <c r="T52" s="503"/>
      <c r="U52" s="502"/>
      <c r="V52" s="503"/>
      <c r="W52" s="502"/>
      <c r="X52" s="503"/>
      <c r="Y52" s="502"/>
      <c r="Z52" s="503"/>
      <c r="AA52" s="502"/>
      <c r="AB52" s="503"/>
      <c r="AC52" s="502"/>
      <c r="AD52" s="503"/>
      <c r="AE52" s="502"/>
      <c r="AF52" s="503"/>
      <c r="AG52" s="502"/>
      <c r="AH52" s="503"/>
      <c r="AI52" s="502"/>
      <c r="AJ52" s="503"/>
      <c r="AK52" s="502"/>
      <c r="AL52" s="503"/>
      <c r="AM52" s="502"/>
      <c r="AN52" s="503"/>
      <c r="AO52" s="502"/>
      <c r="AP52" s="503"/>
      <c r="AQ52" s="1330"/>
      <c r="AR52" s="505"/>
      <c r="AS52" s="1204"/>
    </row>
    <row r="53" spans="1:45" ht="35.25" customHeight="1">
      <c r="A53" s="1220"/>
      <c r="B53" s="1331"/>
      <c r="C53" s="502"/>
      <c r="D53" s="503"/>
      <c r="E53" s="502"/>
      <c r="F53" s="503"/>
      <c r="G53" s="502"/>
      <c r="H53" s="503"/>
      <c r="I53" s="502"/>
      <c r="J53" s="503"/>
      <c r="K53" s="502"/>
      <c r="L53" s="503"/>
      <c r="M53" s="502"/>
      <c r="N53" s="503"/>
      <c r="O53" s="502"/>
      <c r="P53" s="503"/>
      <c r="Q53" s="502"/>
      <c r="R53" s="503"/>
      <c r="S53" s="502"/>
      <c r="T53" s="503"/>
      <c r="U53" s="502"/>
      <c r="V53" s="503"/>
      <c r="W53" s="502"/>
      <c r="X53" s="503"/>
      <c r="Y53" s="502"/>
      <c r="Z53" s="503"/>
      <c r="AA53" s="502"/>
      <c r="AB53" s="503"/>
      <c r="AC53" s="502"/>
      <c r="AD53" s="503"/>
      <c r="AE53" s="502"/>
      <c r="AF53" s="503"/>
      <c r="AG53" s="502"/>
      <c r="AH53" s="503"/>
      <c r="AI53" s="502"/>
      <c r="AJ53" s="503"/>
      <c r="AK53" s="502"/>
      <c r="AL53" s="503"/>
      <c r="AM53" s="502"/>
      <c r="AN53" s="503"/>
      <c r="AO53" s="502"/>
      <c r="AP53" s="503"/>
      <c r="AQ53" s="1330"/>
      <c r="AR53" s="505"/>
      <c r="AS53" s="1204"/>
    </row>
    <row r="54" spans="1:45" ht="35.25" customHeight="1">
      <c r="A54" s="1220"/>
      <c r="B54" s="1331"/>
      <c r="C54" s="502"/>
      <c r="D54" s="503"/>
      <c r="E54" s="502"/>
      <c r="F54" s="503"/>
      <c r="G54" s="502"/>
      <c r="H54" s="503"/>
      <c r="I54" s="502"/>
      <c r="J54" s="503"/>
      <c r="K54" s="502"/>
      <c r="L54" s="503"/>
      <c r="M54" s="502"/>
      <c r="N54" s="503"/>
      <c r="O54" s="502"/>
      <c r="P54" s="503"/>
      <c r="Q54" s="502"/>
      <c r="R54" s="503"/>
      <c r="S54" s="502"/>
      <c r="T54" s="503"/>
      <c r="U54" s="502"/>
      <c r="V54" s="503"/>
      <c r="W54" s="502"/>
      <c r="X54" s="503"/>
      <c r="Y54" s="502"/>
      <c r="Z54" s="503"/>
      <c r="AA54" s="502"/>
      <c r="AB54" s="503"/>
      <c r="AC54" s="502"/>
      <c r="AD54" s="503"/>
      <c r="AE54" s="502"/>
      <c r="AF54" s="503"/>
      <c r="AG54" s="502"/>
      <c r="AH54" s="503"/>
      <c r="AI54" s="502"/>
      <c r="AJ54" s="503"/>
      <c r="AK54" s="502"/>
      <c r="AL54" s="503"/>
      <c r="AM54" s="502"/>
      <c r="AN54" s="503"/>
      <c r="AO54" s="502"/>
      <c r="AP54" s="503"/>
      <c r="AQ54" s="1330"/>
      <c r="AR54" s="505"/>
      <c r="AS54" s="1204"/>
    </row>
    <row r="55" spans="1:45" ht="35.25" customHeight="1">
      <c r="A55" s="1220"/>
      <c r="B55" s="1331"/>
      <c r="C55" s="502"/>
      <c r="D55" s="503"/>
      <c r="E55" s="502"/>
      <c r="F55" s="503"/>
      <c r="G55" s="502"/>
      <c r="H55" s="503"/>
      <c r="I55" s="502"/>
      <c r="J55" s="503"/>
      <c r="K55" s="502"/>
      <c r="L55" s="503"/>
      <c r="M55" s="502"/>
      <c r="N55" s="503"/>
      <c r="O55" s="502"/>
      <c r="P55" s="503"/>
      <c r="Q55" s="502"/>
      <c r="R55" s="503"/>
      <c r="S55" s="502"/>
      <c r="T55" s="503"/>
      <c r="U55" s="502"/>
      <c r="V55" s="503"/>
      <c r="W55" s="502"/>
      <c r="X55" s="503"/>
      <c r="Y55" s="502"/>
      <c r="Z55" s="503"/>
      <c r="AA55" s="502"/>
      <c r="AB55" s="503"/>
      <c r="AC55" s="502"/>
      <c r="AD55" s="503"/>
      <c r="AE55" s="502"/>
      <c r="AF55" s="503"/>
      <c r="AG55" s="502"/>
      <c r="AH55" s="503"/>
      <c r="AI55" s="502"/>
      <c r="AJ55" s="503"/>
      <c r="AK55" s="502"/>
      <c r="AL55" s="503"/>
      <c r="AM55" s="502"/>
      <c r="AN55" s="503"/>
      <c r="AO55" s="502"/>
      <c r="AP55" s="503"/>
      <c r="AQ55" s="1330"/>
      <c r="AR55" s="505"/>
      <c r="AS55" s="1204"/>
    </row>
    <row r="56" spans="1:45" ht="35.25" customHeight="1">
      <c r="A56" s="1220"/>
      <c r="B56" s="1331"/>
      <c r="C56" s="502"/>
      <c r="D56" s="503"/>
      <c r="E56" s="502"/>
      <c r="F56" s="503"/>
      <c r="G56" s="502"/>
      <c r="H56" s="503"/>
      <c r="I56" s="502"/>
      <c r="J56" s="503"/>
      <c r="K56" s="502"/>
      <c r="L56" s="503"/>
      <c r="M56" s="502"/>
      <c r="N56" s="503"/>
      <c r="O56" s="502"/>
      <c r="P56" s="503"/>
      <c r="Q56" s="502"/>
      <c r="R56" s="503"/>
      <c r="S56" s="502"/>
      <c r="T56" s="503"/>
      <c r="U56" s="502"/>
      <c r="V56" s="503"/>
      <c r="W56" s="502"/>
      <c r="X56" s="503"/>
      <c r="Y56" s="502"/>
      <c r="Z56" s="503"/>
      <c r="AA56" s="502"/>
      <c r="AB56" s="503"/>
      <c r="AC56" s="502"/>
      <c r="AD56" s="503"/>
      <c r="AE56" s="502"/>
      <c r="AF56" s="503"/>
      <c r="AG56" s="502"/>
      <c r="AH56" s="503"/>
      <c r="AI56" s="502"/>
      <c r="AJ56" s="503"/>
      <c r="AK56" s="502"/>
      <c r="AL56" s="503"/>
      <c r="AM56" s="502"/>
      <c r="AN56" s="503"/>
      <c r="AO56" s="502"/>
      <c r="AP56" s="503"/>
      <c r="AQ56" s="1330"/>
      <c r="AR56" s="505"/>
      <c r="AS56" s="1204"/>
    </row>
    <row r="57" spans="1:45" ht="35.25" customHeight="1">
      <c r="A57" s="1336"/>
      <c r="B57" s="1337" t="str">
        <f>入力シート!E$11</f>
        <v>　</v>
      </c>
      <c r="C57" s="502"/>
      <c r="D57" s="503"/>
      <c r="E57" s="502"/>
      <c r="F57" s="503"/>
      <c r="G57" s="502"/>
      <c r="H57" s="503"/>
      <c r="I57" s="502"/>
      <c r="J57" s="503"/>
      <c r="K57" s="502"/>
      <c r="L57" s="503"/>
      <c r="M57" s="502"/>
      <c r="N57" s="503"/>
      <c r="O57" s="502"/>
      <c r="P57" s="503"/>
      <c r="Q57" s="502"/>
      <c r="R57" s="503"/>
      <c r="S57" s="502"/>
      <c r="T57" s="503"/>
      <c r="U57" s="502"/>
      <c r="V57" s="503"/>
      <c r="W57" s="502"/>
      <c r="X57" s="503"/>
      <c r="Y57" s="502"/>
      <c r="Z57" s="503"/>
      <c r="AA57" s="502"/>
      <c r="AB57" s="503"/>
      <c r="AC57" s="502"/>
      <c r="AD57" s="503"/>
      <c r="AE57" s="502"/>
      <c r="AF57" s="503"/>
      <c r="AG57" s="502"/>
      <c r="AH57" s="503"/>
      <c r="AI57" s="502"/>
      <c r="AJ57" s="503"/>
      <c r="AK57" s="502"/>
      <c r="AL57" s="503"/>
      <c r="AM57" s="502"/>
      <c r="AN57" s="503"/>
      <c r="AO57" s="502"/>
      <c r="AP57" s="503"/>
      <c r="AQ57" s="1330"/>
      <c r="AR57" s="505"/>
      <c r="AS57" s="1204"/>
    </row>
    <row r="58" spans="1:45" ht="35.25" customHeight="1">
      <c r="A58" s="1336"/>
      <c r="B58" s="1337"/>
      <c r="C58" s="502"/>
      <c r="D58" s="503"/>
      <c r="E58" s="502"/>
      <c r="F58" s="503"/>
      <c r="G58" s="502"/>
      <c r="H58" s="503"/>
      <c r="I58" s="502"/>
      <c r="J58" s="503"/>
      <c r="K58" s="502"/>
      <c r="L58" s="503"/>
      <c r="M58" s="502"/>
      <c r="N58" s="503"/>
      <c r="O58" s="502"/>
      <c r="P58" s="503"/>
      <c r="Q58" s="502"/>
      <c r="R58" s="503"/>
      <c r="S58" s="502"/>
      <c r="T58" s="503"/>
      <c r="U58" s="502"/>
      <c r="V58" s="503"/>
      <c r="W58" s="502"/>
      <c r="X58" s="503"/>
      <c r="Y58" s="502"/>
      <c r="Z58" s="503"/>
      <c r="AA58" s="502"/>
      <c r="AB58" s="503"/>
      <c r="AC58" s="502"/>
      <c r="AD58" s="503"/>
      <c r="AE58" s="502"/>
      <c r="AF58" s="503"/>
      <c r="AG58" s="502"/>
      <c r="AH58" s="503"/>
      <c r="AI58" s="502"/>
      <c r="AJ58" s="503"/>
      <c r="AK58" s="502"/>
      <c r="AL58" s="503"/>
      <c r="AM58" s="502"/>
      <c r="AN58" s="503"/>
      <c r="AO58" s="502"/>
      <c r="AP58" s="503"/>
      <c r="AQ58" s="1330"/>
      <c r="AR58" s="505"/>
      <c r="AS58" s="1204"/>
    </row>
    <row r="59" spans="1:45" ht="35.25" customHeight="1">
      <c r="A59" s="1336"/>
      <c r="B59" s="1337"/>
      <c r="C59" s="502"/>
      <c r="D59" s="503"/>
      <c r="E59" s="502"/>
      <c r="F59" s="503"/>
      <c r="G59" s="502"/>
      <c r="H59" s="503"/>
      <c r="I59" s="502"/>
      <c r="J59" s="503"/>
      <c r="K59" s="502"/>
      <c r="L59" s="503"/>
      <c r="M59" s="502"/>
      <c r="N59" s="503"/>
      <c r="O59" s="502"/>
      <c r="P59" s="503"/>
      <c r="Q59" s="502"/>
      <c r="R59" s="503"/>
      <c r="S59" s="502"/>
      <c r="T59" s="503"/>
      <c r="U59" s="502"/>
      <c r="V59" s="503"/>
      <c r="W59" s="502"/>
      <c r="X59" s="503"/>
      <c r="Y59" s="502"/>
      <c r="Z59" s="503"/>
      <c r="AA59" s="502"/>
      <c r="AB59" s="503"/>
      <c r="AC59" s="502"/>
      <c r="AD59" s="503"/>
      <c r="AE59" s="502"/>
      <c r="AF59" s="503"/>
      <c r="AG59" s="502"/>
      <c r="AH59" s="503"/>
      <c r="AI59" s="502"/>
      <c r="AJ59" s="503"/>
      <c r="AK59" s="502"/>
      <c r="AL59" s="503"/>
      <c r="AM59" s="502"/>
      <c r="AN59" s="503"/>
      <c r="AO59" s="502"/>
      <c r="AP59" s="503"/>
      <c r="AQ59" s="1330"/>
      <c r="AR59" s="505"/>
      <c r="AS59" s="1204"/>
    </row>
    <row r="60" spans="1:45" ht="35.25" customHeight="1">
      <c r="A60" s="1336"/>
      <c r="B60" s="1337"/>
      <c r="C60" s="502"/>
      <c r="D60" s="503"/>
      <c r="E60" s="502"/>
      <c r="F60" s="503"/>
      <c r="G60" s="502"/>
      <c r="H60" s="503"/>
      <c r="I60" s="502"/>
      <c r="J60" s="503"/>
      <c r="K60" s="502"/>
      <c r="L60" s="503"/>
      <c r="M60" s="502"/>
      <c r="N60" s="503"/>
      <c r="O60" s="502"/>
      <c r="P60" s="503"/>
      <c r="Q60" s="502"/>
      <c r="R60" s="503"/>
      <c r="S60" s="502"/>
      <c r="T60" s="503"/>
      <c r="U60" s="502"/>
      <c r="V60" s="503"/>
      <c r="W60" s="502"/>
      <c r="X60" s="503"/>
      <c r="Y60" s="502"/>
      <c r="Z60" s="503"/>
      <c r="AA60" s="502"/>
      <c r="AB60" s="503"/>
      <c r="AC60" s="502"/>
      <c r="AD60" s="503"/>
      <c r="AE60" s="502"/>
      <c r="AF60" s="503"/>
      <c r="AG60" s="502"/>
      <c r="AH60" s="503"/>
      <c r="AI60" s="502"/>
      <c r="AJ60" s="503"/>
      <c r="AK60" s="502"/>
      <c r="AL60" s="503"/>
      <c r="AM60" s="502"/>
      <c r="AN60" s="503"/>
      <c r="AO60" s="502"/>
      <c r="AP60" s="503"/>
      <c r="AQ60" s="1330"/>
      <c r="AR60" s="505"/>
      <c r="AS60" s="1204"/>
    </row>
    <row r="61" spans="1:45" ht="35.25" customHeight="1">
      <c r="A61" s="1336"/>
      <c r="B61" s="1337"/>
      <c r="C61" s="502"/>
      <c r="D61" s="503"/>
      <c r="E61" s="502"/>
      <c r="F61" s="503"/>
      <c r="G61" s="502"/>
      <c r="H61" s="503"/>
      <c r="I61" s="502"/>
      <c r="J61" s="503"/>
      <c r="K61" s="502"/>
      <c r="L61" s="503"/>
      <c r="M61" s="502"/>
      <c r="N61" s="503"/>
      <c r="O61" s="502"/>
      <c r="P61" s="503"/>
      <c r="Q61" s="502"/>
      <c r="R61" s="503"/>
      <c r="S61" s="502"/>
      <c r="T61" s="503"/>
      <c r="U61" s="502"/>
      <c r="V61" s="503"/>
      <c r="W61" s="502"/>
      <c r="X61" s="503"/>
      <c r="Y61" s="502"/>
      <c r="Z61" s="503"/>
      <c r="AA61" s="502"/>
      <c r="AB61" s="503"/>
      <c r="AC61" s="502"/>
      <c r="AD61" s="503"/>
      <c r="AE61" s="502"/>
      <c r="AF61" s="503"/>
      <c r="AG61" s="502"/>
      <c r="AH61" s="503"/>
      <c r="AI61" s="502"/>
      <c r="AJ61" s="503"/>
      <c r="AK61" s="502"/>
      <c r="AL61" s="503"/>
      <c r="AM61" s="502"/>
      <c r="AN61" s="503"/>
      <c r="AO61" s="502"/>
      <c r="AP61" s="503"/>
      <c r="AQ61" s="1330"/>
      <c r="AR61" s="505"/>
      <c r="AS61" s="1204"/>
    </row>
    <row r="62" spans="1:45" ht="35.25" customHeight="1">
      <c r="A62" s="1336"/>
      <c r="B62" s="1337"/>
      <c r="C62" s="502"/>
      <c r="D62" s="503"/>
      <c r="E62" s="502"/>
      <c r="F62" s="503"/>
      <c r="G62" s="502"/>
      <c r="H62" s="503"/>
      <c r="I62" s="502"/>
      <c r="J62" s="503"/>
      <c r="K62" s="502"/>
      <c r="L62" s="503"/>
      <c r="M62" s="502"/>
      <c r="N62" s="503"/>
      <c r="O62" s="502"/>
      <c r="P62" s="503"/>
      <c r="Q62" s="502"/>
      <c r="R62" s="503"/>
      <c r="S62" s="502"/>
      <c r="T62" s="503"/>
      <c r="U62" s="502"/>
      <c r="V62" s="503"/>
      <c r="W62" s="502"/>
      <c r="X62" s="503"/>
      <c r="Y62" s="502"/>
      <c r="Z62" s="503"/>
      <c r="AA62" s="502"/>
      <c r="AB62" s="503"/>
      <c r="AC62" s="502"/>
      <c r="AD62" s="503"/>
      <c r="AE62" s="502"/>
      <c r="AF62" s="503"/>
      <c r="AG62" s="502"/>
      <c r="AH62" s="503"/>
      <c r="AI62" s="502"/>
      <c r="AJ62" s="503"/>
      <c r="AK62" s="502"/>
      <c r="AL62" s="503"/>
      <c r="AM62" s="502"/>
      <c r="AN62" s="503"/>
      <c r="AO62" s="502"/>
      <c r="AP62" s="503"/>
      <c r="AQ62" s="1330"/>
      <c r="AR62" s="505"/>
      <c r="AS62" s="1204"/>
    </row>
    <row r="63" spans="1:45" ht="35.25" customHeight="1">
      <c r="A63" s="1336"/>
      <c r="B63" s="1337"/>
      <c r="C63" s="502"/>
      <c r="D63" s="503"/>
      <c r="E63" s="502"/>
      <c r="F63" s="503"/>
      <c r="G63" s="502"/>
      <c r="H63" s="503"/>
      <c r="I63" s="502"/>
      <c r="J63" s="503"/>
      <c r="K63" s="502"/>
      <c r="L63" s="503"/>
      <c r="M63" s="502"/>
      <c r="N63" s="503"/>
      <c r="O63" s="502"/>
      <c r="P63" s="503"/>
      <c r="Q63" s="502"/>
      <c r="R63" s="503"/>
      <c r="S63" s="502"/>
      <c r="T63" s="503"/>
      <c r="U63" s="502"/>
      <c r="V63" s="503"/>
      <c r="W63" s="502"/>
      <c r="X63" s="503"/>
      <c r="Y63" s="502"/>
      <c r="Z63" s="503"/>
      <c r="AA63" s="502"/>
      <c r="AB63" s="503"/>
      <c r="AC63" s="502"/>
      <c r="AD63" s="503"/>
      <c r="AE63" s="502"/>
      <c r="AF63" s="503"/>
      <c r="AG63" s="502"/>
      <c r="AH63" s="503"/>
      <c r="AI63" s="502"/>
      <c r="AJ63" s="503"/>
      <c r="AK63" s="502"/>
      <c r="AL63" s="503"/>
      <c r="AM63" s="502"/>
      <c r="AN63" s="503"/>
      <c r="AO63" s="502"/>
      <c r="AP63" s="503"/>
      <c r="AQ63" s="1330"/>
      <c r="AR63" s="505"/>
      <c r="AS63" s="1204"/>
    </row>
    <row r="64" spans="1:45" ht="35.25" customHeight="1">
      <c r="A64" s="1336"/>
      <c r="B64" s="1337"/>
      <c r="C64" s="502"/>
      <c r="D64" s="503"/>
      <c r="E64" s="502"/>
      <c r="F64" s="503"/>
      <c r="G64" s="502"/>
      <c r="H64" s="503"/>
      <c r="I64" s="502"/>
      <c r="J64" s="503"/>
      <c r="K64" s="502"/>
      <c r="L64" s="503"/>
      <c r="M64" s="502"/>
      <c r="N64" s="503"/>
      <c r="O64" s="502"/>
      <c r="P64" s="503"/>
      <c r="Q64" s="502"/>
      <c r="R64" s="503"/>
      <c r="S64" s="502"/>
      <c r="T64" s="503"/>
      <c r="U64" s="502"/>
      <c r="V64" s="503"/>
      <c r="W64" s="502"/>
      <c r="X64" s="503"/>
      <c r="Y64" s="502"/>
      <c r="Z64" s="503"/>
      <c r="AA64" s="502"/>
      <c r="AB64" s="503"/>
      <c r="AC64" s="502"/>
      <c r="AD64" s="503"/>
      <c r="AE64" s="502"/>
      <c r="AF64" s="503"/>
      <c r="AG64" s="502"/>
      <c r="AH64" s="503"/>
      <c r="AI64" s="502"/>
      <c r="AJ64" s="503"/>
      <c r="AK64" s="502"/>
      <c r="AL64" s="503"/>
      <c r="AM64" s="502"/>
      <c r="AN64" s="503"/>
      <c r="AO64" s="502"/>
      <c r="AP64" s="503"/>
      <c r="AQ64" s="1330"/>
      <c r="AR64" s="505"/>
      <c r="AS64" s="1204"/>
    </row>
    <row r="65" spans="1:45" ht="15" customHeight="1">
      <c r="A65" s="497" t="s">
        <v>1163</v>
      </c>
      <c r="C65" s="481"/>
      <c r="D65" s="498"/>
      <c r="E65" s="498" t="s">
        <v>1166</v>
      </c>
      <c r="AS65" s="1204" t="s">
        <v>1164</v>
      </c>
    </row>
    <row r="66" spans="1:45" ht="35.25" customHeight="1">
      <c r="A66" s="501"/>
      <c r="B66" s="501"/>
      <c r="C66" s="502"/>
      <c r="D66" s="503"/>
      <c r="E66" s="502"/>
      <c r="F66" s="503"/>
      <c r="G66" s="502"/>
      <c r="H66" s="503"/>
      <c r="I66" s="502"/>
      <c r="J66" s="503"/>
      <c r="K66" s="502"/>
      <c r="L66" s="503"/>
      <c r="M66" s="502"/>
      <c r="N66" s="503"/>
      <c r="O66" s="502"/>
      <c r="P66" s="503"/>
      <c r="Q66" s="502"/>
      <c r="R66" s="503"/>
      <c r="S66" s="502"/>
      <c r="T66" s="503"/>
      <c r="U66" s="502"/>
      <c r="V66" s="503"/>
      <c r="W66" s="502"/>
      <c r="X66" s="503"/>
      <c r="Y66" s="502"/>
      <c r="Z66" s="503"/>
      <c r="AA66" s="502"/>
      <c r="AB66" s="503"/>
      <c r="AC66" s="502"/>
      <c r="AD66" s="503"/>
      <c r="AE66" s="502"/>
      <c r="AF66" s="503"/>
      <c r="AG66" s="502"/>
      <c r="AH66" s="503"/>
      <c r="AI66" s="502"/>
      <c r="AJ66" s="503"/>
      <c r="AK66" s="502"/>
      <c r="AL66" s="503"/>
      <c r="AM66" s="502"/>
      <c r="AN66" s="503"/>
      <c r="AO66" s="502"/>
      <c r="AP66" s="503"/>
      <c r="AQ66" s="1330" t="s">
        <v>1090</v>
      </c>
      <c r="AR66" s="1204" t="s">
        <v>584</v>
      </c>
      <c r="AS66" s="1204"/>
    </row>
    <row r="67" spans="1:45" ht="35.25" customHeight="1">
      <c r="B67" s="504"/>
      <c r="C67" s="502"/>
      <c r="D67" s="503"/>
      <c r="E67" s="502"/>
      <c r="F67" s="503"/>
      <c r="G67" s="502"/>
      <c r="H67" s="503"/>
      <c r="I67" s="502"/>
      <c r="J67" s="503"/>
      <c r="K67" s="502"/>
      <c r="L67" s="503"/>
      <c r="M67" s="502"/>
      <c r="N67" s="503"/>
      <c r="O67" s="502"/>
      <c r="P67" s="503"/>
      <c r="Q67" s="502"/>
      <c r="R67" s="503"/>
      <c r="S67" s="502"/>
      <c r="T67" s="503"/>
      <c r="U67" s="502"/>
      <c r="V67" s="503"/>
      <c r="W67" s="502"/>
      <c r="X67" s="503"/>
      <c r="Y67" s="502"/>
      <c r="Z67" s="503"/>
      <c r="AA67" s="502"/>
      <c r="AB67" s="503"/>
      <c r="AC67" s="502"/>
      <c r="AD67" s="503"/>
      <c r="AE67" s="502"/>
      <c r="AF67" s="503"/>
      <c r="AG67" s="502"/>
      <c r="AH67" s="503"/>
      <c r="AI67" s="502"/>
      <c r="AJ67" s="503"/>
      <c r="AK67" s="502"/>
      <c r="AL67" s="503"/>
      <c r="AM67" s="502"/>
      <c r="AN67" s="503"/>
      <c r="AO67" s="502"/>
      <c r="AP67" s="503"/>
      <c r="AQ67" s="1330"/>
      <c r="AR67" s="1204"/>
      <c r="AS67" s="1204"/>
    </row>
    <row r="68" spans="1:45" ht="35.25" customHeight="1">
      <c r="A68" s="1220" t="s">
        <v>1091</v>
      </c>
      <c r="B68" s="1331" t="s">
        <v>578</v>
      </c>
      <c r="C68" s="502"/>
      <c r="D68" s="503"/>
      <c r="E68" s="502"/>
      <c r="F68" s="503"/>
      <c r="G68" s="502"/>
      <c r="H68" s="503"/>
      <c r="I68" s="502"/>
      <c r="J68" s="503"/>
      <c r="K68" s="502"/>
      <c r="L68" s="503"/>
      <c r="M68" s="502"/>
      <c r="N68" s="503"/>
      <c r="O68" s="502"/>
      <c r="P68" s="503"/>
      <c r="Q68" s="502"/>
      <c r="R68" s="503"/>
      <c r="S68" s="502"/>
      <c r="T68" s="503"/>
      <c r="U68" s="502"/>
      <c r="V68" s="503"/>
      <c r="W68" s="502"/>
      <c r="X68" s="503"/>
      <c r="Y68" s="502"/>
      <c r="Z68" s="503"/>
      <c r="AA68" s="502"/>
      <c r="AB68" s="503"/>
      <c r="AC68" s="502"/>
      <c r="AD68" s="503"/>
      <c r="AE68" s="502"/>
      <c r="AF68" s="503"/>
      <c r="AG68" s="502"/>
      <c r="AH68" s="503"/>
      <c r="AI68" s="502"/>
      <c r="AJ68" s="503"/>
      <c r="AK68" s="502"/>
      <c r="AL68" s="503"/>
      <c r="AM68" s="502"/>
      <c r="AN68" s="503"/>
      <c r="AO68" s="502"/>
      <c r="AP68" s="503"/>
      <c r="AQ68" s="1330"/>
      <c r="AR68" s="505"/>
      <c r="AS68" s="1204"/>
    </row>
    <row r="69" spans="1:45" ht="35.25" customHeight="1">
      <c r="A69" s="1220"/>
      <c r="B69" s="1331"/>
      <c r="C69" s="502"/>
      <c r="D69" s="503"/>
      <c r="E69" s="502"/>
      <c r="F69" s="503"/>
      <c r="G69" s="502"/>
      <c r="H69" s="503"/>
      <c r="I69" s="502"/>
      <c r="J69" s="503"/>
      <c r="K69" s="502"/>
      <c r="L69" s="503"/>
      <c r="M69" s="502"/>
      <c r="N69" s="503"/>
      <c r="O69" s="502"/>
      <c r="P69" s="503"/>
      <c r="Q69" s="502"/>
      <c r="R69" s="503"/>
      <c r="S69" s="502"/>
      <c r="T69" s="503"/>
      <c r="U69" s="502"/>
      <c r="V69" s="503"/>
      <c r="W69" s="502"/>
      <c r="X69" s="503"/>
      <c r="Y69" s="502"/>
      <c r="Z69" s="503"/>
      <c r="AA69" s="502"/>
      <c r="AB69" s="503"/>
      <c r="AC69" s="502"/>
      <c r="AD69" s="503"/>
      <c r="AE69" s="502"/>
      <c r="AF69" s="503"/>
      <c r="AG69" s="502"/>
      <c r="AH69" s="503"/>
      <c r="AI69" s="502"/>
      <c r="AJ69" s="503"/>
      <c r="AK69" s="502"/>
      <c r="AL69" s="503"/>
      <c r="AM69" s="502"/>
      <c r="AN69" s="503"/>
      <c r="AO69" s="502"/>
      <c r="AP69" s="503"/>
      <c r="AQ69" s="1330"/>
      <c r="AR69" s="505"/>
      <c r="AS69" s="1204"/>
    </row>
    <row r="70" spans="1:45" ht="35.25" customHeight="1">
      <c r="A70" s="1220"/>
      <c r="B70" s="1331"/>
      <c r="C70" s="502"/>
      <c r="D70" s="503"/>
      <c r="E70" s="502"/>
      <c r="F70" s="503"/>
      <c r="G70" s="502"/>
      <c r="H70" s="503"/>
      <c r="I70" s="502"/>
      <c r="J70" s="503"/>
      <c r="K70" s="502"/>
      <c r="L70" s="503"/>
      <c r="M70" s="502"/>
      <c r="N70" s="503"/>
      <c r="O70" s="502"/>
      <c r="P70" s="503"/>
      <c r="Q70" s="502"/>
      <c r="R70" s="503"/>
      <c r="S70" s="502"/>
      <c r="T70" s="503"/>
      <c r="U70" s="502"/>
      <c r="V70" s="503"/>
      <c r="W70" s="502"/>
      <c r="X70" s="503"/>
      <c r="Y70" s="502"/>
      <c r="Z70" s="503"/>
      <c r="AA70" s="502"/>
      <c r="AB70" s="503"/>
      <c r="AC70" s="502"/>
      <c r="AD70" s="503"/>
      <c r="AE70" s="502"/>
      <c r="AF70" s="503"/>
      <c r="AG70" s="502"/>
      <c r="AH70" s="503"/>
      <c r="AI70" s="502"/>
      <c r="AJ70" s="503"/>
      <c r="AK70" s="502"/>
      <c r="AL70" s="503"/>
      <c r="AM70" s="502"/>
      <c r="AN70" s="503"/>
      <c r="AO70" s="502"/>
      <c r="AP70" s="503"/>
      <c r="AQ70" s="1330"/>
      <c r="AR70" s="505"/>
      <c r="AS70" s="1204"/>
    </row>
    <row r="71" spans="1:45" ht="35.25" customHeight="1">
      <c r="A71" s="1220"/>
      <c r="B71" s="1331"/>
      <c r="C71" s="502"/>
      <c r="D71" s="503"/>
      <c r="E71" s="502"/>
      <c r="F71" s="503"/>
      <c r="G71" s="502"/>
      <c r="H71" s="503"/>
      <c r="I71" s="502"/>
      <c r="J71" s="503"/>
      <c r="K71" s="502"/>
      <c r="L71" s="503"/>
      <c r="M71" s="502"/>
      <c r="N71" s="503"/>
      <c r="O71" s="502"/>
      <c r="P71" s="503"/>
      <c r="Q71" s="502"/>
      <c r="R71" s="503"/>
      <c r="S71" s="502"/>
      <c r="T71" s="503"/>
      <c r="U71" s="502"/>
      <c r="V71" s="503"/>
      <c r="W71" s="502"/>
      <c r="X71" s="503"/>
      <c r="Y71" s="502"/>
      <c r="Z71" s="503"/>
      <c r="AA71" s="502"/>
      <c r="AB71" s="503"/>
      <c r="AC71" s="502"/>
      <c r="AD71" s="503"/>
      <c r="AE71" s="502"/>
      <c r="AF71" s="503"/>
      <c r="AG71" s="502"/>
      <c r="AH71" s="503"/>
      <c r="AI71" s="502"/>
      <c r="AJ71" s="503"/>
      <c r="AK71" s="502"/>
      <c r="AL71" s="503"/>
      <c r="AM71" s="502"/>
      <c r="AN71" s="503"/>
      <c r="AO71" s="502"/>
      <c r="AP71" s="503"/>
      <c r="AQ71" s="1330"/>
      <c r="AR71" s="505"/>
      <c r="AS71" s="1204"/>
    </row>
    <row r="72" spans="1:45" ht="35.25" customHeight="1">
      <c r="A72" s="1220"/>
      <c r="B72" s="1331"/>
      <c r="C72" s="502"/>
      <c r="D72" s="503"/>
      <c r="E72" s="502"/>
      <c r="F72" s="503"/>
      <c r="G72" s="502"/>
      <c r="H72" s="503"/>
      <c r="I72" s="502"/>
      <c r="J72" s="503"/>
      <c r="K72" s="502"/>
      <c r="L72" s="503"/>
      <c r="M72" s="502"/>
      <c r="N72" s="503"/>
      <c r="O72" s="502"/>
      <c r="P72" s="503"/>
      <c r="Q72" s="502"/>
      <c r="R72" s="503"/>
      <c r="S72" s="502"/>
      <c r="T72" s="503"/>
      <c r="U72" s="502"/>
      <c r="V72" s="503"/>
      <c r="W72" s="502"/>
      <c r="X72" s="503"/>
      <c r="Y72" s="502"/>
      <c r="Z72" s="503"/>
      <c r="AA72" s="502"/>
      <c r="AB72" s="503"/>
      <c r="AC72" s="502"/>
      <c r="AD72" s="503"/>
      <c r="AE72" s="502"/>
      <c r="AF72" s="503"/>
      <c r="AG72" s="502"/>
      <c r="AH72" s="503"/>
      <c r="AI72" s="502"/>
      <c r="AJ72" s="503"/>
      <c r="AK72" s="502"/>
      <c r="AL72" s="503"/>
      <c r="AM72" s="502"/>
      <c r="AN72" s="503"/>
      <c r="AO72" s="502"/>
      <c r="AP72" s="503"/>
      <c r="AQ72" s="1330"/>
      <c r="AR72" s="505"/>
      <c r="AS72" s="1204"/>
    </row>
    <row r="73" spans="1:45" ht="35.25" customHeight="1">
      <c r="A73" s="1336"/>
      <c r="B73" s="1337" t="str">
        <f>入力シート!E$11</f>
        <v>　</v>
      </c>
      <c r="C73" s="502"/>
      <c r="D73" s="503"/>
      <c r="E73" s="502"/>
      <c r="F73" s="503"/>
      <c r="G73" s="502"/>
      <c r="H73" s="503"/>
      <c r="I73" s="502"/>
      <c r="J73" s="503"/>
      <c r="K73" s="502"/>
      <c r="L73" s="503"/>
      <c r="M73" s="502"/>
      <c r="N73" s="503"/>
      <c r="O73" s="502"/>
      <c r="P73" s="503"/>
      <c r="Q73" s="502"/>
      <c r="R73" s="503"/>
      <c r="S73" s="502"/>
      <c r="T73" s="503"/>
      <c r="U73" s="502"/>
      <c r="V73" s="503"/>
      <c r="W73" s="502"/>
      <c r="X73" s="503"/>
      <c r="Y73" s="502"/>
      <c r="Z73" s="503"/>
      <c r="AA73" s="502"/>
      <c r="AB73" s="503"/>
      <c r="AC73" s="502"/>
      <c r="AD73" s="503"/>
      <c r="AE73" s="502"/>
      <c r="AF73" s="503"/>
      <c r="AG73" s="502"/>
      <c r="AH73" s="503"/>
      <c r="AI73" s="502"/>
      <c r="AJ73" s="503"/>
      <c r="AK73" s="502"/>
      <c r="AL73" s="503"/>
      <c r="AM73" s="502"/>
      <c r="AN73" s="503"/>
      <c r="AO73" s="502"/>
      <c r="AP73" s="503"/>
      <c r="AQ73" s="1330"/>
      <c r="AR73" s="505"/>
      <c r="AS73" s="1204"/>
    </row>
    <row r="74" spans="1:45" ht="35.25" customHeight="1">
      <c r="A74" s="1336"/>
      <c r="B74" s="1337"/>
      <c r="C74" s="502"/>
      <c r="D74" s="503"/>
      <c r="E74" s="502"/>
      <c r="F74" s="503"/>
      <c r="G74" s="502"/>
      <c r="H74" s="503"/>
      <c r="I74" s="502"/>
      <c r="J74" s="503"/>
      <c r="K74" s="502"/>
      <c r="L74" s="503"/>
      <c r="M74" s="502"/>
      <c r="N74" s="503"/>
      <c r="O74" s="502"/>
      <c r="P74" s="503"/>
      <c r="Q74" s="502"/>
      <c r="R74" s="503"/>
      <c r="S74" s="502"/>
      <c r="T74" s="503"/>
      <c r="U74" s="502"/>
      <c r="V74" s="503"/>
      <c r="W74" s="502"/>
      <c r="X74" s="503"/>
      <c r="Y74" s="502"/>
      <c r="Z74" s="503"/>
      <c r="AA74" s="502"/>
      <c r="AB74" s="503"/>
      <c r="AC74" s="502"/>
      <c r="AD74" s="503"/>
      <c r="AE74" s="502"/>
      <c r="AF74" s="503"/>
      <c r="AG74" s="502"/>
      <c r="AH74" s="503"/>
      <c r="AI74" s="502"/>
      <c r="AJ74" s="503"/>
      <c r="AK74" s="502"/>
      <c r="AL74" s="503"/>
      <c r="AM74" s="502"/>
      <c r="AN74" s="503"/>
      <c r="AO74" s="502"/>
      <c r="AP74" s="503"/>
      <c r="AQ74" s="1330"/>
      <c r="AR74" s="505"/>
      <c r="AS74" s="1204"/>
    </row>
    <row r="75" spans="1:45" ht="35.25" customHeight="1">
      <c r="A75" s="1336"/>
      <c r="B75" s="1337"/>
      <c r="C75" s="502"/>
      <c r="D75" s="503"/>
      <c r="E75" s="502"/>
      <c r="F75" s="503"/>
      <c r="G75" s="502"/>
      <c r="H75" s="503"/>
      <c r="I75" s="502"/>
      <c r="J75" s="503"/>
      <c r="K75" s="502"/>
      <c r="L75" s="503"/>
      <c r="M75" s="502"/>
      <c r="N75" s="503"/>
      <c r="O75" s="502"/>
      <c r="P75" s="503"/>
      <c r="Q75" s="502"/>
      <c r="R75" s="503"/>
      <c r="S75" s="502"/>
      <c r="T75" s="503"/>
      <c r="U75" s="502"/>
      <c r="V75" s="503"/>
      <c r="W75" s="502"/>
      <c r="X75" s="503"/>
      <c r="Y75" s="502"/>
      <c r="Z75" s="503"/>
      <c r="AA75" s="502"/>
      <c r="AB75" s="503"/>
      <c r="AC75" s="502"/>
      <c r="AD75" s="503"/>
      <c r="AE75" s="502"/>
      <c r="AF75" s="503"/>
      <c r="AG75" s="502"/>
      <c r="AH75" s="503"/>
      <c r="AI75" s="502"/>
      <c r="AJ75" s="503"/>
      <c r="AK75" s="502"/>
      <c r="AL75" s="503"/>
      <c r="AM75" s="502"/>
      <c r="AN75" s="503"/>
      <c r="AO75" s="502"/>
      <c r="AP75" s="503"/>
      <c r="AQ75" s="1330"/>
      <c r="AR75" s="505"/>
      <c r="AS75" s="1204"/>
    </row>
    <row r="76" spans="1:45" ht="35.25" customHeight="1">
      <c r="A76" s="1336"/>
      <c r="B76" s="1337"/>
      <c r="C76" s="502"/>
      <c r="D76" s="503"/>
      <c r="E76" s="502"/>
      <c r="F76" s="503"/>
      <c r="G76" s="502"/>
      <c r="H76" s="503"/>
      <c r="I76" s="502"/>
      <c r="J76" s="503"/>
      <c r="K76" s="502"/>
      <c r="L76" s="503"/>
      <c r="M76" s="502"/>
      <c r="N76" s="503"/>
      <c r="O76" s="502"/>
      <c r="P76" s="503"/>
      <c r="Q76" s="502"/>
      <c r="R76" s="503"/>
      <c r="S76" s="502"/>
      <c r="T76" s="503"/>
      <c r="U76" s="502"/>
      <c r="V76" s="503"/>
      <c r="W76" s="502"/>
      <c r="X76" s="503"/>
      <c r="Y76" s="502"/>
      <c r="Z76" s="503"/>
      <c r="AA76" s="502"/>
      <c r="AB76" s="503"/>
      <c r="AC76" s="502"/>
      <c r="AD76" s="503"/>
      <c r="AE76" s="502"/>
      <c r="AF76" s="503"/>
      <c r="AG76" s="502"/>
      <c r="AH76" s="503"/>
      <c r="AI76" s="502"/>
      <c r="AJ76" s="503"/>
      <c r="AK76" s="502"/>
      <c r="AL76" s="503"/>
      <c r="AM76" s="502"/>
      <c r="AN76" s="503"/>
      <c r="AO76" s="502"/>
      <c r="AP76" s="503"/>
      <c r="AQ76" s="1330"/>
      <c r="AR76" s="505"/>
      <c r="AS76" s="1204"/>
    </row>
    <row r="77" spans="1:45" ht="35.25" customHeight="1">
      <c r="A77" s="1336"/>
      <c r="B77" s="1337"/>
      <c r="C77" s="502"/>
      <c r="D77" s="503"/>
      <c r="E77" s="502"/>
      <c r="F77" s="503"/>
      <c r="G77" s="502"/>
      <c r="H77" s="503"/>
      <c r="I77" s="502"/>
      <c r="J77" s="503"/>
      <c r="K77" s="502"/>
      <c r="L77" s="503"/>
      <c r="M77" s="502"/>
      <c r="N77" s="503"/>
      <c r="O77" s="502"/>
      <c r="P77" s="503"/>
      <c r="Q77" s="502"/>
      <c r="R77" s="503"/>
      <c r="S77" s="502"/>
      <c r="T77" s="503"/>
      <c r="U77" s="502"/>
      <c r="V77" s="503"/>
      <c r="W77" s="502"/>
      <c r="X77" s="503"/>
      <c r="Y77" s="502"/>
      <c r="Z77" s="503"/>
      <c r="AA77" s="502"/>
      <c r="AB77" s="503"/>
      <c r="AC77" s="502"/>
      <c r="AD77" s="503"/>
      <c r="AE77" s="502"/>
      <c r="AF77" s="503"/>
      <c r="AG77" s="502"/>
      <c r="AH77" s="503"/>
      <c r="AI77" s="502"/>
      <c r="AJ77" s="503"/>
      <c r="AK77" s="502"/>
      <c r="AL77" s="503"/>
      <c r="AM77" s="502"/>
      <c r="AN77" s="503"/>
      <c r="AO77" s="502"/>
      <c r="AP77" s="503"/>
      <c r="AQ77" s="1330"/>
      <c r="AR77" s="505"/>
      <c r="AS77" s="1204"/>
    </row>
    <row r="78" spans="1:45" ht="35.25" customHeight="1">
      <c r="A78" s="1336"/>
      <c r="B78" s="1337"/>
      <c r="C78" s="502"/>
      <c r="D78" s="503"/>
      <c r="E78" s="502"/>
      <c r="F78" s="503"/>
      <c r="G78" s="502"/>
      <c r="H78" s="503"/>
      <c r="I78" s="502"/>
      <c r="J78" s="503"/>
      <c r="K78" s="502"/>
      <c r="L78" s="503"/>
      <c r="M78" s="502"/>
      <c r="N78" s="503"/>
      <c r="O78" s="502"/>
      <c r="P78" s="503"/>
      <c r="Q78" s="502"/>
      <c r="R78" s="503"/>
      <c r="S78" s="502"/>
      <c r="T78" s="503"/>
      <c r="U78" s="502"/>
      <c r="V78" s="503"/>
      <c r="W78" s="502"/>
      <c r="X78" s="503"/>
      <c r="Y78" s="502"/>
      <c r="Z78" s="503"/>
      <c r="AA78" s="502"/>
      <c r="AB78" s="503"/>
      <c r="AC78" s="502"/>
      <c r="AD78" s="503"/>
      <c r="AE78" s="502"/>
      <c r="AF78" s="503"/>
      <c r="AG78" s="502"/>
      <c r="AH78" s="503"/>
      <c r="AI78" s="502"/>
      <c r="AJ78" s="503"/>
      <c r="AK78" s="502"/>
      <c r="AL78" s="503"/>
      <c r="AM78" s="502"/>
      <c r="AN78" s="503"/>
      <c r="AO78" s="502"/>
      <c r="AP78" s="503"/>
      <c r="AQ78" s="1330"/>
      <c r="AR78" s="505"/>
      <c r="AS78" s="1204"/>
    </row>
    <row r="79" spans="1:45" ht="35.25" customHeight="1">
      <c r="A79" s="1336"/>
      <c r="B79" s="1337"/>
      <c r="C79" s="502"/>
      <c r="D79" s="503"/>
      <c r="E79" s="502"/>
      <c r="F79" s="503"/>
      <c r="G79" s="502"/>
      <c r="H79" s="503"/>
      <c r="I79" s="502"/>
      <c r="J79" s="503"/>
      <c r="K79" s="502"/>
      <c r="L79" s="503"/>
      <c r="M79" s="502"/>
      <c r="N79" s="503"/>
      <c r="O79" s="502"/>
      <c r="P79" s="503"/>
      <c r="Q79" s="502"/>
      <c r="R79" s="503"/>
      <c r="S79" s="502"/>
      <c r="T79" s="503"/>
      <c r="U79" s="502"/>
      <c r="V79" s="503"/>
      <c r="W79" s="502"/>
      <c r="X79" s="503"/>
      <c r="Y79" s="502"/>
      <c r="Z79" s="503"/>
      <c r="AA79" s="502"/>
      <c r="AB79" s="503"/>
      <c r="AC79" s="502"/>
      <c r="AD79" s="503"/>
      <c r="AE79" s="502"/>
      <c r="AF79" s="503"/>
      <c r="AG79" s="502"/>
      <c r="AH79" s="503"/>
      <c r="AI79" s="502"/>
      <c r="AJ79" s="503"/>
      <c r="AK79" s="502"/>
      <c r="AL79" s="503"/>
      <c r="AM79" s="502"/>
      <c r="AN79" s="503"/>
      <c r="AO79" s="502"/>
      <c r="AP79" s="503"/>
      <c r="AQ79" s="1330"/>
      <c r="AR79" s="505"/>
      <c r="AS79" s="1204"/>
    </row>
    <row r="80" spans="1:45" ht="35.25" customHeight="1">
      <c r="A80" s="1336"/>
      <c r="B80" s="1337"/>
      <c r="C80" s="502"/>
      <c r="D80" s="503"/>
      <c r="E80" s="502"/>
      <c r="F80" s="503"/>
      <c r="G80" s="502"/>
      <c r="H80" s="503"/>
      <c r="I80" s="502"/>
      <c r="J80" s="503"/>
      <c r="K80" s="502"/>
      <c r="L80" s="503"/>
      <c r="M80" s="502"/>
      <c r="N80" s="503"/>
      <c r="O80" s="502"/>
      <c r="P80" s="503"/>
      <c r="Q80" s="502"/>
      <c r="R80" s="503"/>
      <c r="S80" s="502"/>
      <c r="T80" s="503"/>
      <c r="U80" s="502"/>
      <c r="V80" s="503"/>
      <c r="W80" s="502"/>
      <c r="X80" s="503"/>
      <c r="Y80" s="502"/>
      <c r="Z80" s="503"/>
      <c r="AA80" s="502"/>
      <c r="AB80" s="503"/>
      <c r="AC80" s="502"/>
      <c r="AD80" s="503"/>
      <c r="AE80" s="502"/>
      <c r="AF80" s="503"/>
      <c r="AG80" s="502"/>
      <c r="AH80" s="503"/>
      <c r="AI80" s="502"/>
      <c r="AJ80" s="503"/>
      <c r="AK80" s="502"/>
      <c r="AL80" s="503"/>
      <c r="AM80" s="502"/>
      <c r="AN80" s="503"/>
      <c r="AO80" s="502"/>
      <c r="AP80" s="503"/>
      <c r="AQ80" s="1330"/>
      <c r="AR80" s="505"/>
      <c r="AS80" s="1204"/>
    </row>
    <row r="81" spans="1:45" ht="15" customHeight="1">
      <c r="A81" s="497" t="s">
        <v>1163</v>
      </c>
      <c r="C81" s="481"/>
      <c r="D81" s="498"/>
      <c r="E81" s="498" t="s">
        <v>1094</v>
      </c>
      <c r="AS81" s="1204" t="s">
        <v>1164</v>
      </c>
    </row>
    <row r="82" spans="1:45" ht="35.25" customHeight="1">
      <c r="A82" s="1204" t="s">
        <v>1167</v>
      </c>
      <c r="B82" s="1204" t="s">
        <v>17</v>
      </c>
      <c r="C82" s="1327" t="s">
        <v>1599</v>
      </c>
      <c r="D82" s="1327" t="s">
        <v>1600</v>
      </c>
      <c r="E82" s="1327" t="s">
        <v>1601</v>
      </c>
      <c r="F82" s="506"/>
      <c r="G82" s="507"/>
      <c r="H82" s="506"/>
      <c r="I82" s="507"/>
      <c r="J82" s="506"/>
      <c r="K82" s="507"/>
      <c r="L82" s="506"/>
      <c r="M82" s="507"/>
      <c r="N82" s="506"/>
      <c r="O82" s="507"/>
      <c r="P82" s="506"/>
      <c r="Q82" s="507"/>
      <c r="R82" s="506"/>
      <c r="S82" s="507"/>
      <c r="T82" s="506"/>
      <c r="U82" s="1329" t="s">
        <v>1095</v>
      </c>
      <c r="V82" s="508"/>
      <c r="W82" s="502"/>
      <c r="X82" s="503"/>
      <c r="Y82" s="502"/>
      <c r="Z82" s="503"/>
      <c r="AA82" s="502"/>
      <c r="AB82" s="503"/>
      <c r="AC82" s="502"/>
      <c r="AD82" s="503"/>
      <c r="AE82" s="502"/>
      <c r="AF82" s="503"/>
      <c r="AG82" s="502"/>
      <c r="AH82" s="503"/>
      <c r="AI82" s="502"/>
      <c r="AJ82" s="503"/>
      <c r="AK82" s="502"/>
      <c r="AL82" s="503"/>
      <c r="AM82" s="502"/>
      <c r="AN82" s="503"/>
      <c r="AO82" s="502"/>
      <c r="AP82" s="503"/>
      <c r="AQ82" s="1330" t="s">
        <v>1090</v>
      </c>
      <c r="AR82" s="1204" t="s">
        <v>584</v>
      </c>
      <c r="AS82" s="1204"/>
    </row>
    <row r="83" spans="1:45" ht="35.25" customHeight="1">
      <c r="A83" s="1204"/>
      <c r="B83" s="1204"/>
      <c r="C83" s="1327"/>
      <c r="D83" s="1328"/>
      <c r="E83" s="1328"/>
      <c r="F83" s="506"/>
      <c r="G83"/>
      <c r="H83" s="1334"/>
      <c r="I83" s="507"/>
      <c r="J83" s="506"/>
      <c r="K83" s="507"/>
      <c r="L83" s="506"/>
      <c r="M83" s="507"/>
      <c r="N83" s="506"/>
      <c r="O83" s="507"/>
      <c r="P83" s="506"/>
      <c r="Q83" s="507"/>
      <c r="R83" s="506"/>
      <c r="S83" s="1335" t="s">
        <v>1551</v>
      </c>
      <c r="T83" s="1326"/>
      <c r="U83" s="1329"/>
      <c r="V83" s="508"/>
      <c r="W83" s="502"/>
      <c r="X83" s="503"/>
      <c r="Y83" s="502"/>
      <c r="Z83" s="503"/>
      <c r="AA83" s="502"/>
      <c r="AB83" s="503"/>
      <c r="AC83" s="502"/>
      <c r="AD83" s="503"/>
      <c r="AE83" s="502"/>
      <c r="AF83" s="503"/>
      <c r="AG83" s="502"/>
      <c r="AH83" s="503"/>
      <c r="AI83" s="502"/>
      <c r="AJ83" s="503"/>
      <c r="AK83" s="502"/>
      <c r="AL83" s="503"/>
      <c r="AM83" s="502"/>
      <c r="AN83" s="503"/>
      <c r="AO83" s="502"/>
      <c r="AP83" s="503"/>
      <c r="AQ83" s="1330"/>
      <c r="AR83" s="1204"/>
      <c r="AS83" s="1204"/>
    </row>
    <row r="84" spans="1:45" ht="35.25" customHeight="1">
      <c r="A84" s="1204"/>
      <c r="B84" s="1204"/>
      <c r="C84" s="1327"/>
      <c r="D84" s="1328"/>
      <c r="E84" s="1328"/>
      <c r="F84" s="506"/>
      <c r="G84"/>
      <c r="H84" s="1334"/>
      <c r="I84"/>
      <c r="J84" s="506"/>
      <c r="K84" s="507"/>
      <c r="L84" s="509"/>
      <c r="M84" s="510"/>
      <c r="N84" s="1323" t="s">
        <v>1096</v>
      </c>
      <c r="O84" s="1324"/>
      <c r="P84" s="509"/>
      <c r="Q84" s="1331" t="s">
        <v>578</v>
      </c>
      <c r="R84" s="506"/>
      <c r="S84" s="1335"/>
      <c r="T84" s="1326"/>
      <c r="U84" s="1329"/>
      <c r="V84" s="508"/>
      <c r="W84" s="502"/>
      <c r="X84" s="503"/>
      <c r="Y84" s="502"/>
      <c r="Z84" s="503"/>
      <c r="AA84" s="502"/>
      <c r="AB84" s="503"/>
      <c r="AC84" s="502"/>
      <c r="AD84" s="503"/>
      <c r="AE84" s="502"/>
      <c r="AF84" s="503"/>
      <c r="AG84" s="502"/>
      <c r="AH84" s="503"/>
      <c r="AI84" s="502"/>
      <c r="AJ84" s="503"/>
      <c r="AK84" s="502"/>
      <c r="AL84" s="503"/>
      <c r="AM84" s="502"/>
      <c r="AN84" s="503"/>
      <c r="AO84" s="502"/>
      <c r="AP84" s="503"/>
      <c r="AQ84" s="1330"/>
      <c r="AR84" s="505"/>
      <c r="AS84" s="1204"/>
    </row>
    <row r="85" spans="1:45" ht="35.25" customHeight="1">
      <c r="A85" s="1204"/>
      <c r="B85" s="1204"/>
      <c r="C85" s="1327"/>
      <c r="D85" s="1328"/>
      <c r="E85" s="1328"/>
      <c r="F85" s="506"/>
      <c r="G85"/>
      <c r="H85" s="1334"/>
      <c r="I85"/>
      <c r="J85" s="506"/>
      <c r="K85" s="507"/>
      <c r="L85" s="509"/>
      <c r="M85" s="1324"/>
      <c r="N85" s="1323"/>
      <c r="O85" s="1324"/>
      <c r="P85" s="509"/>
      <c r="Q85" s="1331"/>
      <c r="R85" s="506"/>
      <c r="S85" s="1335"/>
      <c r="T85" s="1326"/>
      <c r="U85" s="1329"/>
      <c r="V85" s="508"/>
      <c r="W85" s="502"/>
      <c r="X85" s="503"/>
      <c r="Y85" s="502"/>
      <c r="Z85" s="503"/>
      <c r="AA85" s="502"/>
      <c r="AB85" s="503"/>
      <c r="AC85" s="502"/>
      <c r="AD85" s="503"/>
      <c r="AE85" s="502"/>
      <c r="AF85" s="503"/>
      <c r="AG85" s="502"/>
      <c r="AH85" s="503"/>
      <c r="AI85" s="502"/>
      <c r="AJ85" s="503"/>
      <c r="AK85" s="502"/>
      <c r="AL85" s="503"/>
      <c r="AM85" s="502"/>
      <c r="AN85" s="503"/>
      <c r="AO85" s="502"/>
      <c r="AP85" s="503"/>
      <c r="AQ85" s="1330"/>
      <c r="AR85" s="505"/>
      <c r="AS85" s="1204"/>
    </row>
    <row r="86" spans="1:45" ht="35.25" customHeight="1">
      <c r="A86" s="1204"/>
      <c r="B86" s="1204"/>
      <c r="C86" s="1327"/>
      <c r="D86" s="1328"/>
      <c r="E86" s="1328"/>
      <c r="F86" s="506"/>
      <c r="G86"/>
      <c r="H86" s="1334"/>
      <c r="I86"/>
      <c r="J86" s="506"/>
      <c r="K86" s="1324" t="s">
        <v>1097</v>
      </c>
      <c r="L86" s="509"/>
      <c r="M86" s="1324"/>
      <c r="N86" s="1323"/>
      <c r="O86" s="1324"/>
      <c r="P86" s="509"/>
      <c r="Q86" s="1331"/>
      <c r="R86" s="506"/>
      <c r="S86" s="1335"/>
      <c r="T86" s="1326"/>
      <c r="U86" s="1329"/>
      <c r="V86" s="508"/>
      <c r="W86" s="502"/>
      <c r="X86" s="503"/>
      <c r="Y86" s="502"/>
      <c r="Z86" s="503"/>
      <c r="AA86" s="502"/>
      <c r="AB86" s="503"/>
      <c r="AC86" s="502"/>
      <c r="AD86" s="503"/>
      <c r="AE86" s="502"/>
      <c r="AF86" s="503"/>
      <c r="AG86" s="502"/>
      <c r="AH86" s="503"/>
      <c r="AI86" s="502"/>
      <c r="AJ86" s="503"/>
      <c r="AK86" s="502"/>
      <c r="AL86" s="503"/>
      <c r="AM86" s="502"/>
      <c r="AN86" s="503"/>
      <c r="AO86" s="502"/>
      <c r="AP86" s="503"/>
      <c r="AQ86" s="1330"/>
      <c r="AR86" s="505"/>
      <c r="AS86" s="1204"/>
    </row>
    <row r="87" spans="1:45" ht="35.25" customHeight="1">
      <c r="A87" s="1204"/>
      <c r="B87" s="1204"/>
      <c r="C87" s="1327"/>
      <c r="D87" s="1328"/>
      <c r="E87" s="1328"/>
      <c r="F87" s="506"/>
      <c r="G87"/>
      <c r="H87" s="1334"/>
      <c r="I87"/>
      <c r="J87" s="506"/>
      <c r="K87" s="1324"/>
      <c r="L87" s="509"/>
      <c r="M87" s="1324"/>
      <c r="N87" s="1323"/>
      <c r="O87" s="1324"/>
      <c r="P87" s="509"/>
      <c r="Q87" s="1331"/>
      <c r="R87" s="506"/>
      <c r="S87" s="1335"/>
      <c r="T87" s="1326"/>
      <c r="U87" s="507"/>
      <c r="V87" s="508"/>
      <c r="W87" s="502"/>
      <c r="X87" s="503"/>
      <c r="Y87" s="502"/>
      <c r="Z87" s="503"/>
      <c r="AA87" s="502"/>
      <c r="AB87" s="503"/>
      <c r="AC87" s="502"/>
      <c r="AD87" s="503"/>
      <c r="AE87" s="502"/>
      <c r="AF87" s="503"/>
      <c r="AG87" s="502"/>
      <c r="AH87" s="503"/>
      <c r="AI87" s="502"/>
      <c r="AJ87" s="503"/>
      <c r="AK87" s="502"/>
      <c r="AL87" s="503"/>
      <c r="AM87" s="502"/>
      <c r="AN87" s="503"/>
      <c r="AO87" s="502"/>
      <c r="AP87" s="503"/>
      <c r="AQ87" s="1330"/>
      <c r="AR87" s="505"/>
      <c r="AS87" s="1204"/>
    </row>
    <row r="88" spans="1:45" ht="35.25" customHeight="1">
      <c r="A88" s="1204"/>
      <c r="B88" s="1204"/>
      <c r="C88" s="1327"/>
      <c r="D88" s="1328"/>
      <c r="E88" s="1328"/>
      <c r="F88" s="506"/>
      <c r="G88"/>
      <c r="H88" s="1334"/>
      <c r="I88"/>
      <c r="J88" s="506"/>
      <c r="K88" s="507"/>
      <c r="L88" s="506"/>
      <c r="M88" s="507"/>
      <c r="N88" s="507"/>
      <c r="O88" s="511"/>
      <c r="P88" s="506"/>
      <c r="Q88" s="1331"/>
      <c r="R88" s="506"/>
      <c r="S88" s="1335"/>
      <c r="T88" s="1326"/>
      <c r="U88" s="507"/>
      <c r="V88" s="508"/>
      <c r="W88" s="502"/>
      <c r="X88" s="503"/>
      <c r="Y88" s="502"/>
      <c r="Z88" s="503"/>
      <c r="AA88" s="502"/>
      <c r="AB88" s="503"/>
      <c r="AC88" s="502"/>
      <c r="AD88" s="503"/>
      <c r="AE88" s="502"/>
      <c r="AF88" s="503"/>
      <c r="AG88" s="502"/>
      <c r="AH88" s="503"/>
      <c r="AI88" s="502"/>
      <c r="AJ88" s="503"/>
      <c r="AK88" s="502"/>
      <c r="AL88" s="503"/>
      <c r="AM88" s="502"/>
      <c r="AN88" s="503"/>
      <c r="AO88" s="502"/>
      <c r="AP88" s="503"/>
      <c r="AQ88" s="1330"/>
      <c r="AR88" s="505"/>
      <c r="AS88" s="1204"/>
    </row>
    <row r="89" spans="1:45" ht="35.25" customHeight="1">
      <c r="A89" s="1204"/>
      <c r="B89" s="1204"/>
      <c r="C89" s="1327"/>
      <c r="D89" s="1328"/>
      <c r="E89" s="1328"/>
      <c r="F89" s="506"/>
      <c r="G89"/>
      <c r="H89" s="512" t="s">
        <v>502</v>
      </c>
      <c r="I89"/>
      <c r="J89" s="506"/>
      <c r="K89" s="1333"/>
      <c r="L89" s="506"/>
      <c r="M89" s="1326"/>
      <c r="N89" s="1325"/>
      <c r="O89" s="770"/>
      <c r="P89" s="506"/>
      <c r="Q89" s="1332" t="str">
        <f>入力シート!E11</f>
        <v>　</v>
      </c>
      <c r="R89" s="506"/>
      <c r="S89" s="507"/>
      <c r="T89" s="506"/>
      <c r="U89" s="507"/>
      <c r="V89" s="508"/>
      <c r="W89" s="502"/>
      <c r="X89" s="503"/>
      <c r="Y89" s="502"/>
      <c r="Z89" s="503"/>
      <c r="AA89" s="502"/>
      <c r="AB89" s="503"/>
      <c r="AC89" s="502"/>
      <c r="AD89" s="503"/>
      <c r="AE89" s="502"/>
      <c r="AF89" s="503"/>
      <c r="AG89" s="502"/>
      <c r="AH89" s="503"/>
      <c r="AI89" s="502"/>
      <c r="AJ89" s="503"/>
      <c r="AK89" s="502"/>
      <c r="AL89" s="503"/>
      <c r="AM89" s="502"/>
      <c r="AN89" s="503"/>
      <c r="AO89" s="502"/>
      <c r="AP89" s="503"/>
      <c r="AQ89" s="1330"/>
      <c r="AR89" s="505"/>
      <c r="AS89" s="1204"/>
    </row>
    <row r="90" spans="1:45" ht="35.25" customHeight="1">
      <c r="A90" s="1204"/>
      <c r="B90" s="1204"/>
      <c r="C90" s="1327"/>
      <c r="D90" s="1328"/>
      <c r="E90" s="1328"/>
      <c r="F90" s="506"/>
      <c r="G90" s="507"/>
      <c r="H90" s="506"/>
      <c r="I90"/>
      <c r="J90" s="506"/>
      <c r="K90" s="1333"/>
      <c r="L90" s="506"/>
      <c r="M90" s="1326"/>
      <c r="N90" s="1325"/>
      <c r="O90" s="770"/>
      <c r="P90" s="506"/>
      <c r="Q90" s="1332"/>
      <c r="R90" s="506"/>
      <c r="S90" s="507"/>
      <c r="T90" s="506"/>
      <c r="U90" s="507"/>
      <c r="V90" s="508"/>
      <c r="W90" s="502"/>
      <c r="X90" s="503"/>
      <c r="Y90" s="502"/>
      <c r="Z90" s="503"/>
      <c r="AA90" s="502"/>
      <c r="AB90" s="503"/>
      <c r="AC90" s="502"/>
      <c r="AD90" s="503"/>
      <c r="AE90" s="502"/>
      <c r="AF90" s="503"/>
      <c r="AG90" s="502"/>
      <c r="AH90" s="503"/>
      <c r="AI90" s="502"/>
      <c r="AJ90" s="503"/>
      <c r="AK90" s="502"/>
      <c r="AL90" s="503"/>
      <c r="AM90" s="502"/>
      <c r="AN90" s="503"/>
      <c r="AO90" s="502"/>
      <c r="AP90" s="503"/>
      <c r="AQ90" s="1330"/>
      <c r="AR90" s="505"/>
      <c r="AS90" s="1204"/>
    </row>
    <row r="91" spans="1:45" ht="35.25" customHeight="1">
      <c r="A91" s="1204"/>
      <c r="B91" s="1204"/>
      <c r="C91" s="1327"/>
      <c r="D91" s="1328"/>
      <c r="E91" s="1328"/>
      <c r="F91" s="506"/>
      <c r="G91" s="507"/>
      <c r="H91" s="506"/>
      <c r="I91"/>
      <c r="J91" s="506"/>
      <c r="K91" s="1333"/>
      <c r="L91" s="506"/>
      <c r="M91" s="1326"/>
      <c r="N91" s="1325"/>
      <c r="O91" s="770"/>
      <c r="P91" s="506"/>
      <c r="Q91" s="1332"/>
      <c r="R91" s="506"/>
      <c r="S91" s="507"/>
      <c r="T91" s="506"/>
      <c r="U91" s="507"/>
      <c r="V91" s="508"/>
      <c r="W91" s="502"/>
      <c r="X91" s="503"/>
      <c r="Y91" s="502"/>
      <c r="Z91" s="503"/>
      <c r="AA91" s="502"/>
      <c r="AB91" s="503"/>
      <c r="AC91" s="502"/>
      <c r="AD91" s="503"/>
      <c r="AE91" s="502"/>
      <c r="AF91" s="503"/>
      <c r="AG91" s="502"/>
      <c r="AH91" s="503"/>
      <c r="AI91" s="502"/>
      <c r="AJ91" s="503"/>
      <c r="AK91" s="502"/>
      <c r="AL91" s="503"/>
      <c r="AM91" s="502"/>
      <c r="AN91" s="503"/>
      <c r="AO91" s="502"/>
      <c r="AP91" s="503"/>
      <c r="AQ91" s="1330"/>
      <c r="AR91" s="505"/>
      <c r="AS91" s="1204"/>
    </row>
    <row r="92" spans="1:45" ht="35.25" customHeight="1">
      <c r="A92" s="1204"/>
      <c r="B92" s="1204"/>
      <c r="C92" s="1327"/>
      <c r="D92" s="1328"/>
      <c r="E92" s="1328"/>
      <c r="F92" s="506"/>
      <c r="G92" s="507"/>
      <c r="H92" s="506"/>
      <c r="I92"/>
      <c r="J92" s="506"/>
      <c r="K92" s="1333"/>
      <c r="L92" s="506"/>
      <c r="M92" s="1326"/>
      <c r="N92" s="1325"/>
      <c r="O92" s="770"/>
      <c r="P92" s="506"/>
      <c r="Q92" s="1332"/>
      <c r="R92" s="506"/>
      <c r="S92" s="507"/>
      <c r="T92" s="506"/>
      <c r="U92" s="507"/>
      <c r="V92" s="508"/>
      <c r="W92" s="502"/>
      <c r="X92" s="503"/>
      <c r="Y92" s="502"/>
      <c r="Z92" s="503"/>
      <c r="AA92" s="502"/>
      <c r="AB92" s="503"/>
      <c r="AC92" s="502"/>
      <c r="AD92" s="503"/>
      <c r="AE92" s="502"/>
      <c r="AF92" s="503"/>
      <c r="AG92" s="502"/>
      <c r="AH92" s="503"/>
      <c r="AI92" s="502"/>
      <c r="AJ92" s="503"/>
      <c r="AK92" s="502"/>
      <c r="AL92" s="503"/>
      <c r="AM92" s="502"/>
      <c r="AN92" s="503"/>
      <c r="AO92" s="502"/>
      <c r="AP92" s="503"/>
      <c r="AQ92" s="1330"/>
      <c r="AR92" s="505"/>
      <c r="AS92" s="1204"/>
    </row>
    <row r="93" spans="1:45" ht="35.25" customHeight="1">
      <c r="A93" s="1204"/>
      <c r="B93" s="1204"/>
      <c r="C93" s="1327"/>
      <c r="D93" s="1328"/>
      <c r="E93" s="1328"/>
      <c r="F93" s="506"/>
      <c r="G93" s="507"/>
      <c r="H93" s="506"/>
      <c r="I93"/>
      <c r="J93" s="506"/>
      <c r="K93" s="1333"/>
      <c r="L93" s="506"/>
      <c r="M93" s="1326"/>
      <c r="N93" s="1325"/>
      <c r="O93" s="770"/>
      <c r="P93" s="506"/>
      <c r="Q93" s="1332"/>
      <c r="R93" s="506"/>
      <c r="S93" s="507"/>
      <c r="T93" s="506"/>
      <c r="U93" s="507"/>
      <c r="V93" s="508"/>
      <c r="W93" s="502"/>
      <c r="X93" s="503"/>
      <c r="Y93" s="502"/>
      <c r="Z93" s="503"/>
      <c r="AA93" s="502"/>
      <c r="AB93" s="503"/>
      <c r="AC93" s="502"/>
      <c r="AD93" s="503"/>
      <c r="AE93" s="502"/>
      <c r="AF93" s="503"/>
      <c r="AG93" s="502"/>
      <c r="AH93" s="503"/>
      <c r="AI93" s="502"/>
      <c r="AJ93" s="503"/>
      <c r="AK93" s="502"/>
      <c r="AL93" s="503"/>
      <c r="AM93" s="502"/>
      <c r="AN93" s="503"/>
      <c r="AO93" s="502"/>
      <c r="AP93" s="503"/>
      <c r="AQ93" s="1330"/>
      <c r="AR93" s="505"/>
      <c r="AS93" s="1204"/>
    </row>
    <row r="94" spans="1:45" ht="35.25" customHeight="1">
      <c r="A94" s="1204"/>
      <c r="B94" s="1204"/>
      <c r="C94" s="1327"/>
      <c r="D94" s="1328"/>
      <c r="E94" s="1328"/>
      <c r="F94" s="506"/>
      <c r="G94" s="507"/>
      <c r="H94" s="506"/>
      <c r="I94"/>
      <c r="J94" s="506"/>
      <c r="K94" s="513" t="s">
        <v>500</v>
      </c>
      <c r="L94" s="506"/>
      <c r="M94" s="507"/>
      <c r="N94" s="1325"/>
      <c r="O94" s="770"/>
      <c r="P94" s="506"/>
      <c r="Q94" s="1332"/>
      <c r="R94" s="506"/>
      <c r="S94" s="507"/>
      <c r="T94" s="506"/>
      <c r="U94" s="507"/>
      <c r="V94" s="508"/>
      <c r="W94" s="502"/>
      <c r="X94" s="503"/>
      <c r="Y94" s="502"/>
      <c r="Z94" s="503"/>
      <c r="AA94" s="502"/>
      <c r="AB94" s="503"/>
      <c r="AC94" s="502"/>
      <c r="AD94" s="503"/>
      <c r="AE94" s="502"/>
      <c r="AF94" s="503"/>
      <c r="AG94" s="502"/>
      <c r="AH94" s="503"/>
      <c r="AI94" s="502"/>
      <c r="AJ94" s="503"/>
      <c r="AK94" s="502"/>
      <c r="AL94" s="503"/>
      <c r="AM94" s="502"/>
      <c r="AN94" s="503"/>
      <c r="AO94" s="502"/>
      <c r="AP94" s="503"/>
      <c r="AQ94" s="1330"/>
      <c r="AR94" s="505"/>
      <c r="AS94" s="1204"/>
    </row>
    <row r="95" spans="1:45" ht="35.25" customHeight="1">
      <c r="A95" s="1204"/>
      <c r="B95" s="1204"/>
      <c r="C95" s="1327"/>
      <c r="D95" s="1328"/>
      <c r="E95" s="1328"/>
      <c r="F95" s="506"/>
      <c r="G95" s="507"/>
      <c r="H95" s="506"/>
      <c r="I95" s="507"/>
      <c r="J95" s="506"/>
      <c r="L95" s="506"/>
      <c r="M95" s="507"/>
      <c r="N95" s="1325"/>
      <c r="O95" s="770"/>
      <c r="P95" s="506"/>
      <c r="Q95" s="1332"/>
      <c r="R95" s="506"/>
      <c r="S95" s="507"/>
      <c r="T95" s="506"/>
      <c r="U95" s="507"/>
      <c r="V95" s="508"/>
      <c r="W95" s="502"/>
      <c r="X95" s="503"/>
      <c r="Y95" s="502"/>
      <c r="Z95" s="503"/>
      <c r="AA95" s="502"/>
      <c r="AB95" s="503"/>
      <c r="AC95" s="502"/>
      <c r="AD95" s="503"/>
      <c r="AE95" s="502"/>
      <c r="AF95" s="503"/>
      <c r="AG95" s="502"/>
      <c r="AH95" s="503"/>
      <c r="AI95" s="502"/>
      <c r="AJ95" s="503"/>
      <c r="AK95" s="502"/>
      <c r="AL95" s="503"/>
      <c r="AM95" s="502"/>
      <c r="AN95" s="503"/>
      <c r="AO95" s="502"/>
      <c r="AP95" s="503"/>
      <c r="AQ95" s="1330"/>
      <c r="AR95" s="505"/>
      <c r="AS95" s="1204"/>
    </row>
    <row r="96" spans="1:45" ht="35.25" customHeight="1">
      <c r="A96" s="1204"/>
      <c r="B96" s="1204"/>
      <c r="C96" s="1327"/>
      <c r="D96" s="1328"/>
      <c r="E96" s="1328"/>
      <c r="F96" s="506"/>
      <c r="G96" s="507"/>
      <c r="H96" s="506"/>
      <c r="I96" s="507"/>
      <c r="J96" s="506"/>
      <c r="L96" s="506"/>
      <c r="M96" s="507"/>
      <c r="N96" s="1325"/>
      <c r="O96" s="770"/>
      <c r="P96" s="506"/>
      <c r="Q96" s="1332"/>
      <c r="R96" s="506"/>
      <c r="S96" s="507"/>
      <c r="T96" s="506"/>
      <c r="U96" s="507"/>
      <c r="V96" s="508"/>
      <c r="W96" s="502"/>
      <c r="X96" s="503"/>
      <c r="Y96" s="502"/>
      <c r="Z96" s="503"/>
      <c r="AA96" s="502"/>
      <c r="AB96" s="503"/>
      <c r="AC96" s="502"/>
      <c r="AD96" s="503"/>
      <c r="AE96" s="502"/>
      <c r="AF96" s="503"/>
      <c r="AG96" s="502"/>
      <c r="AH96" s="503"/>
      <c r="AI96" s="502"/>
      <c r="AJ96" s="503"/>
      <c r="AK96" s="502"/>
      <c r="AL96" s="503"/>
      <c r="AM96" s="502"/>
      <c r="AN96" s="503"/>
      <c r="AO96" s="502"/>
      <c r="AP96" s="503"/>
      <c r="AQ96" s="1330"/>
      <c r="AR96" s="505"/>
      <c r="AS96" s="1204"/>
    </row>
  </sheetData>
  <mergeCells count="56">
    <mergeCell ref="AS1:AS16"/>
    <mergeCell ref="AQ2:AQ16"/>
    <mergeCell ref="AR2:AR3"/>
    <mergeCell ref="A4:A8"/>
    <mergeCell ref="B4:B8"/>
    <mergeCell ref="A9:A16"/>
    <mergeCell ref="B9:B16"/>
    <mergeCell ref="AS17:AS32"/>
    <mergeCell ref="AQ18:AQ32"/>
    <mergeCell ref="AR18:AR19"/>
    <mergeCell ref="A20:A24"/>
    <mergeCell ref="B20:B24"/>
    <mergeCell ref="A25:A32"/>
    <mergeCell ref="B25:B32"/>
    <mergeCell ref="AS33:AS48"/>
    <mergeCell ref="AQ34:AQ48"/>
    <mergeCell ref="AR34:AR35"/>
    <mergeCell ref="A36:A40"/>
    <mergeCell ref="B36:B40"/>
    <mergeCell ref="A41:A48"/>
    <mergeCell ref="B41:B48"/>
    <mergeCell ref="AS49:AS64"/>
    <mergeCell ref="AQ50:AQ64"/>
    <mergeCell ref="AR50:AR51"/>
    <mergeCell ref="A52:A56"/>
    <mergeCell ref="B52:B56"/>
    <mergeCell ref="A57:A64"/>
    <mergeCell ref="B57:B64"/>
    <mergeCell ref="AS65:AS80"/>
    <mergeCell ref="AQ66:AQ80"/>
    <mergeCell ref="AR66:AR67"/>
    <mergeCell ref="A68:A72"/>
    <mergeCell ref="B68:B72"/>
    <mergeCell ref="A73:A80"/>
    <mergeCell ref="B73:B80"/>
    <mergeCell ref="AS81:AS96"/>
    <mergeCell ref="A82:A96"/>
    <mergeCell ref="B82:B96"/>
    <mergeCell ref="C82:C96"/>
    <mergeCell ref="D82:D96"/>
    <mergeCell ref="E82:E96"/>
    <mergeCell ref="U82:U86"/>
    <mergeCell ref="AQ82:AQ96"/>
    <mergeCell ref="AR82:AR83"/>
    <mergeCell ref="Q84:Q88"/>
    <mergeCell ref="Q89:Q96"/>
    <mergeCell ref="K86:K87"/>
    <mergeCell ref="K89:K93"/>
    <mergeCell ref="H83:H88"/>
    <mergeCell ref="S83:S88"/>
    <mergeCell ref="T83:T88"/>
    <mergeCell ref="N84:N87"/>
    <mergeCell ref="O84:O87"/>
    <mergeCell ref="M85:M87"/>
    <mergeCell ref="N89:N96"/>
    <mergeCell ref="M89:M93"/>
  </mergeCells>
  <phoneticPr fontId="3"/>
  <pageMargins left="0.39370078740157483" right="0.39370078740157483" top="0.74803149606299213" bottom="0.39370078740157483" header="0.6692913385826772" footer="0.31496062992125984"/>
  <pageSetup paperSize="9" pageOrder="overThenDown" orientation="landscape" horizontalDpi="200" verticalDpi="200" r:id="rId1"/>
  <headerFooter alignWithMargins="0"/>
  <rowBreaks count="5" manualBreakCount="5">
    <brk id="16" max="44" man="1"/>
    <brk id="32" max="44" man="1"/>
    <brk id="48" max="44" man="1"/>
    <brk id="64" max="44" man="1"/>
    <brk id="80" max="44" man="1"/>
  </rowBreaks>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U53"/>
  <sheetViews>
    <sheetView view="pageBreakPreview" zoomScaleNormal="100" zoomScaleSheetLayoutView="100" workbookViewId="0">
      <selection activeCell="S12" sqref="S12:U12"/>
    </sheetView>
  </sheetViews>
  <sheetFormatPr defaultColWidth="5.875" defaultRowHeight="14.25"/>
  <cols>
    <col min="1" max="14" width="5.875" style="269" customWidth="1"/>
    <col min="15" max="15" width="4.625" style="269" customWidth="1"/>
    <col min="16" max="16" width="7.5" style="269" bestFit="1" customWidth="1"/>
    <col min="17" max="256" width="5.875" style="269"/>
    <col min="257" max="270" width="5.875" style="269" customWidth="1"/>
    <col min="271" max="271" width="4.625" style="269" customWidth="1"/>
    <col min="272" max="512" width="5.875" style="269"/>
    <col min="513" max="526" width="5.875" style="269" customWidth="1"/>
    <col min="527" max="527" width="4.625" style="269" customWidth="1"/>
    <col min="528" max="768" width="5.875" style="269"/>
    <col min="769" max="782" width="5.875" style="269" customWidth="1"/>
    <col min="783" max="783" width="4.625" style="269" customWidth="1"/>
    <col min="784" max="1024" width="5.875" style="269"/>
    <col min="1025" max="1038" width="5.875" style="269" customWidth="1"/>
    <col min="1039" max="1039" width="4.625" style="269" customWidth="1"/>
    <col min="1040" max="1280" width="5.875" style="269"/>
    <col min="1281" max="1294" width="5.875" style="269" customWidth="1"/>
    <col min="1295" max="1295" width="4.625" style="269" customWidth="1"/>
    <col min="1296" max="1536" width="5.875" style="269"/>
    <col min="1537" max="1550" width="5.875" style="269" customWidth="1"/>
    <col min="1551" max="1551" width="4.625" style="269" customWidth="1"/>
    <col min="1552" max="1792" width="5.875" style="269"/>
    <col min="1793" max="1806" width="5.875" style="269" customWidth="1"/>
    <col min="1807" max="1807" width="4.625" style="269" customWidth="1"/>
    <col min="1808" max="2048" width="5.875" style="269"/>
    <col min="2049" max="2062" width="5.875" style="269" customWidth="1"/>
    <col min="2063" max="2063" width="4.625" style="269" customWidth="1"/>
    <col min="2064" max="2304" width="5.875" style="269"/>
    <col min="2305" max="2318" width="5.875" style="269" customWidth="1"/>
    <col min="2319" max="2319" width="4.625" style="269" customWidth="1"/>
    <col min="2320" max="2560" width="5.875" style="269"/>
    <col min="2561" max="2574" width="5.875" style="269" customWidth="1"/>
    <col min="2575" max="2575" width="4.625" style="269" customWidth="1"/>
    <col min="2576" max="2816" width="5.875" style="269"/>
    <col min="2817" max="2830" width="5.875" style="269" customWidth="1"/>
    <col min="2831" max="2831" width="4.625" style="269" customWidth="1"/>
    <col min="2832" max="3072" width="5.875" style="269"/>
    <col min="3073" max="3086" width="5.875" style="269" customWidth="1"/>
    <col min="3087" max="3087" width="4.625" style="269" customWidth="1"/>
    <col min="3088" max="3328" width="5.875" style="269"/>
    <col min="3329" max="3342" width="5.875" style="269" customWidth="1"/>
    <col min="3343" max="3343" width="4.625" style="269" customWidth="1"/>
    <col min="3344" max="3584" width="5.875" style="269"/>
    <col min="3585" max="3598" width="5.875" style="269" customWidth="1"/>
    <col min="3599" max="3599" width="4.625" style="269" customWidth="1"/>
    <col min="3600" max="3840" width="5.875" style="269"/>
    <col min="3841" max="3854" width="5.875" style="269" customWidth="1"/>
    <col min="3855" max="3855" width="4.625" style="269" customWidth="1"/>
    <col min="3856" max="4096" width="5.875" style="269"/>
    <col min="4097" max="4110" width="5.875" style="269" customWidth="1"/>
    <col min="4111" max="4111" width="4.625" style="269" customWidth="1"/>
    <col min="4112" max="4352" width="5.875" style="269"/>
    <col min="4353" max="4366" width="5.875" style="269" customWidth="1"/>
    <col min="4367" max="4367" width="4.625" style="269" customWidth="1"/>
    <col min="4368" max="4608" width="5.875" style="269"/>
    <col min="4609" max="4622" width="5.875" style="269" customWidth="1"/>
    <col min="4623" max="4623" width="4.625" style="269" customWidth="1"/>
    <col min="4624" max="4864" width="5.875" style="269"/>
    <col min="4865" max="4878" width="5.875" style="269" customWidth="1"/>
    <col min="4879" max="4879" width="4.625" style="269" customWidth="1"/>
    <col min="4880" max="5120" width="5.875" style="269"/>
    <col min="5121" max="5134" width="5.875" style="269" customWidth="1"/>
    <col min="5135" max="5135" width="4.625" style="269" customWidth="1"/>
    <col min="5136" max="5376" width="5.875" style="269"/>
    <col min="5377" max="5390" width="5.875" style="269" customWidth="1"/>
    <col min="5391" max="5391" width="4.625" style="269" customWidth="1"/>
    <col min="5392" max="5632" width="5.875" style="269"/>
    <col min="5633" max="5646" width="5.875" style="269" customWidth="1"/>
    <col min="5647" max="5647" width="4.625" style="269" customWidth="1"/>
    <col min="5648" max="5888" width="5.875" style="269"/>
    <col min="5889" max="5902" width="5.875" style="269" customWidth="1"/>
    <col min="5903" max="5903" width="4.625" style="269" customWidth="1"/>
    <col min="5904" max="6144" width="5.875" style="269"/>
    <col min="6145" max="6158" width="5.875" style="269" customWidth="1"/>
    <col min="6159" max="6159" width="4.625" style="269" customWidth="1"/>
    <col min="6160" max="6400" width="5.875" style="269"/>
    <col min="6401" max="6414" width="5.875" style="269" customWidth="1"/>
    <col min="6415" max="6415" width="4.625" style="269" customWidth="1"/>
    <col min="6416" max="6656" width="5.875" style="269"/>
    <col min="6657" max="6670" width="5.875" style="269" customWidth="1"/>
    <col min="6671" max="6671" width="4.625" style="269" customWidth="1"/>
    <col min="6672" max="6912" width="5.875" style="269"/>
    <col min="6913" max="6926" width="5.875" style="269" customWidth="1"/>
    <col min="6927" max="6927" width="4.625" style="269" customWidth="1"/>
    <col min="6928" max="7168" width="5.875" style="269"/>
    <col min="7169" max="7182" width="5.875" style="269" customWidth="1"/>
    <col min="7183" max="7183" width="4.625" style="269" customWidth="1"/>
    <col min="7184" max="7424" width="5.875" style="269"/>
    <col min="7425" max="7438" width="5.875" style="269" customWidth="1"/>
    <col min="7439" max="7439" width="4.625" style="269" customWidth="1"/>
    <col min="7440" max="7680" width="5.875" style="269"/>
    <col min="7681" max="7694" width="5.875" style="269" customWidth="1"/>
    <col min="7695" max="7695" width="4.625" style="269" customWidth="1"/>
    <col min="7696" max="7936" width="5.875" style="269"/>
    <col min="7937" max="7950" width="5.875" style="269" customWidth="1"/>
    <col min="7951" max="7951" width="4.625" style="269" customWidth="1"/>
    <col min="7952" max="8192" width="5.875" style="269"/>
    <col min="8193" max="8206" width="5.875" style="269" customWidth="1"/>
    <col min="8207" max="8207" width="4.625" style="269" customWidth="1"/>
    <col min="8208" max="8448" width="5.875" style="269"/>
    <col min="8449" max="8462" width="5.875" style="269" customWidth="1"/>
    <col min="8463" max="8463" width="4.625" style="269" customWidth="1"/>
    <col min="8464" max="8704" width="5.875" style="269"/>
    <col min="8705" max="8718" width="5.875" style="269" customWidth="1"/>
    <col min="8719" max="8719" width="4.625" style="269" customWidth="1"/>
    <col min="8720" max="8960" width="5.875" style="269"/>
    <col min="8961" max="8974" width="5.875" style="269" customWidth="1"/>
    <col min="8975" max="8975" width="4.625" style="269" customWidth="1"/>
    <col min="8976" max="9216" width="5.875" style="269"/>
    <col min="9217" max="9230" width="5.875" style="269" customWidth="1"/>
    <col min="9231" max="9231" width="4.625" style="269" customWidth="1"/>
    <col min="9232" max="9472" width="5.875" style="269"/>
    <col min="9473" max="9486" width="5.875" style="269" customWidth="1"/>
    <col min="9487" max="9487" width="4.625" style="269" customWidth="1"/>
    <col min="9488" max="9728" width="5.875" style="269"/>
    <col min="9729" max="9742" width="5.875" style="269" customWidth="1"/>
    <col min="9743" max="9743" width="4.625" style="269" customWidth="1"/>
    <col min="9744" max="9984" width="5.875" style="269"/>
    <col min="9985" max="9998" width="5.875" style="269" customWidth="1"/>
    <col min="9999" max="9999" width="4.625" style="269" customWidth="1"/>
    <col min="10000" max="10240" width="5.875" style="269"/>
    <col min="10241" max="10254" width="5.875" style="269" customWidth="1"/>
    <col min="10255" max="10255" width="4.625" style="269" customWidth="1"/>
    <col min="10256" max="10496" width="5.875" style="269"/>
    <col min="10497" max="10510" width="5.875" style="269" customWidth="1"/>
    <col min="10511" max="10511" width="4.625" style="269" customWidth="1"/>
    <col min="10512" max="10752" width="5.875" style="269"/>
    <col min="10753" max="10766" width="5.875" style="269" customWidth="1"/>
    <col min="10767" max="10767" width="4.625" style="269" customWidth="1"/>
    <col min="10768" max="11008" width="5.875" style="269"/>
    <col min="11009" max="11022" width="5.875" style="269" customWidth="1"/>
    <col min="11023" max="11023" width="4.625" style="269" customWidth="1"/>
    <col min="11024" max="11264" width="5.875" style="269"/>
    <col min="11265" max="11278" width="5.875" style="269" customWidth="1"/>
    <col min="11279" max="11279" width="4.625" style="269" customWidth="1"/>
    <col min="11280" max="11520" width="5.875" style="269"/>
    <col min="11521" max="11534" width="5.875" style="269" customWidth="1"/>
    <col min="11535" max="11535" width="4.625" style="269" customWidth="1"/>
    <col min="11536" max="11776" width="5.875" style="269"/>
    <col min="11777" max="11790" width="5.875" style="269" customWidth="1"/>
    <col min="11791" max="11791" width="4.625" style="269" customWidth="1"/>
    <col min="11792" max="12032" width="5.875" style="269"/>
    <col min="12033" max="12046" width="5.875" style="269" customWidth="1"/>
    <col min="12047" max="12047" width="4.625" style="269" customWidth="1"/>
    <col min="12048" max="12288" width="5.875" style="269"/>
    <col min="12289" max="12302" width="5.875" style="269" customWidth="1"/>
    <col min="12303" max="12303" width="4.625" style="269" customWidth="1"/>
    <col min="12304" max="12544" width="5.875" style="269"/>
    <col min="12545" max="12558" width="5.875" style="269" customWidth="1"/>
    <col min="12559" max="12559" width="4.625" style="269" customWidth="1"/>
    <col min="12560" max="12800" width="5.875" style="269"/>
    <col min="12801" max="12814" width="5.875" style="269" customWidth="1"/>
    <col min="12815" max="12815" width="4.625" style="269" customWidth="1"/>
    <col min="12816" max="13056" width="5.875" style="269"/>
    <col min="13057" max="13070" width="5.875" style="269" customWidth="1"/>
    <col min="13071" max="13071" width="4.625" style="269" customWidth="1"/>
    <col min="13072" max="13312" width="5.875" style="269"/>
    <col min="13313" max="13326" width="5.875" style="269" customWidth="1"/>
    <col min="13327" max="13327" width="4.625" style="269" customWidth="1"/>
    <col min="13328" max="13568" width="5.875" style="269"/>
    <col min="13569" max="13582" width="5.875" style="269" customWidth="1"/>
    <col min="13583" max="13583" width="4.625" style="269" customWidth="1"/>
    <col min="13584" max="13824" width="5.875" style="269"/>
    <col min="13825" max="13838" width="5.875" style="269" customWidth="1"/>
    <col min="13839" max="13839" width="4.625" style="269" customWidth="1"/>
    <col min="13840" max="14080" width="5.875" style="269"/>
    <col min="14081" max="14094" width="5.875" style="269" customWidth="1"/>
    <col min="14095" max="14095" width="4.625" style="269" customWidth="1"/>
    <col min="14096" max="14336" width="5.875" style="269"/>
    <col min="14337" max="14350" width="5.875" style="269" customWidth="1"/>
    <col min="14351" max="14351" width="4.625" style="269" customWidth="1"/>
    <col min="14352" max="14592" width="5.875" style="269"/>
    <col min="14593" max="14606" width="5.875" style="269" customWidth="1"/>
    <col min="14607" max="14607" width="4.625" style="269" customWidth="1"/>
    <col min="14608" max="14848" width="5.875" style="269"/>
    <col min="14849" max="14862" width="5.875" style="269" customWidth="1"/>
    <col min="14863" max="14863" width="4.625" style="269" customWidth="1"/>
    <col min="14864" max="15104" width="5.875" style="269"/>
    <col min="15105" max="15118" width="5.875" style="269" customWidth="1"/>
    <col min="15119" max="15119" width="4.625" style="269" customWidth="1"/>
    <col min="15120" max="15360" width="5.875" style="269"/>
    <col min="15361" max="15374" width="5.875" style="269" customWidth="1"/>
    <col min="15375" max="15375" width="4.625" style="269" customWidth="1"/>
    <col min="15376" max="15616" width="5.875" style="269"/>
    <col min="15617" max="15630" width="5.875" style="269" customWidth="1"/>
    <col min="15631" max="15631" width="4.625" style="269" customWidth="1"/>
    <col min="15632" max="15872" width="5.875" style="269"/>
    <col min="15873" max="15886" width="5.875" style="269" customWidth="1"/>
    <col min="15887" max="15887" width="4.625" style="269" customWidth="1"/>
    <col min="15888" max="16128" width="5.875" style="269"/>
    <col min="16129" max="16142" width="5.875" style="269" customWidth="1"/>
    <col min="16143" max="16143" width="4.625" style="269" customWidth="1"/>
    <col min="16144" max="16384" width="5.875" style="269"/>
  </cols>
  <sheetData>
    <row r="1" spans="1:21">
      <c r="O1" s="683" t="s">
        <v>1162</v>
      </c>
      <c r="P1" s="269" t="s">
        <v>1689</v>
      </c>
    </row>
    <row r="2" spans="1:21">
      <c r="A2" s="687"/>
    </row>
    <row r="3" spans="1:21">
      <c r="K3" s="274"/>
      <c r="L3" s="1339" t="s">
        <v>1159</v>
      </c>
      <c r="M3" s="1340"/>
      <c r="N3" s="1341"/>
    </row>
    <row r="4" spans="1:21" s="514" customFormat="1" ht="17.25">
      <c r="A4" s="723"/>
      <c r="B4" s="723"/>
      <c r="C4" s="723"/>
      <c r="D4" s="723"/>
      <c r="E4" s="723"/>
      <c r="F4" s="723"/>
      <c r="G4" s="723"/>
      <c r="H4" s="723"/>
      <c r="I4" s="723"/>
      <c r="J4" s="723"/>
      <c r="K4" s="723"/>
      <c r="L4" s="723"/>
      <c r="M4" s="723"/>
      <c r="N4" s="723"/>
    </row>
    <row r="5" spans="1:21" s="514" customFormat="1" ht="17.25">
      <c r="A5" s="948" t="s">
        <v>1602</v>
      </c>
      <c r="B5" s="948"/>
      <c r="C5" s="948"/>
      <c r="D5" s="948"/>
      <c r="E5" s="948"/>
      <c r="F5" s="948"/>
      <c r="G5" s="948"/>
      <c r="H5" s="948"/>
      <c r="I5" s="948"/>
      <c r="J5" s="948"/>
      <c r="K5" s="948"/>
      <c r="L5" s="948"/>
      <c r="M5" s="948"/>
      <c r="N5" s="948"/>
    </row>
    <row r="6" spans="1:21">
      <c r="E6" s="273"/>
      <c r="F6" s="273"/>
      <c r="G6" s="273"/>
      <c r="H6" s="273"/>
      <c r="I6" s="273"/>
      <c r="J6" s="273"/>
    </row>
    <row r="7" spans="1:21">
      <c r="E7" s="684"/>
      <c r="F7" s="684"/>
      <c r="G7" s="684"/>
      <c r="H7" s="684"/>
      <c r="I7" s="684"/>
      <c r="J7" s="684"/>
    </row>
    <row r="8" spans="1:21">
      <c r="E8" s="684"/>
      <c r="F8" s="684"/>
      <c r="G8" s="684"/>
      <c r="H8" s="684"/>
      <c r="I8" s="684"/>
      <c r="J8" s="684"/>
    </row>
    <row r="9" spans="1:21" ht="14.25" customHeight="1">
      <c r="A9" s="1342" t="s">
        <v>1603</v>
      </c>
      <c r="B9" s="1342"/>
      <c r="C9" s="1342"/>
      <c r="D9" s="1342"/>
      <c r="E9" s="1342"/>
      <c r="G9"/>
      <c r="H9"/>
      <c r="I9"/>
      <c r="J9"/>
      <c r="K9"/>
      <c r="L9"/>
      <c r="M9"/>
      <c r="N9"/>
      <c r="O9"/>
    </row>
    <row r="10" spans="1:21">
      <c r="A10" s="331"/>
      <c r="B10" s="331"/>
      <c r="C10" s="331"/>
      <c r="D10" s="331"/>
      <c r="G10"/>
      <c r="H10"/>
      <c r="I10"/>
      <c r="J10"/>
      <c r="K10"/>
      <c r="L10"/>
      <c r="M10"/>
      <c r="N10"/>
      <c r="O10"/>
    </row>
    <row r="11" spans="1:21">
      <c r="A11" s="331"/>
      <c r="B11" s="331"/>
      <c r="C11" s="331"/>
      <c r="D11" s="331"/>
      <c r="G11"/>
      <c r="H11"/>
      <c r="I11"/>
      <c r="J11"/>
      <c r="K11"/>
      <c r="L11"/>
      <c r="M11"/>
      <c r="N11"/>
      <c r="O11"/>
    </row>
    <row r="12" spans="1:21" ht="14.25" customHeight="1">
      <c r="A12" s="1342" t="s">
        <v>189</v>
      </c>
      <c r="B12" s="1342"/>
      <c r="C12" s="1342"/>
      <c r="D12" s="1342"/>
      <c r="E12" s="1342"/>
      <c r="G12" s="1342" t="s">
        <v>584</v>
      </c>
      <c r="H12" s="1342"/>
      <c r="I12" s="1342"/>
      <c r="K12" s="274"/>
      <c r="L12" s="662"/>
      <c r="M12" s="301"/>
      <c r="N12" s="301"/>
      <c r="R12" s="398"/>
      <c r="S12" s="398"/>
      <c r="T12" s="398"/>
      <c r="U12" s="401"/>
    </row>
    <row r="13" spans="1:21">
      <c r="A13" s="331"/>
      <c r="B13" s="331"/>
      <c r="C13" s="684"/>
      <c r="D13" s="684"/>
      <c r="E13" s="684"/>
      <c r="F13" s="684"/>
    </row>
    <row r="14" spans="1:21">
      <c r="A14" s="331"/>
      <c r="B14" s="331"/>
      <c r="C14" s="684"/>
      <c r="D14" s="684"/>
      <c r="E14" s="684"/>
      <c r="F14" s="684"/>
    </row>
    <row r="15" spans="1:21" ht="14.25" customHeight="1">
      <c r="A15" s="1342" t="s">
        <v>527</v>
      </c>
      <c r="B15" s="1342"/>
      <c r="C15" s="1342"/>
      <c r="D15" s="1342"/>
      <c r="E15" s="1342"/>
      <c r="F15" s="684"/>
      <c r="N15" s="683"/>
    </row>
    <row r="16" spans="1:21">
      <c r="A16" s="331"/>
      <c r="B16" s="331"/>
      <c r="C16" s="684"/>
      <c r="D16" s="684"/>
      <c r="E16" s="684"/>
      <c r="F16" s="684"/>
      <c r="N16" s="683"/>
    </row>
    <row r="17" spans="1:15">
      <c r="A17" s="331"/>
      <c r="B17" s="331"/>
      <c r="C17" s="684"/>
      <c r="D17" s="684"/>
      <c r="E17" s="684"/>
      <c r="F17" s="684"/>
      <c r="N17" s="683"/>
    </row>
    <row r="18" spans="1:15" ht="14.25" customHeight="1">
      <c r="A18" s="1342" t="s">
        <v>1604</v>
      </c>
      <c r="B18" s="1342"/>
      <c r="C18" s="1342"/>
      <c r="D18" s="1342"/>
      <c r="E18" s="1342"/>
      <c r="F18" s="724"/>
      <c r="G18"/>
      <c r="H18"/>
      <c r="I18"/>
      <c r="J18"/>
      <c r="K18"/>
      <c r="L18"/>
      <c r="M18"/>
      <c r="N18"/>
      <c r="O18"/>
    </row>
    <row r="19" spans="1:15">
      <c r="A19" s="331"/>
      <c r="B19" s="331"/>
      <c r="C19" s="724"/>
      <c r="D19" s="724"/>
      <c r="E19" s="724"/>
      <c r="F19" s="724"/>
      <c r="G19"/>
      <c r="H19"/>
      <c r="I19"/>
      <c r="J19" s="1343"/>
      <c r="K19" s="1343"/>
      <c r="L19" s="1343"/>
      <c r="M19" s="1343"/>
      <c r="N19" s="1343"/>
      <c r="O19"/>
    </row>
    <row r="20" spans="1:15">
      <c r="A20" s="331"/>
      <c r="B20" s="331"/>
      <c r="C20" s="684"/>
      <c r="D20" s="684"/>
      <c r="E20" s="684"/>
      <c r="F20" s="684"/>
      <c r="G20"/>
      <c r="H20"/>
      <c r="I20"/>
      <c r="J20"/>
      <c r="K20"/>
      <c r="L20"/>
      <c r="M20"/>
      <c r="N20"/>
      <c r="O20"/>
    </row>
    <row r="21" spans="1:15">
      <c r="B21" s="331"/>
      <c r="C21" s="684"/>
      <c r="D21" s="684"/>
      <c r="E21" s="684"/>
      <c r="F21" s="684"/>
      <c r="G21"/>
      <c r="H21"/>
      <c r="I21"/>
      <c r="J21"/>
      <c r="K21"/>
      <c r="L21"/>
      <c r="M21"/>
      <c r="N21"/>
      <c r="O21"/>
    </row>
    <row r="22" spans="1:15">
      <c r="A22" s="273" t="s">
        <v>1605</v>
      </c>
      <c r="B22" s="331"/>
      <c r="C22" s="303"/>
      <c r="D22" s="303"/>
      <c r="E22" s="303"/>
      <c r="F22" s="303"/>
      <c r="G22"/>
      <c r="H22"/>
      <c r="I22"/>
      <c r="J22"/>
      <c r="K22"/>
      <c r="L22"/>
      <c r="M22"/>
      <c r="N22"/>
      <c r="O22"/>
    </row>
    <row r="23" spans="1:15">
      <c r="A23" s="269" t="s">
        <v>1160</v>
      </c>
      <c r="B23" s="331"/>
      <c r="C23" s="684"/>
      <c r="D23" s="684"/>
      <c r="E23" s="684"/>
      <c r="F23" s="684"/>
      <c r="G23"/>
      <c r="H23"/>
      <c r="I23"/>
      <c r="J23"/>
      <c r="K23"/>
      <c r="L23"/>
      <c r="M23"/>
      <c r="N23"/>
      <c r="O23"/>
    </row>
    <row r="24" spans="1:15">
      <c r="A24" s="269" t="s">
        <v>1161</v>
      </c>
      <c r="B24" s="331"/>
      <c r="C24" s="684"/>
      <c r="D24" s="684"/>
      <c r="E24" s="684"/>
      <c r="F24" s="684"/>
      <c r="G24"/>
      <c r="H24"/>
      <c r="I24"/>
      <c r="J24"/>
      <c r="K24"/>
      <c r="L24"/>
      <c r="M24"/>
      <c r="N24"/>
      <c r="O24"/>
    </row>
    <row r="25" spans="1:15">
      <c r="B25" s="331"/>
      <c r="C25" s="684"/>
      <c r="D25" s="684"/>
      <c r="E25" s="684"/>
      <c r="F25" s="684"/>
      <c r="G25"/>
      <c r="H25"/>
      <c r="I25"/>
      <c r="J25"/>
      <c r="K25"/>
      <c r="L25"/>
      <c r="M25"/>
      <c r="N25"/>
      <c r="O25"/>
    </row>
    <row r="26" spans="1:15">
      <c r="B26" s="331"/>
      <c r="C26" s="684"/>
      <c r="D26" s="684"/>
      <c r="E26" s="684"/>
      <c r="F26" s="684"/>
      <c r="G26"/>
      <c r="H26"/>
      <c r="I26"/>
      <c r="J26"/>
      <c r="K26"/>
      <c r="L26"/>
      <c r="M26"/>
      <c r="N26"/>
      <c r="O26"/>
    </row>
    <row r="27" spans="1:15">
      <c r="A27"/>
      <c r="B27"/>
      <c r="C27"/>
      <c r="D27"/>
      <c r="E27"/>
      <c r="F27"/>
      <c r="G27"/>
      <c r="H27"/>
      <c r="I27"/>
      <c r="J27"/>
      <c r="K27"/>
      <c r="L27"/>
      <c r="M27"/>
      <c r="N27"/>
      <c r="O27"/>
    </row>
    <row r="28" spans="1:15">
      <c r="A28" s="1342" t="s">
        <v>1606</v>
      </c>
      <c r="B28" s="1342"/>
      <c r="C28" s="1342"/>
      <c r="D28" s="1342"/>
      <c r="E28" s="1342"/>
      <c r="H28" s="269" t="s">
        <v>1607</v>
      </c>
    </row>
    <row r="29" spans="1:15" ht="14.25" customHeight="1">
      <c r="L29" s="515"/>
      <c r="M29" s="274"/>
    </row>
    <row r="30" spans="1:15" ht="14.25" customHeight="1">
      <c r="L30" s="515"/>
      <c r="M30" s="274"/>
    </row>
    <row r="31" spans="1:15" ht="14.25" customHeight="1">
      <c r="G31" s="269" t="s">
        <v>1608</v>
      </c>
      <c r="J31" s="269" t="s">
        <v>1609</v>
      </c>
      <c r="L31" s="515"/>
      <c r="M31" s="274"/>
    </row>
    <row r="32" spans="1:15" ht="14.25" customHeight="1">
      <c r="L32" s="515"/>
      <c r="M32" s="274"/>
    </row>
    <row r="33" spans="1:15" ht="14.25" customHeight="1">
      <c r="L33" s="515"/>
      <c r="M33" s="274"/>
    </row>
    <row r="34" spans="1:15">
      <c r="A34" s="1342" t="s">
        <v>1610</v>
      </c>
      <c r="B34" s="1342"/>
      <c r="C34" s="1342"/>
      <c r="D34" s="1342"/>
      <c r="E34" s="1342"/>
    </row>
    <row r="35" spans="1:15" ht="14.25" customHeight="1">
      <c r="A35" s="702"/>
      <c r="B35" s="702"/>
      <c r="C35" s="702"/>
      <c r="D35" s="702"/>
      <c r="E35" s="429"/>
      <c r="F35" s="429"/>
      <c r="G35" s="429"/>
      <c r="H35" s="429"/>
      <c r="I35" s="429"/>
      <c r="J35" s="429"/>
      <c r="K35" s="675"/>
      <c r="L35" s="675"/>
      <c r="M35" s="675"/>
      <c r="N35" s="675"/>
    </row>
    <row r="36" spans="1:15">
      <c r="A36" s="273"/>
      <c r="B36" s="273"/>
      <c r="C36" s="273"/>
      <c r="D36" s="273"/>
      <c r="E36" s="273"/>
      <c r="F36" s="273"/>
      <c r="G36" s="273"/>
      <c r="H36" s="273"/>
      <c r="I36" s="273"/>
      <c r="J36" s="273"/>
      <c r="K36" s="273"/>
      <c r="L36" s="273"/>
      <c r="M36" s="273"/>
      <c r="N36" s="273"/>
    </row>
    <row r="37" spans="1:15">
      <c r="B37" s="301"/>
      <c r="C37" s="148"/>
      <c r="D37" s="148"/>
    </row>
    <row r="38" spans="1:15">
      <c r="A38" s="273"/>
      <c r="B38" s="725"/>
      <c r="C38" s="725"/>
      <c r="D38" s="725"/>
      <c r="E38" s="1342" t="s">
        <v>1611</v>
      </c>
      <c r="F38" s="1342"/>
      <c r="G38" s="1342"/>
      <c r="H38" s="1342"/>
      <c r="I38" s="1342"/>
      <c r="J38" s="273"/>
      <c r="K38" s="273"/>
      <c r="L38" s="273"/>
      <c r="M38" s="273"/>
      <c r="N38" s="273"/>
    </row>
    <row r="39" spans="1:15">
      <c r="B39" s="725"/>
      <c r="C39" s="725"/>
      <c r="D39" s="725"/>
      <c r="F39" s="273"/>
      <c r="G39" s="273"/>
      <c r="H39" s="273"/>
      <c r="I39" s="273"/>
      <c r="J39" s="273"/>
    </row>
    <row r="40" spans="1:15">
      <c r="B40" s="726"/>
      <c r="C40" s="726"/>
      <c r="D40" s="726"/>
      <c r="F40" s="273"/>
      <c r="G40" s="273"/>
      <c r="H40" s="273"/>
      <c r="I40" s="273"/>
      <c r="J40" s="273"/>
      <c r="M40" s="197"/>
    </row>
    <row r="41" spans="1:15">
      <c r="E41" s="1342" t="s">
        <v>1612</v>
      </c>
      <c r="F41" s="1342"/>
      <c r="G41" s="1342"/>
      <c r="H41" s="1342"/>
      <c r="I41" s="1342"/>
    </row>
    <row r="42" spans="1:15">
      <c r="A42" s="197"/>
      <c r="B42" s="197"/>
      <c r="C42" s="197"/>
      <c r="D42" s="197"/>
      <c r="E42" s="197"/>
      <c r="F42" s="197"/>
      <c r="G42" s="197"/>
      <c r="H42" s="197"/>
      <c r="I42" s="197"/>
      <c r="J42" s="197"/>
      <c r="K42" s="197"/>
      <c r="L42" s="197"/>
      <c r="M42" s="197"/>
      <c r="N42" s="197"/>
      <c r="O42" s="197"/>
    </row>
    <row r="43" spans="1:15">
      <c r="A43" s="197"/>
      <c r="B43" s="197"/>
      <c r="C43" s="197"/>
      <c r="D43" s="197"/>
      <c r="E43" s="197"/>
      <c r="F43" s="197"/>
      <c r="G43" s="197"/>
      <c r="H43" s="197"/>
      <c r="I43" s="197"/>
      <c r="J43" s="197"/>
      <c r="K43" s="197"/>
      <c r="L43" s="197"/>
      <c r="M43" s="197"/>
      <c r="N43" s="197"/>
      <c r="O43" s="197"/>
    </row>
    <row r="44" spans="1:15">
      <c r="A44" s="197"/>
      <c r="B44" s="197"/>
      <c r="C44" s="197"/>
      <c r="D44" s="197"/>
      <c r="E44" s="1342" t="s">
        <v>661</v>
      </c>
      <c r="F44" s="1342"/>
      <c r="G44" s="1342"/>
      <c r="H44" s="1342"/>
      <c r="I44" s="1342"/>
      <c r="J44" s="197"/>
      <c r="K44" s="197"/>
      <c r="L44" s="197"/>
      <c r="M44" s="197"/>
      <c r="N44" s="197"/>
      <c r="O44" s="197"/>
    </row>
    <row r="45" spans="1:15">
      <c r="A45" s="197"/>
      <c r="B45" s="197"/>
      <c r="C45" s="197"/>
      <c r="D45" s="197"/>
      <c r="E45" s="197"/>
      <c r="F45" s="197"/>
      <c r="G45" s="197"/>
      <c r="H45" s="197"/>
      <c r="I45" s="197"/>
      <c r="J45" s="197"/>
      <c r="K45" s="197"/>
      <c r="L45" s="197"/>
      <c r="M45" s="197"/>
      <c r="N45" s="197"/>
      <c r="O45" s="197"/>
    </row>
    <row r="46" spans="1:15">
      <c r="A46" s="197"/>
      <c r="B46" s="197"/>
      <c r="C46" s="197"/>
      <c r="D46" s="197"/>
      <c r="E46" s="197"/>
      <c r="F46" s="197"/>
      <c r="G46" s="197"/>
      <c r="H46" s="197"/>
      <c r="I46" s="197"/>
      <c r="J46" s="197"/>
      <c r="K46" s="197"/>
      <c r="L46" s="197"/>
      <c r="M46" s="197"/>
      <c r="N46" s="197"/>
      <c r="O46" s="197"/>
    </row>
    <row r="47" spans="1:15">
      <c r="A47" s="197"/>
      <c r="B47" s="197"/>
      <c r="C47" s="197"/>
      <c r="D47" s="197"/>
      <c r="E47" s="1342" t="s">
        <v>579</v>
      </c>
      <c r="F47" s="1342"/>
      <c r="G47" s="1342"/>
      <c r="H47" s="1342"/>
      <c r="I47" s="1342"/>
      <c r="J47" s="197"/>
      <c r="K47" s="197"/>
      <c r="L47" s="197"/>
      <c r="M47" s="197"/>
      <c r="N47" s="197"/>
      <c r="O47" s="197"/>
    </row>
    <row r="48" spans="1:15">
      <c r="A48" s="197"/>
      <c r="B48" s="197"/>
      <c r="C48" s="197"/>
      <c r="D48" s="197"/>
      <c r="E48" s="197"/>
      <c r="F48" s="197"/>
      <c r="G48" s="197"/>
      <c r="H48" s="197"/>
      <c r="I48" s="197"/>
      <c r="J48" s="197"/>
      <c r="K48" s="197"/>
      <c r="L48" s="197"/>
      <c r="M48" s="197"/>
      <c r="N48" s="197"/>
      <c r="O48" s="197"/>
    </row>
    <row r="49" spans="1:15">
      <c r="A49" s="197"/>
      <c r="B49" s="197"/>
      <c r="C49" s="197"/>
      <c r="D49" s="197"/>
      <c r="E49" s="197"/>
      <c r="F49" s="197"/>
      <c r="G49" s="197"/>
      <c r="H49" s="197"/>
      <c r="I49" s="197"/>
      <c r="J49" s="197"/>
      <c r="K49" s="197"/>
      <c r="L49" s="197"/>
      <c r="M49" s="197"/>
      <c r="N49" s="197"/>
      <c r="O49" s="197"/>
    </row>
    <row r="50" spans="1:15">
      <c r="A50" s="197"/>
      <c r="B50" s="197"/>
      <c r="C50" s="197"/>
      <c r="D50" s="197"/>
      <c r="E50" s="1338" t="s">
        <v>1613</v>
      </c>
      <c r="F50" s="1338"/>
      <c r="G50" s="1338"/>
      <c r="H50" s="1338"/>
      <c r="I50" s="1338"/>
      <c r="J50" s="197"/>
      <c r="K50" s="197"/>
      <c r="L50" s="197"/>
      <c r="M50" s="197"/>
      <c r="N50" s="400" t="s">
        <v>1614</v>
      </c>
      <c r="O50" s="197"/>
    </row>
    <row r="51" spans="1:15">
      <c r="A51" s="197"/>
      <c r="B51" s="197"/>
      <c r="C51" s="197"/>
      <c r="D51" s="197"/>
      <c r="E51" s="197"/>
      <c r="F51" s="197"/>
      <c r="G51" s="197"/>
      <c r="H51" s="197"/>
      <c r="I51" s="197"/>
      <c r="J51" s="197"/>
      <c r="K51" s="197"/>
      <c r="L51" s="197"/>
      <c r="M51" s="197"/>
      <c r="N51" s="197"/>
      <c r="O51" s="197"/>
    </row>
    <row r="52" spans="1:15">
      <c r="A52" s="197"/>
      <c r="B52" s="197"/>
      <c r="C52" s="197"/>
      <c r="D52" s="197"/>
      <c r="E52" s="197"/>
      <c r="F52" s="197"/>
      <c r="G52" s="197"/>
      <c r="H52" s="197"/>
      <c r="I52" s="197"/>
      <c r="J52" s="197"/>
      <c r="K52" s="197"/>
      <c r="L52" s="197"/>
      <c r="M52" s="197"/>
      <c r="N52" s="197"/>
      <c r="O52" s="197"/>
    </row>
    <row r="53" spans="1:15">
      <c r="A53" s="197"/>
      <c r="B53" s="197"/>
      <c r="C53" s="197"/>
      <c r="D53" s="197"/>
      <c r="E53" s="197"/>
      <c r="F53" s="197"/>
      <c r="G53" s="197"/>
      <c r="H53" s="197"/>
      <c r="I53" s="197"/>
      <c r="J53" s="197"/>
      <c r="K53" s="197"/>
      <c r="L53" s="197"/>
      <c r="M53" s="197"/>
      <c r="N53" s="197"/>
      <c r="O53" s="197"/>
    </row>
  </sheetData>
  <mergeCells count="15">
    <mergeCell ref="E50:I50"/>
    <mergeCell ref="L3:N3"/>
    <mergeCell ref="A5:N5"/>
    <mergeCell ref="A9:E9"/>
    <mergeCell ref="A12:E12"/>
    <mergeCell ref="G12:I12"/>
    <mergeCell ref="A15:E15"/>
    <mergeCell ref="A18:E18"/>
    <mergeCell ref="J19:N19"/>
    <mergeCell ref="A28:E28"/>
    <mergeCell ref="A34:E34"/>
    <mergeCell ref="E38:I38"/>
    <mergeCell ref="E41:I41"/>
    <mergeCell ref="E44:I44"/>
    <mergeCell ref="E47:I47"/>
  </mergeCells>
  <phoneticPr fontId="3"/>
  <pageMargins left="0.98425196850393704" right="0.31496062992125984" top="0.78740157480314965" bottom="0.59055118110236227" header="0.70866141732283472" footer="0.51181102362204722"/>
  <pageSetup paperSize="9" orientation="portrait" blackAndWhite="1" horizontalDpi="200" verticalDpi="200" r:id="rId1"/>
  <headerFooter alignWithMargins="0"/>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Q46"/>
  <sheetViews>
    <sheetView view="pageBreakPreview" zoomScaleNormal="100" zoomScaleSheetLayoutView="100" workbookViewId="0">
      <selection activeCell="Q1" sqref="Q1"/>
    </sheetView>
  </sheetViews>
  <sheetFormatPr defaultColWidth="5.875" defaultRowHeight="15" customHeight="1"/>
  <cols>
    <col min="1" max="1" width="3.125" style="517" customWidth="1"/>
    <col min="2" max="2" width="3.375" style="517" customWidth="1"/>
    <col min="3" max="3" width="5.875" style="517" customWidth="1"/>
    <col min="4" max="5" width="7.125" style="517" customWidth="1"/>
    <col min="6" max="8" width="5.875" style="517" customWidth="1"/>
    <col min="9" max="10" width="4.625" style="517" customWidth="1"/>
    <col min="11" max="16" width="5.875" style="517" customWidth="1"/>
    <col min="17" max="256" width="5.875" style="517"/>
    <col min="257" max="257" width="3.125" style="517" customWidth="1"/>
    <col min="258" max="258" width="3.375" style="517" customWidth="1"/>
    <col min="259" max="259" width="5.875" style="517" customWidth="1"/>
    <col min="260" max="261" width="7.125" style="517" customWidth="1"/>
    <col min="262" max="264" width="5.875" style="517" customWidth="1"/>
    <col min="265" max="266" width="4.625" style="517" customWidth="1"/>
    <col min="267" max="272" width="5.875" style="517" customWidth="1"/>
    <col min="273" max="512" width="5.875" style="517"/>
    <col min="513" max="513" width="3.125" style="517" customWidth="1"/>
    <col min="514" max="514" width="3.375" style="517" customWidth="1"/>
    <col min="515" max="515" width="5.875" style="517" customWidth="1"/>
    <col min="516" max="517" width="7.125" style="517" customWidth="1"/>
    <col min="518" max="520" width="5.875" style="517" customWidth="1"/>
    <col min="521" max="522" width="4.625" style="517" customWidth="1"/>
    <col min="523" max="528" width="5.875" style="517" customWidth="1"/>
    <col min="529" max="768" width="5.875" style="517"/>
    <col min="769" max="769" width="3.125" style="517" customWidth="1"/>
    <col min="770" max="770" width="3.375" style="517" customWidth="1"/>
    <col min="771" max="771" width="5.875" style="517" customWidth="1"/>
    <col min="772" max="773" width="7.125" style="517" customWidth="1"/>
    <col min="774" max="776" width="5.875" style="517" customWidth="1"/>
    <col min="777" max="778" width="4.625" style="517" customWidth="1"/>
    <col min="779" max="784" width="5.875" style="517" customWidth="1"/>
    <col min="785" max="1024" width="5.875" style="517"/>
    <col min="1025" max="1025" width="3.125" style="517" customWidth="1"/>
    <col min="1026" max="1026" width="3.375" style="517" customWidth="1"/>
    <col min="1027" max="1027" width="5.875" style="517" customWidth="1"/>
    <col min="1028" max="1029" width="7.125" style="517" customWidth="1"/>
    <col min="1030" max="1032" width="5.875" style="517" customWidth="1"/>
    <col min="1033" max="1034" width="4.625" style="517" customWidth="1"/>
    <col min="1035" max="1040" width="5.875" style="517" customWidth="1"/>
    <col min="1041" max="1280" width="5.875" style="517"/>
    <col min="1281" max="1281" width="3.125" style="517" customWidth="1"/>
    <col min="1282" max="1282" width="3.375" style="517" customWidth="1"/>
    <col min="1283" max="1283" width="5.875" style="517" customWidth="1"/>
    <col min="1284" max="1285" width="7.125" style="517" customWidth="1"/>
    <col min="1286" max="1288" width="5.875" style="517" customWidth="1"/>
    <col min="1289" max="1290" width="4.625" style="517" customWidth="1"/>
    <col min="1291" max="1296" width="5.875" style="517" customWidth="1"/>
    <col min="1297" max="1536" width="5.875" style="517"/>
    <col min="1537" max="1537" width="3.125" style="517" customWidth="1"/>
    <col min="1538" max="1538" width="3.375" style="517" customWidth="1"/>
    <col min="1539" max="1539" width="5.875" style="517" customWidth="1"/>
    <col min="1540" max="1541" width="7.125" style="517" customWidth="1"/>
    <col min="1542" max="1544" width="5.875" style="517" customWidth="1"/>
    <col min="1545" max="1546" width="4.625" style="517" customWidth="1"/>
    <col min="1547" max="1552" width="5.875" style="517" customWidth="1"/>
    <col min="1553" max="1792" width="5.875" style="517"/>
    <col min="1793" max="1793" width="3.125" style="517" customWidth="1"/>
    <col min="1794" max="1794" width="3.375" style="517" customWidth="1"/>
    <col min="1795" max="1795" width="5.875" style="517" customWidth="1"/>
    <col min="1796" max="1797" width="7.125" style="517" customWidth="1"/>
    <col min="1798" max="1800" width="5.875" style="517" customWidth="1"/>
    <col min="1801" max="1802" width="4.625" style="517" customWidth="1"/>
    <col min="1803" max="1808" width="5.875" style="517" customWidth="1"/>
    <col min="1809" max="2048" width="5.875" style="517"/>
    <col min="2049" max="2049" width="3.125" style="517" customWidth="1"/>
    <col min="2050" max="2050" width="3.375" style="517" customWidth="1"/>
    <col min="2051" max="2051" width="5.875" style="517" customWidth="1"/>
    <col min="2052" max="2053" width="7.125" style="517" customWidth="1"/>
    <col min="2054" max="2056" width="5.875" style="517" customWidth="1"/>
    <col min="2057" max="2058" width="4.625" style="517" customWidth="1"/>
    <col min="2059" max="2064" width="5.875" style="517" customWidth="1"/>
    <col min="2065" max="2304" width="5.875" style="517"/>
    <col min="2305" max="2305" width="3.125" style="517" customWidth="1"/>
    <col min="2306" max="2306" width="3.375" style="517" customWidth="1"/>
    <col min="2307" max="2307" width="5.875" style="517" customWidth="1"/>
    <col min="2308" max="2309" width="7.125" style="517" customWidth="1"/>
    <col min="2310" max="2312" width="5.875" style="517" customWidth="1"/>
    <col min="2313" max="2314" width="4.625" style="517" customWidth="1"/>
    <col min="2315" max="2320" width="5.875" style="517" customWidth="1"/>
    <col min="2321" max="2560" width="5.875" style="517"/>
    <col min="2561" max="2561" width="3.125" style="517" customWidth="1"/>
    <col min="2562" max="2562" width="3.375" style="517" customWidth="1"/>
    <col min="2563" max="2563" width="5.875" style="517" customWidth="1"/>
    <col min="2564" max="2565" width="7.125" style="517" customWidth="1"/>
    <col min="2566" max="2568" width="5.875" style="517" customWidth="1"/>
    <col min="2569" max="2570" width="4.625" style="517" customWidth="1"/>
    <col min="2571" max="2576" width="5.875" style="517" customWidth="1"/>
    <col min="2577" max="2816" width="5.875" style="517"/>
    <col min="2817" max="2817" width="3.125" style="517" customWidth="1"/>
    <col min="2818" max="2818" width="3.375" style="517" customWidth="1"/>
    <col min="2819" max="2819" width="5.875" style="517" customWidth="1"/>
    <col min="2820" max="2821" width="7.125" style="517" customWidth="1"/>
    <col min="2822" max="2824" width="5.875" style="517" customWidth="1"/>
    <col min="2825" max="2826" width="4.625" style="517" customWidth="1"/>
    <col min="2827" max="2832" width="5.875" style="517" customWidth="1"/>
    <col min="2833" max="3072" width="5.875" style="517"/>
    <col min="3073" max="3073" width="3.125" style="517" customWidth="1"/>
    <col min="3074" max="3074" width="3.375" style="517" customWidth="1"/>
    <col min="3075" max="3075" width="5.875" style="517" customWidth="1"/>
    <col min="3076" max="3077" width="7.125" style="517" customWidth="1"/>
    <col min="3078" max="3080" width="5.875" style="517" customWidth="1"/>
    <col min="3081" max="3082" width="4.625" style="517" customWidth="1"/>
    <col min="3083" max="3088" width="5.875" style="517" customWidth="1"/>
    <col min="3089" max="3328" width="5.875" style="517"/>
    <col min="3329" max="3329" width="3.125" style="517" customWidth="1"/>
    <col min="3330" max="3330" width="3.375" style="517" customWidth="1"/>
    <col min="3331" max="3331" width="5.875" style="517" customWidth="1"/>
    <col min="3332" max="3333" width="7.125" style="517" customWidth="1"/>
    <col min="3334" max="3336" width="5.875" style="517" customWidth="1"/>
    <col min="3337" max="3338" width="4.625" style="517" customWidth="1"/>
    <col min="3339" max="3344" width="5.875" style="517" customWidth="1"/>
    <col min="3345" max="3584" width="5.875" style="517"/>
    <col min="3585" max="3585" width="3.125" style="517" customWidth="1"/>
    <col min="3586" max="3586" width="3.375" style="517" customWidth="1"/>
    <col min="3587" max="3587" width="5.875" style="517" customWidth="1"/>
    <col min="3588" max="3589" width="7.125" style="517" customWidth="1"/>
    <col min="3590" max="3592" width="5.875" style="517" customWidth="1"/>
    <col min="3593" max="3594" width="4.625" style="517" customWidth="1"/>
    <col min="3595" max="3600" width="5.875" style="517" customWidth="1"/>
    <col min="3601" max="3840" width="5.875" style="517"/>
    <col min="3841" max="3841" width="3.125" style="517" customWidth="1"/>
    <col min="3842" max="3842" width="3.375" style="517" customWidth="1"/>
    <col min="3843" max="3843" width="5.875" style="517" customWidth="1"/>
    <col min="3844" max="3845" width="7.125" style="517" customWidth="1"/>
    <col min="3846" max="3848" width="5.875" style="517" customWidth="1"/>
    <col min="3849" max="3850" width="4.625" style="517" customWidth="1"/>
    <col min="3851" max="3856" width="5.875" style="517" customWidth="1"/>
    <col min="3857" max="4096" width="5.875" style="517"/>
    <col min="4097" max="4097" width="3.125" style="517" customWidth="1"/>
    <col min="4098" max="4098" width="3.375" style="517" customWidth="1"/>
    <col min="4099" max="4099" width="5.875" style="517" customWidth="1"/>
    <col min="4100" max="4101" width="7.125" style="517" customWidth="1"/>
    <col min="4102" max="4104" width="5.875" style="517" customWidth="1"/>
    <col min="4105" max="4106" width="4.625" style="517" customWidth="1"/>
    <col min="4107" max="4112" width="5.875" style="517" customWidth="1"/>
    <col min="4113" max="4352" width="5.875" style="517"/>
    <col min="4353" max="4353" width="3.125" style="517" customWidth="1"/>
    <col min="4354" max="4354" width="3.375" style="517" customWidth="1"/>
    <col min="4355" max="4355" width="5.875" style="517" customWidth="1"/>
    <col min="4356" max="4357" width="7.125" style="517" customWidth="1"/>
    <col min="4358" max="4360" width="5.875" style="517" customWidth="1"/>
    <col min="4361" max="4362" width="4.625" style="517" customWidth="1"/>
    <col min="4363" max="4368" width="5.875" style="517" customWidth="1"/>
    <col min="4369" max="4608" width="5.875" style="517"/>
    <col min="4609" max="4609" width="3.125" style="517" customWidth="1"/>
    <col min="4610" max="4610" width="3.375" style="517" customWidth="1"/>
    <col min="4611" max="4611" width="5.875" style="517" customWidth="1"/>
    <col min="4612" max="4613" width="7.125" style="517" customWidth="1"/>
    <col min="4614" max="4616" width="5.875" style="517" customWidth="1"/>
    <col min="4617" max="4618" width="4.625" style="517" customWidth="1"/>
    <col min="4619" max="4624" width="5.875" style="517" customWidth="1"/>
    <col min="4625" max="4864" width="5.875" style="517"/>
    <col min="4865" max="4865" width="3.125" style="517" customWidth="1"/>
    <col min="4866" max="4866" width="3.375" style="517" customWidth="1"/>
    <col min="4867" max="4867" width="5.875" style="517" customWidth="1"/>
    <col min="4868" max="4869" width="7.125" style="517" customWidth="1"/>
    <col min="4870" max="4872" width="5.875" style="517" customWidth="1"/>
    <col min="4873" max="4874" width="4.625" style="517" customWidth="1"/>
    <col min="4875" max="4880" width="5.875" style="517" customWidth="1"/>
    <col min="4881" max="5120" width="5.875" style="517"/>
    <col min="5121" max="5121" width="3.125" style="517" customWidth="1"/>
    <col min="5122" max="5122" width="3.375" style="517" customWidth="1"/>
    <col min="5123" max="5123" width="5.875" style="517" customWidth="1"/>
    <col min="5124" max="5125" width="7.125" style="517" customWidth="1"/>
    <col min="5126" max="5128" width="5.875" style="517" customWidth="1"/>
    <col min="5129" max="5130" width="4.625" style="517" customWidth="1"/>
    <col min="5131" max="5136" width="5.875" style="517" customWidth="1"/>
    <col min="5137" max="5376" width="5.875" style="517"/>
    <col min="5377" max="5377" width="3.125" style="517" customWidth="1"/>
    <col min="5378" max="5378" width="3.375" style="517" customWidth="1"/>
    <col min="5379" max="5379" width="5.875" style="517" customWidth="1"/>
    <col min="5380" max="5381" width="7.125" style="517" customWidth="1"/>
    <col min="5382" max="5384" width="5.875" style="517" customWidth="1"/>
    <col min="5385" max="5386" width="4.625" style="517" customWidth="1"/>
    <col min="5387" max="5392" width="5.875" style="517" customWidth="1"/>
    <col min="5393" max="5632" width="5.875" style="517"/>
    <col min="5633" max="5633" width="3.125" style="517" customWidth="1"/>
    <col min="5634" max="5634" width="3.375" style="517" customWidth="1"/>
    <col min="5635" max="5635" width="5.875" style="517" customWidth="1"/>
    <col min="5636" max="5637" width="7.125" style="517" customWidth="1"/>
    <col min="5638" max="5640" width="5.875" style="517" customWidth="1"/>
    <col min="5641" max="5642" width="4.625" style="517" customWidth="1"/>
    <col min="5643" max="5648" width="5.875" style="517" customWidth="1"/>
    <col min="5649" max="5888" width="5.875" style="517"/>
    <col min="5889" max="5889" width="3.125" style="517" customWidth="1"/>
    <col min="5890" max="5890" width="3.375" style="517" customWidth="1"/>
    <col min="5891" max="5891" width="5.875" style="517" customWidth="1"/>
    <col min="5892" max="5893" width="7.125" style="517" customWidth="1"/>
    <col min="5894" max="5896" width="5.875" style="517" customWidth="1"/>
    <col min="5897" max="5898" width="4.625" style="517" customWidth="1"/>
    <col min="5899" max="5904" width="5.875" style="517" customWidth="1"/>
    <col min="5905" max="6144" width="5.875" style="517"/>
    <col min="6145" max="6145" width="3.125" style="517" customWidth="1"/>
    <col min="6146" max="6146" width="3.375" style="517" customWidth="1"/>
    <col min="6147" max="6147" width="5.875" style="517" customWidth="1"/>
    <col min="6148" max="6149" width="7.125" style="517" customWidth="1"/>
    <col min="6150" max="6152" width="5.875" style="517" customWidth="1"/>
    <col min="6153" max="6154" width="4.625" style="517" customWidth="1"/>
    <col min="6155" max="6160" width="5.875" style="517" customWidth="1"/>
    <col min="6161" max="6400" width="5.875" style="517"/>
    <col min="6401" max="6401" width="3.125" style="517" customWidth="1"/>
    <col min="6402" max="6402" width="3.375" style="517" customWidth="1"/>
    <col min="6403" max="6403" width="5.875" style="517" customWidth="1"/>
    <col min="6404" max="6405" width="7.125" style="517" customWidth="1"/>
    <col min="6406" max="6408" width="5.875" style="517" customWidth="1"/>
    <col min="6409" max="6410" width="4.625" style="517" customWidth="1"/>
    <col min="6411" max="6416" width="5.875" style="517" customWidth="1"/>
    <col min="6417" max="6656" width="5.875" style="517"/>
    <col min="6657" max="6657" width="3.125" style="517" customWidth="1"/>
    <col min="6658" max="6658" width="3.375" style="517" customWidth="1"/>
    <col min="6659" max="6659" width="5.875" style="517" customWidth="1"/>
    <col min="6660" max="6661" width="7.125" style="517" customWidth="1"/>
    <col min="6662" max="6664" width="5.875" style="517" customWidth="1"/>
    <col min="6665" max="6666" width="4.625" style="517" customWidth="1"/>
    <col min="6667" max="6672" width="5.875" style="517" customWidth="1"/>
    <col min="6673" max="6912" width="5.875" style="517"/>
    <col min="6913" max="6913" width="3.125" style="517" customWidth="1"/>
    <col min="6914" max="6914" width="3.375" style="517" customWidth="1"/>
    <col min="6915" max="6915" width="5.875" style="517" customWidth="1"/>
    <col min="6916" max="6917" width="7.125" style="517" customWidth="1"/>
    <col min="6918" max="6920" width="5.875" style="517" customWidth="1"/>
    <col min="6921" max="6922" width="4.625" style="517" customWidth="1"/>
    <col min="6923" max="6928" width="5.875" style="517" customWidth="1"/>
    <col min="6929" max="7168" width="5.875" style="517"/>
    <col min="7169" max="7169" width="3.125" style="517" customWidth="1"/>
    <col min="7170" max="7170" width="3.375" style="517" customWidth="1"/>
    <col min="7171" max="7171" width="5.875" style="517" customWidth="1"/>
    <col min="7172" max="7173" width="7.125" style="517" customWidth="1"/>
    <col min="7174" max="7176" width="5.875" style="517" customWidth="1"/>
    <col min="7177" max="7178" width="4.625" style="517" customWidth="1"/>
    <col min="7179" max="7184" width="5.875" style="517" customWidth="1"/>
    <col min="7185" max="7424" width="5.875" style="517"/>
    <col min="7425" max="7425" width="3.125" style="517" customWidth="1"/>
    <col min="7426" max="7426" width="3.375" style="517" customWidth="1"/>
    <col min="7427" max="7427" width="5.875" style="517" customWidth="1"/>
    <col min="7428" max="7429" width="7.125" style="517" customWidth="1"/>
    <col min="7430" max="7432" width="5.875" style="517" customWidth="1"/>
    <col min="7433" max="7434" width="4.625" style="517" customWidth="1"/>
    <col min="7435" max="7440" width="5.875" style="517" customWidth="1"/>
    <col min="7441" max="7680" width="5.875" style="517"/>
    <col min="7681" max="7681" width="3.125" style="517" customWidth="1"/>
    <col min="7682" max="7682" width="3.375" style="517" customWidth="1"/>
    <col min="7683" max="7683" width="5.875" style="517" customWidth="1"/>
    <col min="7684" max="7685" width="7.125" style="517" customWidth="1"/>
    <col min="7686" max="7688" width="5.875" style="517" customWidth="1"/>
    <col min="7689" max="7690" width="4.625" style="517" customWidth="1"/>
    <col min="7691" max="7696" width="5.875" style="517" customWidth="1"/>
    <col min="7697" max="7936" width="5.875" style="517"/>
    <col min="7937" max="7937" width="3.125" style="517" customWidth="1"/>
    <col min="7938" max="7938" width="3.375" style="517" customWidth="1"/>
    <col min="7939" max="7939" width="5.875" style="517" customWidth="1"/>
    <col min="7940" max="7941" width="7.125" style="517" customWidth="1"/>
    <col min="7942" max="7944" width="5.875" style="517" customWidth="1"/>
    <col min="7945" max="7946" width="4.625" style="517" customWidth="1"/>
    <col min="7947" max="7952" width="5.875" style="517" customWidth="1"/>
    <col min="7953" max="8192" width="5.875" style="517"/>
    <col min="8193" max="8193" width="3.125" style="517" customWidth="1"/>
    <col min="8194" max="8194" width="3.375" style="517" customWidth="1"/>
    <col min="8195" max="8195" width="5.875" style="517" customWidth="1"/>
    <col min="8196" max="8197" width="7.125" style="517" customWidth="1"/>
    <col min="8198" max="8200" width="5.875" style="517" customWidth="1"/>
    <col min="8201" max="8202" width="4.625" style="517" customWidth="1"/>
    <col min="8203" max="8208" width="5.875" style="517" customWidth="1"/>
    <col min="8209" max="8448" width="5.875" style="517"/>
    <col min="8449" max="8449" width="3.125" style="517" customWidth="1"/>
    <col min="8450" max="8450" width="3.375" style="517" customWidth="1"/>
    <col min="8451" max="8451" width="5.875" style="517" customWidth="1"/>
    <col min="8452" max="8453" width="7.125" style="517" customWidth="1"/>
    <col min="8454" max="8456" width="5.875" style="517" customWidth="1"/>
    <col min="8457" max="8458" width="4.625" style="517" customWidth="1"/>
    <col min="8459" max="8464" width="5.875" style="517" customWidth="1"/>
    <col min="8465" max="8704" width="5.875" style="517"/>
    <col min="8705" max="8705" width="3.125" style="517" customWidth="1"/>
    <col min="8706" max="8706" width="3.375" style="517" customWidth="1"/>
    <col min="8707" max="8707" width="5.875" style="517" customWidth="1"/>
    <col min="8708" max="8709" width="7.125" style="517" customWidth="1"/>
    <col min="8710" max="8712" width="5.875" style="517" customWidth="1"/>
    <col min="8713" max="8714" width="4.625" style="517" customWidth="1"/>
    <col min="8715" max="8720" width="5.875" style="517" customWidth="1"/>
    <col min="8721" max="8960" width="5.875" style="517"/>
    <col min="8961" max="8961" width="3.125" style="517" customWidth="1"/>
    <col min="8962" max="8962" width="3.375" style="517" customWidth="1"/>
    <col min="8963" max="8963" width="5.875" style="517" customWidth="1"/>
    <col min="8964" max="8965" width="7.125" style="517" customWidth="1"/>
    <col min="8966" max="8968" width="5.875" style="517" customWidth="1"/>
    <col min="8969" max="8970" width="4.625" style="517" customWidth="1"/>
    <col min="8971" max="8976" width="5.875" style="517" customWidth="1"/>
    <col min="8977" max="9216" width="5.875" style="517"/>
    <col min="9217" max="9217" width="3.125" style="517" customWidth="1"/>
    <col min="9218" max="9218" width="3.375" style="517" customWidth="1"/>
    <col min="9219" max="9219" width="5.875" style="517" customWidth="1"/>
    <col min="9220" max="9221" width="7.125" style="517" customWidth="1"/>
    <col min="9222" max="9224" width="5.875" style="517" customWidth="1"/>
    <col min="9225" max="9226" width="4.625" style="517" customWidth="1"/>
    <col min="9227" max="9232" width="5.875" style="517" customWidth="1"/>
    <col min="9233" max="9472" width="5.875" style="517"/>
    <col min="9473" max="9473" width="3.125" style="517" customWidth="1"/>
    <col min="9474" max="9474" width="3.375" style="517" customWidth="1"/>
    <col min="9475" max="9475" width="5.875" style="517" customWidth="1"/>
    <col min="9476" max="9477" width="7.125" style="517" customWidth="1"/>
    <col min="9478" max="9480" width="5.875" style="517" customWidth="1"/>
    <col min="9481" max="9482" width="4.625" style="517" customWidth="1"/>
    <col min="9483" max="9488" width="5.875" style="517" customWidth="1"/>
    <col min="9489" max="9728" width="5.875" style="517"/>
    <col min="9729" max="9729" width="3.125" style="517" customWidth="1"/>
    <col min="9730" max="9730" width="3.375" style="517" customWidth="1"/>
    <col min="9731" max="9731" width="5.875" style="517" customWidth="1"/>
    <col min="9732" max="9733" width="7.125" style="517" customWidth="1"/>
    <col min="9734" max="9736" width="5.875" style="517" customWidth="1"/>
    <col min="9737" max="9738" width="4.625" style="517" customWidth="1"/>
    <col min="9739" max="9744" width="5.875" style="517" customWidth="1"/>
    <col min="9745" max="9984" width="5.875" style="517"/>
    <col min="9985" max="9985" width="3.125" style="517" customWidth="1"/>
    <col min="9986" max="9986" width="3.375" style="517" customWidth="1"/>
    <col min="9987" max="9987" width="5.875" style="517" customWidth="1"/>
    <col min="9988" max="9989" width="7.125" style="517" customWidth="1"/>
    <col min="9990" max="9992" width="5.875" style="517" customWidth="1"/>
    <col min="9993" max="9994" width="4.625" style="517" customWidth="1"/>
    <col min="9995" max="10000" width="5.875" style="517" customWidth="1"/>
    <col min="10001" max="10240" width="5.875" style="517"/>
    <col min="10241" max="10241" width="3.125" style="517" customWidth="1"/>
    <col min="10242" max="10242" width="3.375" style="517" customWidth="1"/>
    <col min="10243" max="10243" width="5.875" style="517" customWidth="1"/>
    <col min="10244" max="10245" width="7.125" style="517" customWidth="1"/>
    <col min="10246" max="10248" width="5.875" style="517" customWidth="1"/>
    <col min="10249" max="10250" width="4.625" style="517" customWidth="1"/>
    <col min="10251" max="10256" width="5.875" style="517" customWidth="1"/>
    <col min="10257" max="10496" width="5.875" style="517"/>
    <col min="10497" max="10497" width="3.125" style="517" customWidth="1"/>
    <col min="10498" max="10498" width="3.375" style="517" customWidth="1"/>
    <col min="10499" max="10499" width="5.875" style="517" customWidth="1"/>
    <col min="10500" max="10501" width="7.125" style="517" customWidth="1"/>
    <col min="10502" max="10504" width="5.875" style="517" customWidth="1"/>
    <col min="10505" max="10506" width="4.625" style="517" customWidth="1"/>
    <col min="10507" max="10512" width="5.875" style="517" customWidth="1"/>
    <col min="10513" max="10752" width="5.875" style="517"/>
    <col min="10753" max="10753" width="3.125" style="517" customWidth="1"/>
    <col min="10754" max="10754" width="3.375" style="517" customWidth="1"/>
    <col min="10755" max="10755" width="5.875" style="517" customWidth="1"/>
    <col min="10756" max="10757" width="7.125" style="517" customWidth="1"/>
    <col min="10758" max="10760" width="5.875" style="517" customWidth="1"/>
    <col min="10761" max="10762" width="4.625" style="517" customWidth="1"/>
    <col min="10763" max="10768" width="5.875" style="517" customWidth="1"/>
    <col min="10769" max="11008" width="5.875" style="517"/>
    <col min="11009" max="11009" width="3.125" style="517" customWidth="1"/>
    <col min="11010" max="11010" width="3.375" style="517" customWidth="1"/>
    <col min="11011" max="11011" width="5.875" style="517" customWidth="1"/>
    <col min="11012" max="11013" width="7.125" style="517" customWidth="1"/>
    <col min="11014" max="11016" width="5.875" style="517" customWidth="1"/>
    <col min="11017" max="11018" width="4.625" style="517" customWidth="1"/>
    <col min="11019" max="11024" width="5.875" style="517" customWidth="1"/>
    <col min="11025" max="11264" width="5.875" style="517"/>
    <col min="11265" max="11265" width="3.125" style="517" customWidth="1"/>
    <col min="11266" max="11266" width="3.375" style="517" customWidth="1"/>
    <col min="11267" max="11267" width="5.875" style="517" customWidth="1"/>
    <col min="11268" max="11269" width="7.125" style="517" customWidth="1"/>
    <col min="11270" max="11272" width="5.875" style="517" customWidth="1"/>
    <col min="11273" max="11274" width="4.625" style="517" customWidth="1"/>
    <col min="11275" max="11280" width="5.875" style="517" customWidth="1"/>
    <col min="11281" max="11520" width="5.875" style="517"/>
    <col min="11521" max="11521" width="3.125" style="517" customWidth="1"/>
    <col min="11522" max="11522" width="3.375" style="517" customWidth="1"/>
    <col min="11523" max="11523" width="5.875" style="517" customWidth="1"/>
    <col min="11524" max="11525" width="7.125" style="517" customWidth="1"/>
    <col min="11526" max="11528" width="5.875" style="517" customWidth="1"/>
    <col min="11529" max="11530" width="4.625" style="517" customWidth="1"/>
    <col min="11531" max="11536" width="5.875" style="517" customWidth="1"/>
    <col min="11537" max="11776" width="5.875" style="517"/>
    <col min="11777" max="11777" width="3.125" style="517" customWidth="1"/>
    <col min="11778" max="11778" width="3.375" style="517" customWidth="1"/>
    <col min="11779" max="11779" width="5.875" style="517" customWidth="1"/>
    <col min="11780" max="11781" width="7.125" style="517" customWidth="1"/>
    <col min="11782" max="11784" width="5.875" style="517" customWidth="1"/>
    <col min="11785" max="11786" width="4.625" style="517" customWidth="1"/>
    <col min="11787" max="11792" width="5.875" style="517" customWidth="1"/>
    <col min="11793" max="12032" width="5.875" style="517"/>
    <col min="12033" max="12033" width="3.125" style="517" customWidth="1"/>
    <col min="12034" max="12034" width="3.375" style="517" customWidth="1"/>
    <col min="12035" max="12035" width="5.875" style="517" customWidth="1"/>
    <col min="12036" max="12037" width="7.125" style="517" customWidth="1"/>
    <col min="12038" max="12040" width="5.875" style="517" customWidth="1"/>
    <col min="12041" max="12042" width="4.625" style="517" customWidth="1"/>
    <col min="12043" max="12048" width="5.875" style="517" customWidth="1"/>
    <col min="12049" max="12288" width="5.875" style="517"/>
    <col min="12289" max="12289" width="3.125" style="517" customWidth="1"/>
    <col min="12290" max="12290" width="3.375" style="517" customWidth="1"/>
    <col min="12291" max="12291" width="5.875" style="517" customWidth="1"/>
    <col min="12292" max="12293" width="7.125" style="517" customWidth="1"/>
    <col min="12294" max="12296" width="5.875" style="517" customWidth="1"/>
    <col min="12297" max="12298" width="4.625" style="517" customWidth="1"/>
    <col min="12299" max="12304" width="5.875" style="517" customWidth="1"/>
    <col min="12305" max="12544" width="5.875" style="517"/>
    <col min="12545" max="12545" width="3.125" style="517" customWidth="1"/>
    <col min="12546" max="12546" width="3.375" style="517" customWidth="1"/>
    <col min="12547" max="12547" width="5.875" style="517" customWidth="1"/>
    <col min="12548" max="12549" width="7.125" style="517" customWidth="1"/>
    <col min="12550" max="12552" width="5.875" style="517" customWidth="1"/>
    <col min="12553" max="12554" width="4.625" style="517" customWidth="1"/>
    <col min="12555" max="12560" width="5.875" style="517" customWidth="1"/>
    <col min="12561" max="12800" width="5.875" style="517"/>
    <col min="12801" max="12801" width="3.125" style="517" customWidth="1"/>
    <col min="12802" max="12802" width="3.375" style="517" customWidth="1"/>
    <col min="12803" max="12803" width="5.875" style="517" customWidth="1"/>
    <col min="12804" max="12805" width="7.125" style="517" customWidth="1"/>
    <col min="12806" max="12808" width="5.875" style="517" customWidth="1"/>
    <col min="12809" max="12810" width="4.625" style="517" customWidth="1"/>
    <col min="12811" max="12816" width="5.875" style="517" customWidth="1"/>
    <col min="12817" max="13056" width="5.875" style="517"/>
    <col min="13057" max="13057" width="3.125" style="517" customWidth="1"/>
    <col min="13058" max="13058" width="3.375" style="517" customWidth="1"/>
    <col min="13059" max="13059" width="5.875" style="517" customWidth="1"/>
    <col min="13060" max="13061" width="7.125" style="517" customWidth="1"/>
    <col min="13062" max="13064" width="5.875" style="517" customWidth="1"/>
    <col min="13065" max="13066" width="4.625" style="517" customWidth="1"/>
    <col min="13067" max="13072" width="5.875" style="517" customWidth="1"/>
    <col min="13073" max="13312" width="5.875" style="517"/>
    <col min="13313" max="13313" width="3.125" style="517" customWidth="1"/>
    <col min="13314" max="13314" width="3.375" style="517" customWidth="1"/>
    <col min="13315" max="13315" width="5.875" style="517" customWidth="1"/>
    <col min="13316" max="13317" width="7.125" style="517" customWidth="1"/>
    <col min="13318" max="13320" width="5.875" style="517" customWidth="1"/>
    <col min="13321" max="13322" width="4.625" style="517" customWidth="1"/>
    <col min="13323" max="13328" width="5.875" style="517" customWidth="1"/>
    <col min="13329" max="13568" width="5.875" style="517"/>
    <col min="13569" max="13569" width="3.125" style="517" customWidth="1"/>
    <col min="13570" max="13570" width="3.375" style="517" customWidth="1"/>
    <col min="13571" max="13571" width="5.875" style="517" customWidth="1"/>
    <col min="13572" max="13573" width="7.125" style="517" customWidth="1"/>
    <col min="13574" max="13576" width="5.875" style="517" customWidth="1"/>
    <col min="13577" max="13578" width="4.625" style="517" customWidth="1"/>
    <col min="13579" max="13584" width="5.875" style="517" customWidth="1"/>
    <col min="13585" max="13824" width="5.875" style="517"/>
    <col min="13825" max="13825" width="3.125" style="517" customWidth="1"/>
    <col min="13826" max="13826" width="3.375" style="517" customWidth="1"/>
    <col min="13827" max="13827" width="5.875" style="517" customWidth="1"/>
    <col min="13828" max="13829" width="7.125" style="517" customWidth="1"/>
    <col min="13830" max="13832" width="5.875" style="517" customWidth="1"/>
    <col min="13833" max="13834" width="4.625" style="517" customWidth="1"/>
    <col min="13835" max="13840" width="5.875" style="517" customWidth="1"/>
    <col min="13841" max="14080" width="5.875" style="517"/>
    <col min="14081" max="14081" width="3.125" style="517" customWidth="1"/>
    <col min="14082" max="14082" width="3.375" style="517" customWidth="1"/>
    <col min="14083" max="14083" width="5.875" style="517" customWidth="1"/>
    <col min="14084" max="14085" width="7.125" style="517" customWidth="1"/>
    <col min="14086" max="14088" width="5.875" style="517" customWidth="1"/>
    <col min="14089" max="14090" width="4.625" style="517" customWidth="1"/>
    <col min="14091" max="14096" width="5.875" style="517" customWidth="1"/>
    <col min="14097" max="14336" width="5.875" style="517"/>
    <col min="14337" max="14337" width="3.125" style="517" customWidth="1"/>
    <col min="14338" max="14338" width="3.375" style="517" customWidth="1"/>
    <col min="14339" max="14339" width="5.875" style="517" customWidth="1"/>
    <col min="14340" max="14341" width="7.125" style="517" customWidth="1"/>
    <col min="14342" max="14344" width="5.875" style="517" customWidth="1"/>
    <col min="14345" max="14346" width="4.625" style="517" customWidth="1"/>
    <col min="14347" max="14352" width="5.875" style="517" customWidth="1"/>
    <col min="14353" max="14592" width="5.875" style="517"/>
    <col min="14593" max="14593" width="3.125" style="517" customWidth="1"/>
    <col min="14594" max="14594" width="3.375" style="517" customWidth="1"/>
    <col min="14595" max="14595" width="5.875" style="517" customWidth="1"/>
    <col min="14596" max="14597" width="7.125" style="517" customWidth="1"/>
    <col min="14598" max="14600" width="5.875" style="517" customWidth="1"/>
    <col min="14601" max="14602" width="4.625" style="517" customWidth="1"/>
    <col min="14603" max="14608" width="5.875" style="517" customWidth="1"/>
    <col min="14609" max="14848" width="5.875" style="517"/>
    <col min="14849" max="14849" width="3.125" style="517" customWidth="1"/>
    <col min="14850" max="14850" width="3.375" style="517" customWidth="1"/>
    <col min="14851" max="14851" width="5.875" style="517" customWidth="1"/>
    <col min="14852" max="14853" width="7.125" style="517" customWidth="1"/>
    <col min="14854" max="14856" width="5.875" style="517" customWidth="1"/>
    <col min="14857" max="14858" width="4.625" style="517" customWidth="1"/>
    <col min="14859" max="14864" width="5.875" style="517" customWidth="1"/>
    <col min="14865" max="15104" width="5.875" style="517"/>
    <col min="15105" max="15105" width="3.125" style="517" customWidth="1"/>
    <col min="15106" max="15106" width="3.375" style="517" customWidth="1"/>
    <col min="15107" max="15107" width="5.875" style="517" customWidth="1"/>
    <col min="15108" max="15109" width="7.125" style="517" customWidth="1"/>
    <col min="15110" max="15112" width="5.875" style="517" customWidth="1"/>
    <col min="15113" max="15114" width="4.625" style="517" customWidth="1"/>
    <col min="15115" max="15120" width="5.875" style="517" customWidth="1"/>
    <col min="15121" max="15360" width="5.875" style="517"/>
    <col min="15361" max="15361" width="3.125" style="517" customWidth="1"/>
    <col min="15362" max="15362" width="3.375" style="517" customWidth="1"/>
    <col min="15363" max="15363" width="5.875" style="517" customWidth="1"/>
    <col min="15364" max="15365" width="7.125" style="517" customWidth="1"/>
    <col min="15366" max="15368" width="5.875" style="517" customWidth="1"/>
    <col min="15369" max="15370" width="4.625" style="517" customWidth="1"/>
    <col min="15371" max="15376" width="5.875" style="517" customWidth="1"/>
    <col min="15377" max="15616" width="5.875" style="517"/>
    <col min="15617" max="15617" width="3.125" style="517" customWidth="1"/>
    <col min="15618" max="15618" width="3.375" style="517" customWidth="1"/>
    <col min="15619" max="15619" width="5.875" style="517" customWidth="1"/>
    <col min="15620" max="15621" width="7.125" style="517" customWidth="1"/>
    <col min="15622" max="15624" width="5.875" style="517" customWidth="1"/>
    <col min="15625" max="15626" width="4.625" style="517" customWidth="1"/>
    <col min="15627" max="15632" width="5.875" style="517" customWidth="1"/>
    <col min="15633" max="15872" width="5.875" style="517"/>
    <col min="15873" max="15873" width="3.125" style="517" customWidth="1"/>
    <col min="15874" max="15874" width="3.375" style="517" customWidth="1"/>
    <col min="15875" max="15875" width="5.875" style="517" customWidth="1"/>
    <col min="15876" max="15877" width="7.125" style="517" customWidth="1"/>
    <col min="15878" max="15880" width="5.875" style="517" customWidth="1"/>
    <col min="15881" max="15882" width="4.625" style="517" customWidth="1"/>
    <col min="15883" max="15888" width="5.875" style="517" customWidth="1"/>
    <col min="15889" max="16128" width="5.875" style="517"/>
    <col min="16129" max="16129" width="3.125" style="517" customWidth="1"/>
    <col min="16130" max="16130" width="3.375" style="517" customWidth="1"/>
    <col min="16131" max="16131" width="5.875" style="517" customWidth="1"/>
    <col min="16132" max="16133" width="7.125" style="517" customWidth="1"/>
    <col min="16134" max="16136" width="5.875" style="517" customWidth="1"/>
    <col min="16137" max="16138" width="4.625" style="517" customWidth="1"/>
    <col min="16139" max="16144" width="5.875" style="517" customWidth="1"/>
    <col min="16145" max="16384" width="5.875" style="517"/>
  </cols>
  <sheetData>
    <row r="1" spans="1:17" ht="14.25">
      <c r="I1" s="518"/>
      <c r="J1" s="518"/>
      <c r="P1" s="518" t="s">
        <v>1155</v>
      </c>
      <c r="Q1" s="517" t="s">
        <v>1690</v>
      </c>
    </row>
    <row r="2" spans="1:17" ht="14.25">
      <c r="I2" s="518"/>
      <c r="J2" s="518"/>
    </row>
    <row r="3" spans="1:17" ht="28.5">
      <c r="A3" s="1387" t="s">
        <v>1098</v>
      </c>
      <c r="B3" s="1387"/>
      <c r="C3" s="1387"/>
      <c r="D3" s="1387"/>
      <c r="E3" s="1387"/>
      <c r="F3" s="1387"/>
      <c r="G3" s="1387"/>
      <c r="H3" s="1387"/>
      <c r="I3" s="1387"/>
      <c r="J3" s="1387"/>
      <c r="K3" s="1387"/>
      <c r="L3" s="1387"/>
      <c r="M3" s="1387"/>
      <c r="N3" s="1387"/>
      <c r="O3" s="1387"/>
      <c r="P3" s="1387"/>
    </row>
    <row r="4" spans="1:17" ht="14.25" customHeight="1">
      <c r="A4" s="556"/>
      <c r="B4" s="556"/>
      <c r="C4" s="556"/>
      <c r="D4" s="556"/>
      <c r="E4" s="556"/>
      <c r="F4" s="556"/>
      <c r="G4" s="556"/>
      <c r="H4" s="556"/>
      <c r="I4" s="556"/>
      <c r="J4" s="556"/>
      <c r="K4" s="556"/>
      <c r="L4" s="556"/>
      <c r="M4" s="556"/>
      <c r="N4" s="556"/>
      <c r="O4" s="556"/>
      <c r="P4" s="556"/>
    </row>
    <row r="5" spans="1:17" ht="14.25" customHeight="1">
      <c r="A5" s="556"/>
      <c r="B5" s="556"/>
      <c r="C5" s="556"/>
      <c r="D5" s="556"/>
      <c r="E5" s="556"/>
      <c r="F5" s="556"/>
      <c r="G5" s="556"/>
      <c r="H5" s="556"/>
      <c r="I5" s="556"/>
      <c r="J5" s="556"/>
      <c r="K5" s="556"/>
      <c r="L5" s="556"/>
      <c r="M5" s="556"/>
      <c r="N5" s="556"/>
      <c r="O5" s="556"/>
      <c r="P5" s="556"/>
    </row>
    <row r="6" spans="1:17" ht="14.25">
      <c r="A6" s="519"/>
      <c r="B6" s="519"/>
      <c r="C6" s="519"/>
      <c r="D6" s="519"/>
      <c r="E6" s="519"/>
      <c r="F6" s="519"/>
      <c r="G6" s="519"/>
      <c r="H6" s="519"/>
      <c r="I6" s="519"/>
      <c r="J6" s="519"/>
      <c r="K6" s="519"/>
      <c r="L6" s="519"/>
      <c r="M6" s="519"/>
      <c r="N6" s="519"/>
      <c r="O6" s="519"/>
      <c r="P6" s="519"/>
    </row>
    <row r="7" spans="1:17" ht="14.25">
      <c r="A7" s="520" t="s">
        <v>1099</v>
      </c>
      <c r="B7" s="520"/>
      <c r="C7" s="520"/>
      <c r="D7" s="520"/>
      <c r="E7" s="520"/>
      <c r="F7" s="520"/>
      <c r="G7" s="520"/>
      <c r="H7" s="520"/>
      <c r="I7" s="520"/>
      <c r="J7" s="520"/>
      <c r="K7" s="520"/>
      <c r="L7" s="520"/>
      <c r="M7" s="520"/>
      <c r="N7" s="520"/>
      <c r="O7" s="520"/>
      <c r="P7" s="520"/>
    </row>
    <row r="8" spans="1:17" ht="14.25">
      <c r="A8" s="520"/>
      <c r="B8" s="520"/>
      <c r="C8" s="520"/>
      <c r="D8" s="520"/>
      <c r="E8" s="520"/>
      <c r="F8" s="520"/>
      <c r="G8" s="520"/>
      <c r="H8" s="520"/>
      <c r="I8" s="520"/>
      <c r="J8" s="520"/>
      <c r="K8" s="520"/>
      <c r="L8" s="520"/>
      <c r="M8" s="520"/>
      <c r="N8" s="520"/>
      <c r="O8" s="520"/>
      <c r="P8" s="520"/>
    </row>
    <row r="9" spans="1:17" ht="14.25">
      <c r="A9" s="520"/>
      <c r="B9" s="520"/>
      <c r="C9" s="520"/>
      <c r="D9" s="520"/>
      <c r="E9" s="520"/>
      <c r="F9" s="520"/>
      <c r="G9" s="520"/>
      <c r="H9" s="520"/>
      <c r="I9" s="520"/>
      <c r="J9" s="520"/>
      <c r="K9" s="520"/>
      <c r="L9" s="520"/>
      <c r="M9" s="520"/>
      <c r="N9" s="520"/>
      <c r="O9" s="520"/>
      <c r="P9" s="520"/>
    </row>
    <row r="10" spans="1:17" ht="14.25">
      <c r="A10" s="520"/>
      <c r="B10" s="520"/>
      <c r="C10" s="520"/>
      <c r="D10" s="520"/>
      <c r="E10" s="520"/>
      <c r="F10" s="458"/>
      <c r="G10" s="458"/>
      <c r="H10" s="520"/>
      <c r="I10" s="520"/>
      <c r="J10" s="520"/>
      <c r="K10" s="520"/>
      <c r="L10" s="520"/>
      <c r="M10" s="520"/>
      <c r="N10" s="520"/>
      <c r="O10" s="520"/>
      <c r="P10" s="520"/>
    </row>
    <row r="11" spans="1:17" ht="14.25">
      <c r="A11" s="520"/>
      <c r="B11" s="520"/>
      <c r="D11" s="520"/>
      <c r="E11" s="520"/>
      <c r="F11" s="458"/>
      <c r="G11" s="458"/>
      <c r="H11" s="520"/>
      <c r="I11" s="520"/>
      <c r="J11" s="520"/>
      <c r="K11" s="520"/>
      <c r="L11" s="520"/>
      <c r="M11" s="521"/>
      <c r="N11" s="521"/>
      <c r="O11" s="521"/>
      <c r="P11" s="522" t="s">
        <v>1536</v>
      </c>
    </row>
    <row r="12" spans="1:17" ht="14.25">
      <c r="A12" s="520"/>
      <c r="B12" s="520"/>
      <c r="D12" s="520"/>
      <c r="E12" s="520"/>
      <c r="F12" s="458"/>
      <c r="G12" s="458"/>
      <c r="H12" s="520"/>
      <c r="I12" s="520"/>
      <c r="J12" s="520"/>
      <c r="K12" s="520"/>
      <c r="L12" s="520"/>
      <c r="M12" s="520"/>
      <c r="N12" s="520"/>
      <c r="O12" s="520"/>
      <c r="P12" s="564"/>
    </row>
    <row r="13" spans="1:17" ht="14.25">
      <c r="A13" s="520"/>
      <c r="B13" s="520"/>
      <c r="D13" s="520"/>
      <c r="E13" s="520"/>
      <c r="F13" s="458"/>
      <c r="G13" s="458"/>
      <c r="H13" s="520"/>
      <c r="I13" s="520"/>
      <c r="J13" s="520"/>
      <c r="K13" s="520"/>
      <c r="L13" s="520"/>
      <c r="M13" s="520"/>
      <c r="N13" s="520"/>
      <c r="O13" s="520"/>
      <c r="P13" s="564"/>
    </row>
    <row r="14" spans="1:17" ht="14.25">
      <c r="A14" s="520"/>
      <c r="B14" s="520"/>
      <c r="C14" s="520"/>
      <c r="D14" s="520"/>
      <c r="E14" s="520"/>
      <c r="F14" s="458"/>
      <c r="G14" s="458"/>
      <c r="H14" s="458"/>
      <c r="I14" s="458"/>
      <c r="J14" s="458"/>
      <c r="K14" s="520"/>
      <c r="L14" s="520"/>
      <c r="M14" s="520"/>
      <c r="N14" s="520"/>
      <c r="O14" s="520"/>
      <c r="P14" s="520"/>
    </row>
    <row r="15" spans="1:17" ht="14.25">
      <c r="A15" s="269" t="s">
        <v>598</v>
      </c>
      <c r="B15" s="520"/>
      <c r="C15" s="520"/>
      <c r="D15" s="520"/>
      <c r="E15" s="520"/>
      <c r="F15" s="520"/>
      <c r="G15" s="458"/>
      <c r="H15" s="520"/>
      <c r="I15" s="520"/>
      <c r="J15" s="520"/>
      <c r="K15" s="520"/>
      <c r="L15" s="520"/>
      <c r="M15" s="520"/>
      <c r="N15" s="520"/>
      <c r="O15" s="520"/>
      <c r="P15" s="520"/>
    </row>
    <row r="16" spans="1:17" ht="14.25">
      <c r="A16" s="269"/>
      <c r="B16" s="520"/>
      <c r="C16" s="520"/>
      <c r="D16" s="520"/>
      <c r="E16" s="520"/>
      <c r="F16" s="520"/>
      <c r="G16" s="458"/>
      <c r="H16" s="520"/>
      <c r="I16" s="520"/>
      <c r="J16" s="520"/>
      <c r="K16" s="520"/>
      <c r="L16" s="520"/>
      <c r="M16" s="520"/>
      <c r="N16" s="520"/>
      <c r="O16" s="520"/>
      <c r="P16" s="520"/>
    </row>
    <row r="17" spans="1:16" ht="14.25">
      <c r="A17" s="269"/>
      <c r="B17" s="520"/>
      <c r="C17" s="520"/>
      <c r="D17" s="520"/>
      <c r="E17" s="520"/>
      <c r="F17" s="520"/>
      <c r="G17" s="458"/>
      <c r="H17" s="520"/>
      <c r="I17" s="520"/>
      <c r="J17" s="520"/>
      <c r="K17" s="520"/>
      <c r="L17" s="520"/>
      <c r="M17" s="520"/>
      <c r="N17" s="520"/>
      <c r="O17" s="520"/>
      <c r="P17" s="520"/>
    </row>
    <row r="18" spans="1:16" ht="14.25">
      <c r="A18" s="523"/>
      <c r="B18" s="523"/>
      <c r="C18" s="523"/>
      <c r="D18" s="523"/>
      <c r="E18" s="523"/>
      <c r="F18" s="523"/>
      <c r="G18" s="524"/>
      <c r="H18" s="523"/>
      <c r="I18" s="523"/>
      <c r="J18" s="523"/>
      <c r="K18" s="523"/>
      <c r="L18" s="523"/>
      <c r="M18" s="523"/>
      <c r="N18" s="523"/>
      <c r="O18" s="523"/>
      <c r="P18" s="523"/>
    </row>
    <row r="19" spans="1:16" ht="14.25">
      <c r="A19" s="523"/>
      <c r="B19" s="523"/>
      <c r="C19" s="523"/>
      <c r="D19" s="523"/>
      <c r="E19" s="524" t="str">
        <f>入力シート!C1</f>
        <v>令和7年7月20日執行参議院青森県選挙区選出議員選挙</v>
      </c>
      <c r="H19" s="523"/>
      <c r="I19" s="523"/>
      <c r="J19" s="523"/>
      <c r="K19" s="523"/>
      <c r="L19" s="523"/>
      <c r="M19" s="523"/>
      <c r="N19" s="523"/>
      <c r="P19" s="539" t="s">
        <v>1100</v>
      </c>
    </row>
    <row r="20" spans="1:16" ht="14.25">
      <c r="A20" s="523"/>
      <c r="B20" s="523"/>
      <c r="C20" s="523"/>
      <c r="D20" s="523"/>
      <c r="E20" s="523"/>
      <c r="H20" s="523"/>
      <c r="I20" s="523"/>
      <c r="J20" s="523"/>
      <c r="K20" s="523"/>
      <c r="L20" s="523"/>
      <c r="M20" s="523"/>
      <c r="N20" s="523"/>
      <c r="P20" s="539"/>
    </row>
    <row r="21" spans="1:16" ht="14.25">
      <c r="A21" s="523"/>
      <c r="B21" s="523"/>
      <c r="C21" s="523"/>
      <c r="D21" s="523"/>
      <c r="E21" s="523"/>
      <c r="F21" s="523"/>
      <c r="H21" s="523"/>
      <c r="I21" s="523"/>
      <c r="J21" s="523"/>
      <c r="K21" s="523"/>
      <c r="L21" s="523"/>
      <c r="M21" s="523"/>
      <c r="N21" s="523"/>
      <c r="O21" s="525"/>
      <c r="P21" s="523"/>
    </row>
    <row r="22" spans="1:16" ht="14.25">
      <c r="A22" s="523"/>
      <c r="B22" s="523"/>
      <c r="C22" s="523"/>
      <c r="D22" s="523"/>
      <c r="E22" s="523"/>
      <c r="F22" s="523"/>
      <c r="P22" s="523"/>
    </row>
    <row r="23" spans="1:16" ht="14.25">
      <c r="A23" s="523"/>
      <c r="B23" s="523"/>
      <c r="C23" s="523"/>
      <c r="D23" s="523"/>
      <c r="E23" s="523"/>
      <c r="G23" s="523" t="s">
        <v>531</v>
      </c>
      <c r="I23" s="1388" t="str">
        <f>入力シート!E11</f>
        <v>　</v>
      </c>
      <c r="J23" s="1388"/>
      <c r="K23" s="1388"/>
      <c r="L23" s="1388"/>
      <c r="M23" s="1388"/>
      <c r="N23" s="1388"/>
      <c r="O23" s="1388"/>
      <c r="P23" s="523"/>
    </row>
    <row r="24" spans="1:16" ht="14.25">
      <c r="A24" s="523"/>
      <c r="B24" s="523"/>
      <c r="C24" s="523"/>
      <c r="D24" s="523"/>
      <c r="E24" s="523"/>
      <c r="F24" s="523"/>
      <c r="G24" s="518"/>
      <c r="I24" s="456"/>
      <c r="J24" s="456"/>
      <c r="K24" s="456"/>
      <c r="L24" s="456"/>
      <c r="M24" s="456"/>
      <c r="N24" s="456"/>
      <c r="O24" s="456"/>
      <c r="P24" s="523"/>
    </row>
    <row r="25" spans="1:16" ht="14.25">
      <c r="A25" s="1389" t="s">
        <v>574</v>
      </c>
      <c r="B25" s="1389"/>
      <c r="C25" s="1389"/>
      <c r="D25" s="1389"/>
      <c r="E25" s="1389"/>
      <c r="F25" s="1389"/>
      <c r="G25" s="1389"/>
      <c r="H25" s="1389"/>
      <c r="I25" s="1389"/>
      <c r="J25" s="1389"/>
      <c r="K25" s="1389"/>
      <c r="L25" s="1389"/>
      <c r="M25" s="1389"/>
      <c r="N25" s="1389"/>
      <c r="O25" s="1389"/>
      <c r="P25" s="1389"/>
    </row>
    <row r="26" spans="1:16" thickBot="1">
      <c r="A26" s="527"/>
      <c r="B26" s="527"/>
      <c r="C26" s="527"/>
      <c r="D26" s="527"/>
      <c r="E26" s="527"/>
      <c r="F26" s="527"/>
      <c r="G26" s="527"/>
      <c r="H26" s="527"/>
      <c r="I26" s="527"/>
      <c r="J26" s="527"/>
      <c r="K26" s="527"/>
      <c r="L26" s="527"/>
      <c r="M26" s="527"/>
      <c r="N26" s="527"/>
      <c r="O26" s="527"/>
      <c r="P26" s="527"/>
    </row>
    <row r="27" spans="1:16" ht="21" customHeight="1">
      <c r="A27" s="1390" t="s">
        <v>0</v>
      </c>
      <c r="B27" s="1391"/>
      <c r="C27" s="1392"/>
      <c r="D27" s="1399" t="s">
        <v>687</v>
      </c>
      <c r="E27" s="1399"/>
      <c r="F27" s="1402" t="s">
        <v>1101</v>
      </c>
      <c r="G27" s="1402"/>
      <c r="H27" s="1402"/>
      <c r="I27" s="1405" t="s">
        <v>1102</v>
      </c>
      <c r="J27" s="1405"/>
      <c r="K27" s="1405"/>
      <c r="L27" s="1405"/>
      <c r="M27" s="1405"/>
      <c r="N27" s="1405"/>
      <c r="O27" s="1405"/>
      <c r="P27" s="1406" t="s">
        <v>668</v>
      </c>
    </row>
    <row r="28" spans="1:16" ht="27" customHeight="1">
      <c r="A28" s="1393"/>
      <c r="B28" s="1394"/>
      <c r="C28" s="1395"/>
      <c r="D28" s="1400"/>
      <c r="E28" s="1400"/>
      <c r="F28" s="1403"/>
      <c r="G28" s="1403"/>
      <c r="H28" s="1403"/>
      <c r="I28" s="1409" t="s">
        <v>1258</v>
      </c>
      <c r="J28" s="1410"/>
      <c r="K28" s="1411"/>
      <c r="L28" s="1418" t="s">
        <v>1103</v>
      </c>
      <c r="M28" s="1421" t="s">
        <v>1257</v>
      </c>
      <c r="N28" s="1422"/>
      <c r="O28" s="1423"/>
      <c r="P28" s="1407"/>
    </row>
    <row r="29" spans="1:16" ht="21" customHeight="1">
      <c r="A29" s="1393"/>
      <c r="B29" s="1394"/>
      <c r="C29" s="1395"/>
      <c r="D29" s="1400"/>
      <c r="E29" s="1400"/>
      <c r="F29" s="1403"/>
      <c r="G29" s="1403"/>
      <c r="H29" s="1403"/>
      <c r="I29" s="1412"/>
      <c r="J29" s="1413"/>
      <c r="K29" s="1414"/>
      <c r="L29" s="1419"/>
      <c r="M29" s="1424"/>
      <c r="N29" s="1425"/>
      <c r="O29" s="1426"/>
      <c r="P29" s="1407"/>
    </row>
    <row r="30" spans="1:16" ht="21" customHeight="1" thickBot="1">
      <c r="A30" s="1396"/>
      <c r="B30" s="1397"/>
      <c r="C30" s="1398"/>
      <c r="D30" s="1401"/>
      <c r="E30" s="1401"/>
      <c r="F30" s="1404"/>
      <c r="G30" s="1404"/>
      <c r="H30" s="1404"/>
      <c r="I30" s="1415"/>
      <c r="J30" s="1416"/>
      <c r="K30" s="1417"/>
      <c r="L30" s="1420"/>
      <c r="M30" s="1427"/>
      <c r="N30" s="1428"/>
      <c r="O30" s="1429"/>
      <c r="P30" s="1408"/>
    </row>
    <row r="31" spans="1:16" ht="21" customHeight="1">
      <c r="A31" s="1364" t="s">
        <v>1104</v>
      </c>
      <c r="B31" s="1365"/>
      <c r="C31" s="1366"/>
      <c r="D31" s="736"/>
      <c r="E31" s="737"/>
      <c r="F31" s="1373"/>
      <c r="G31" s="1374"/>
      <c r="H31" s="1375"/>
      <c r="I31" s="1346"/>
      <c r="J31" s="1347"/>
      <c r="K31" s="1348"/>
      <c r="L31" s="738"/>
      <c r="M31" s="1352"/>
      <c r="N31" s="1353"/>
      <c r="O31" s="1354"/>
      <c r="P31" s="739"/>
    </row>
    <row r="32" spans="1:16" ht="21" customHeight="1">
      <c r="A32" s="1367"/>
      <c r="B32" s="1368"/>
      <c r="C32" s="1369"/>
      <c r="D32" s="1382" t="s">
        <v>1105</v>
      </c>
      <c r="E32" s="1383"/>
      <c r="F32" s="1376"/>
      <c r="G32" s="1377"/>
      <c r="H32" s="1378"/>
      <c r="I32" s="1349"/>
      <c r="J32" s="1350"/>
      <c r="K32" s="1351"/>
      <c r="L32" s="740"/>
      <c r="M32" s="1349"/>
      <c r="N32" s="1350"/>
      <c r="O32" s="1351"/>
      <c r="P32" s="741"/>
    </row>
    <row r="33" spans="1:16" ht="21" customHeight="1" thickBot="1">
      <c r="A33" s="1370"/>
      <c r="B33" s="1371"/>
      <c r="C33" s="1372"/>
      <c r="D33" s="742"/>
      <c r="E33" s="743"/>
      <c r="F33" s="1384"/>
      <c r="G33" s="1385"/>
      <c r="H33" s="1386"/>
      <c r="I33" s="1344"/>
      <c r="J33" s="1345"/>
      <c r="K33" s="1314"/>
      <c r="L33" s="740"/>
      <c r="M33" s="1344"/>
      <c r="N33" s="1345"/>
      <c r="O33" s="1314"/>
      <c r="P33" s="744"/>
    </row>
    <row r="34" spans="1:16" ht="21" customHeight="1">
      <c r="A34" s="1355" t="s">
        <v>1106</v>
      </c>
      <c r="B34" s="1356"/>
      <c r="C34" s="1357"/>
      <c r="D34" s="736"/>
      <c r="E34" s="737"/>
      <c r="F34" s="1373"/>
      <c r="G34" s="1374"/>
      <c r="H34" s="1375"/>
      <c r="I34" s="1352"/>
      <c r="J34" s="1353"/>
      <c r="K34" s="1354"/>
      <c r="L34" s="738"/>
      <c r="M34" s="1352"/>
      <c r="N34" s="1353"/>
      <c r="O34" s="1354"/>
      <c r="P34" s="739"/>
    </row>
    <row r="35" spans="1:16" ht="21" customHeight="1">
      <c r="A35" s="1358"/>
      <c r="B35" s="1359"/>
      <c r="C35" s="1360"/>
      <c r="D35" s="1382" t="s">
        <v>1105</v>
      </c>
      <c r="E35" s="1383"/>
      <c r="F35" s="1376"/>
      <c r="G35" s="1377"/>
      <c r="H35" s="1378"/>
      <c r="I35" s="1349"/>
      <c r="J35" s="1350"/>
      <c r="K35" s="1351"/>
      <c r="L35" s="740"/>
      <c r="M35" s="1349"/>
      <c r="N35" s="1350"/>
      <c r="O35" s="1351"/>
      <c r="P35" s="741"/>
    </row>
    <row r="36" spans="1:16" ht="21" customHeight="1" thickBot="1">
      <c r="A36" s="1361"/>
      <c r="B36" s="1362"/>
      <c r="C36" s="1363"/>
      <c r="D36" s="745"/>
      <c r="E36" s="746"/>
      <c r="F36" s="1379"/>
      <c r="G36" s="1380"/>
      <c r="H36" s="1381"/>
      <c r="I36" s="1344"/>
      <c r="J36" s="1345"/>
      <c r="K36" s="1314"/>
      <c r="L36" s="747"/>
      <c r="M36" s="1344"/>
      <c r="N36" s="1345"/>
      <c r="O36" s="1314"/>
      <c r="P36" s="748"/>
    </row>
    <row r="37" spans="1:16" ht="15" customHeight="1">
      <c r="A37" s="520"/>
      <c r="B37" s="520"/>
      <c r="C37" s="535"/>
      <c r="D37" s="535"/>
      <c r="E37" s="535"/>
      <c r="F37" s="520"/>
      <c r="G37" s="536"/>
      <c r="H37" s="536"/>
      <c r="I37" s="520"/>
      <c r="J37" s="520"/>
      <c r="K37" s="520"/>
      <c r="L37" s="520"/>
      <c r="M37" s="520"/>
      <c r="N37" s="520"/>
      <c r="O37" s="520"/>
      <c r="P37" s="520"/>
    </row>
    <row r="38" spans="1:16" ht="15" customHeight="1">
      <c r="A38" s="537" t="s">
        <v>1319</v>
      </c>
    </row>
    <row r="39" spans="1:16" ht="15" customHeight="1">
      <c r="A39" s="538" t="s">
        <v>1318</v>
      </c>
    </row>
    <row r="40" spans="1:16" ht="15" customHeight="1">
      <c r="A40" s="538" t="s">
        <v>1320</v>
      </c>
    </row>
    <row r="41" spans="1:16" ht="15" customHeight="1">
      <c r="A41" s="538" t="s">
        <v>1321</v>
      </c>
    </row>
    <row r="42" spans="1:16" ht="15" customHeight="1">
      <c r="A42" s="538" t="s">
        <v>1322</v>
      </c>
    </row>
    <row r="43" spans="1:16" ht="15" customHeight="1">
      <c r="A43" s="538"/>
    </row>
    <row r="44" spans="1:16" ht="15" customHeight="1">
      <c r="A44" s="537"/>
    </row>
    <row r="45" spans="1:16" ht="15" customHeight="1">
      <c r="A45" s="537"/>
    </row>
    <row r="46" spans="1:16" ht="15" customHeight="1">
      <c r="A46" s="537"/>
    </row>
  </sheetData>
  <mergeCells count="29">
    <mergeCell ref="A3:P3"/>
    <mergeCell ref="I23:O23"/>
    <mergeCell ref="A25:P25"/>
    <mergeCell ref="A27:C30"/>
    <mergeCell ref="D27:E30"/>
    <mergeCell ref="F27:H30"/>
    <mergeCell ref="I27:O27"/>
    <mergeCell ref="P27:P30"/>
    <mergeCell ref="I28:K30"/>
    <mergeCell ref="L28:L30"/>
    <mergeCell ref="M28:O30"/>
    <mergeCell ref="A34:C36"/>
    <mergeCell ref="A31:C33"/>
    <mergeCell ref="F34:H36"/>
    <mergeCell ref="D35:E35"/>
    <mergeCell ref="F31:H33"/>
    <mergeCell ref="D32:E32"/>
    <mergeCell ref="I36:K36"/>
    <mergeCell ref="M36:O36"/>
    <mergeCell ref="I31:K31"/>
    <mergeCell ref="I32:K32"/>
    <mergeCell ref="I33:K33"/>
    <mergeCell ref="I34:K34"/>
    <mergeCell ref="I35:K35"/>
    <mergeCell ref="M35:O35"/>
    <mergeCell ref="M34:O34"/>
    <mergeCell ref="M33:O33"/>
    <mergeCell ref="M32:O32"/>
    <mergeCell ref="M31:O31"/>
  </mergeCells>
  <phoneticPr fontId="3"/>
  <pageMargins left="0.78740157480314965" right="0.31496062992125984" top="0.59055118110236227" bottom="0.78740157480314965" header="0.51181102362204722" footer="0.51181102362204722"/>
  <pageSetup paperSize="9" orientation="portrait" horizontalDpi="200" verticalDpi="200" r:id="rId1"/>
  <headerFooter alignWithMargins="0"/>
  <drawing r:id="rId2"/>
  <legacyDrawing r:id="rId3"/>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Q106"/>
  <sheetViews>
    <sheetView view="pageBreakPreview" zoomScaleNormal="100" zoomScaleSheetLayoutView="100" workbookViewId="0">
      <selection activeCell="Q1" sqref="Q1"/>
    </sheetView>
  </sheetViews>
  <sheetFormatPr defaultColWidth="5.875" defaultRowHeight="15" customHeight="1"/>
  <cols>
    <col min="1" max="1" width="3.125" style="517" customWidth="1"/>
    <col min="2" max="2" width="3.375" style="517" customWidth="1"/>
    <col min="3" max="3" width="5.875" style="517" customWidth="1"/>
    <col min="4" max="5" width="7.125" style="517" customWidth="1"/>
    <col min="6" max="8" width="5.875" style="517" customWidth="1"/>
    <col min="9" max="10" width="4.625" style="517" customWidth="1"/>
    <col min="11" max="16" width="5.875" style="517" customWidth="1"/>
    <col min="17" max="256" width="5.875" style="517"/>
    <col min="257" max="257" width="3.125" style="517" customWidth="1"/>
    <col min="258" max="258" width="3.375" style="517" customWidth="1"/>
    <col min="259" max="259" width="5.875" style="517" customWidth="1"/>
    <col min="260" max="261" width="7.125" style="517" customWidth="1"/>
    <col min="262" max="264" width="5.875" style="517" customWidth="1"/>
    <col min="265" max="266" width="4.625" style="517" customWidth="1"/>
    <col min="267" max="272" width="5.875" style="517" customWidth="1"/>
    <col min="273" max="512" width="5.875" style="517"/>
    <col min="513" max="513" width="3.125" style="517" customWidth="1"/>
    <col min="514" max="514" width="3.375" style="517" customWidth="1"/>
    <col min="515" max="515" width="5.875" style="517" customWidth="1"/>
    <col min="516" max="517" width="7.125" style="517" customWidth="1"/>
    <col min="518" max="520" width="5.875" style="517" customWidth="1"/>
    <col min="521" max="522" width="4.625" style="517" customWidth="1"/>
    <col min="523" max="528" width="5.875" style="517" customWidth="1"/>
    <col min="529" max="768" width="5.875" style="517"/>
    <col min="769" max="769" width="3.125" style="517" customWidth="1"/>
    <col min="770" max="770" width="3.375" style="517" customWidth="1"/>
    <col min="771" max="771" width="5.875" style="517" customWidth="1"/>
    <col min="772" max="773" width="7.125" style="517" customWidth="1"/>
    <col min="774" max="776" width="5.875" style="517" customWidth="1"/>
    <col min="777" max="778" width="4.625" style="517" customWidth="1"/>
    <col min="779" max="784" width="5.875" style="517" customWidth="1"/>
    <col min="785" max="1024" width="5.875" style="517"/>
    <col min="1025" max="1025" width="3.125" style="517" customWidth="1"/>
    <col min="1026" max="1026" width="3.375" style="517" customWidth="1"/>
    <col min="1027" max="1027" width="5.875" style="517" customWidth="1"/>
    <col min="1028" max="1029" width="7.125" style="517" customWidth="1"/>
    <col min="1030" max="1032" width="5.875" style="517" customWidth="1"/>
    <col min="1033" max="1034" width="4.625" style="517" customWidth="1"/>
    <col min="1035" max="1040" width="5.875" style="517" customWidth="1"/>
    <col min="1041" max="1280" width="5.875" style="517"/>
    <col min="1281" max="1281" width="3.125" style="517" customWidth="1"/>
    <col min="1282" max="1282" width="3.375" style="517" customWidth="1"/>
    <col min="1283" max="1283" width="5.875" style="517" customWidth="1"/>
    <col min="1284" max="1285" width="7.125" style="517" customWidth="1"/>
    <col min="1286" max="1288" width="5.875" style="517" customWidth="1"/>
    <col min="1289" max="1290" width="4.625" style="517" customWidth="1"/>
    <col min="1291" max="1296" width="5.875" style="517" customWidth="1"/>
    <col min="1297" max="1536" width="5.875" style="517"/>
    <col min="1537" max="1537" width="3.125" style="517" customWidth="1"/>
    <col min="1538" max="1538" width="3.375" style="517" customWidth="1"/>
    <col min="1539" max="1539" width="5.875" style="517" customWidth="1"/>
    <col min="1540" max="1541" width="7.125" style="517" customWidth="1"/>
    <col min="1542" max="1544" width="5.875" style="517" customWidth="1"/>
    <col min="1545" max="1546" width="4.625" style="517" customWidth="1"/>
    <col min="1547" max="1552" width="5.875" style="517" customWidth="1"/>
    <col min="1553" max="1792" width="5.875" style="517"/>
    <col min="1793" max="1793" width="3.125" style="517" customWidth="1"/>
    <col min="1794" max="1794" width="3.375" style="517" customWidth="1"/>
    <col min="1795" max="1795" width="5.875" style="517" customWidth="1"/>
    <col min="1796" max="1797" width="7.125" style="517" customWidth="1"/>
    <col min="1798" max="1800" width="5.875" style="517" customWidth="1"/>
    <col min="1801" max="1802" width="4.625" style="517" customWidth="1"/>
    <col min="1803" max="1808" width="5.875" style="517" customWidth="1"/>
    <col min="1809" max="2048" width="5.875" style="517"/>
    <col min="2049" max="2049" width="3.125" style="517" customWidth="1"/>
    <col min="2050" max="2050" width="3.375" style="517" customWidth="1"/>
    <col min="2051" max="2051" width="5.875" style="517" customWidth="1"/>
    <col min="2052" max="2053" width="7.125" style="517" customWidth="1"/>
    <col min="2054" max="2056" width="5.875" style="517" customWidth="1"/>
    <col min="2057" max="2058" width="4.625" style="517" customWidth="1"/>
    <col min="2059" max="2064" width="5.875" style="517" customWidth="1"/>
    <col min="2065" max="2304" width="5.875" style="517"/>
    <col min="2305" max="2305" width="3.125" style="517" customWidth="1"/>
    <col min="2306" max="2306" width="3.375" style="517" customWidth="1"/>
    <col min="2307" max="2307" width="5.875" style="517" customWidth="1"/>
    <col min="2308" max="2309" width="7.125" style="517" customWidth="1"/>
    <col min="2310" max="2312" width="5.875" style="517" customWidth="1"/>
    <col min="2313" max="2314" width="4.625" style="517" customWidth="1"/>
    <col min="2315" max="2320" width="5.875" style="517" customWidth="1"/>
    <col min="2321" max="2560" width="5.875" style="517"/>
    <col min="2561" max="2561" width="3.125" style="517" customWidth="1"/>
    <col min="2562" max="2562" width="3.375" style="517" customWidth="1"/>
    <col min="2563" max="2563" width="5.875" style="517" customWidth="1"/>
    <col min="2564" max="2565" width="7.125" style="517" customWidth="1"/>
    <col min="2566" max="2568" width="5.875" style="517" customWidth="1"/>
    <col min="2569" max="2570" width="4.625" style="517" customWidth="1"/>
    <col min="2571" max="2576" width="5.875" style="517" customWidth="1"/>
    <col min="2577" max="2816" width="5.875" style="517"/>
    <col min="2817" max="2817" width="3.125" style="517" customWidth="1"/>
    <col min="2818" max="2818" width="3.375" style="517" customWidth="1"/>
    <col min="2819" max="2819" width="5.875" style="517" customWidth="1"/>
    <col min="2820" max="2821" width="7.125" style="517" customWidth="1"/>
    <col min="2822" max="2824" width="5.875" style="517" customWidth="1"/>
    <col min="2825" max="2826" width="4.625" style="517" customWidth="1"/>
    <col min="2827" max="2832" width="5.875" style="517" customWidth="1"/>
    <col min="2833" max="3072" width="5.875" style="517"/>
    <col min="3073" max="3073" width="3.125" style="517" customWidth="1"/>
    <col min="3074" max="3074" width="3.375" style="517" customWidth="1"/>
    <col min="3075" max="3075" width="5.875" style="517" customWidth="1"/>
    <col min="3076" max="3077" width="7.125" style="517" customWidth="1"/>
    <col min="3078" max="3080" width="5.875" style="517" customWidth="1"/>
    <col min="3081" max="3082" width="4.625" style="517" customWidth="1"/>
    <col min="3083" max="3088" width="5.875" style="517" customWidth="1"/>
    <col min="3089" max="3328" width="5.875" style="517"/>
    <col min="3329" max="3329" width="3.125" style="517" customWidth="1"/>
    <col min="3330" max="3330" width="3.375" style="517" customWidth="1"/>
    <col min="3331" max="3331" width="5.875" style="517" customWidth="1"/>
    <col min="3332" max="3333" width="7.125" style="517" customWidth="1"/>
    <col min="3334" max="3336" width="5.875" style="517" customWidth="1"/>
    <col min="3337" max="3338" width="4.625" style="517" customWidth="1"/>
    <col min="3339" max="3344" width="5.875" style="517" customWidth="1"/>
    <col min="3345" max="3584" width="5.875" style="517"/>
    <col min="3585" max="3585" width="3.125" style="517" customWidth="1"/>
    <col min="3586" max="3586" width="3.375" style="517" customWidth="1"/>
    <col min="3587" max="3587" width="5.875" style="517" customWidth="1"/>
    <col min="3588" max="3589" width="7.125" style="517" customWidth="1"/>
    <col min="3590" max="3592" width="5.875" style="517" customWidth="1"/>
    <col min="3593" max="3594" width="4.625" style="517" customWidth="1"/>
    <col min="3595" max="3600" width="5.875" style="517" customWidth="1"/>
    <col min="3601" max="3840" width="5.875" style="517"/>
    <col min="3841" max="3841" width="3.125" style="517" customWidth="1"/>
    <col min="3842" max="3842" width="3.375" style="517" customWidth="1"/>
    <col min="3843" max="3843" width="5.875" style="517" customWidth="1"/>
    <col min="3844" max="3845" width="7.125" style="517" customWidth="1"/>
    <col min="3846" max="3848" width="5.875" style="517" customWidth="1"/>
    <col min="3849" max="3850" width="4.625" style="517" customWidth="1"/>
    <col min="3851" max="3856" width="5.875" style="517" customWidth="1"/>
    <col min="3857" max="4096" width="5.875" style="517"/>
    <col min="4097" max="4097" width="3.125" style="517" customWidth="1"/>
    <col min="4098" max="4098" width="3.375" style="517" customWidth="1"/>
    <col min="4099" max="4099" width="5.875" style="517" customWidth="1"/>
    <col min="4100" max="4101" width="7.125" style="517" customWidth="1"/>
    <col min="4102" max="4104" width="5.875" style="517" customWidth="1"/>
    <col min="4105" max="4106" width="4.625" style="517" customWidth="1"/>
    <col min="4107" max="4112" width="5.875" style="517" customWidth="1"/>
    <col min="4113" max="4352" width="5.875" style="517"/>
    <col min="4353" max="4353" width="3.125" style="517" customWidth="1"/>
    <col min="4354" max="4354" width="3.375" style="517" customWidth="1"/>
    <col min="4355" max="4355" width="5.875" style="517" customWidth="1"/>
    <col min="4356" max="4357" width="7.125" style="517" customWidth="1"/>
    <col min="4358" max="4360" width="5.875" style="517" customWidth="1"/>
    <col min="4361" max="4362" width="4.625" style="517" customWidth="1"/>
    <col min="4363" max="4368" width="5.875" style="517" customWidth="1"/>
    <col min="4369" max="4608" width="5.875" style="517"/>
    <col min="4609" max="4609" width="3.125" style="517" customWidth="1"/>
    <col min="4610" max="4610" width="3.375" style="517" customWidth="1"/>
    <col min="4611" max="4611" width="5.875" style="517" customWidth="1"/>
    <col min="4612" max="4613" width="7.125" style="517" customWidth="1"/>
    <col min="4614" max="4616" width="5.875" style="517" customWidth="1"/>
    <col min="4617" max="4618" width="4.625" style="517" customWidth="1"/>
    <col min="4619" max="4624" width="5.875" style="517" customWidth="1"/>
    <col min="4625" max="4864" width="5.875" style="517"/>
    <col min="4865" max="4865" width="3.125" style="517" customWidth="1"/>
    <col min="4866" max="4866" width="3.375" style="517" customWidth="1"/>
    <col min="4867" max="4867" width="5.875" style="517" customWidth="1"/>
    <col min="4868" max="4869" width="7.125" style="517" customWidth="1"/>
    <col min="4870" max="4872" width="5.875" style="517" customWidth="1"/>
    <col min="4873" max="4874" width="4.625" style="517" customWidth="1"/>
    <col min="4875" max="4880" width="5.875" style="517" customWidth="1"/>
    <col min="4881" max="5120" width="5.875" style="517"/>
    <col min="5121" max="5121" width="3.125" style="517" customWidth="1"/>
    <col min="5122" max="5122" width="3.375" style="517" customWidth="1"/>
    <col min="5123" max="5123" width="5.875" style="517" customWidth="1"/>
    <col min="5124" max="5125" width="7.125" style="517" customWidth="1"/>
    <col min="5126" max="5128" width="5.875" style="517" customWidth="1"/>
    <col min="5129" max="5130" width="4.625" style="517" customWidth="1"/>
    <col min="5131" max="5136" width="5.875" style="517" customWidth="1"/>
    <col min="5137" max="5376" width="5.875" style="517"/>
    <col min="5377" max="5377" width="3.125" style="517" customWidth="1"/>
    <col min="5378" max="5378" width="3.375" style="517" customWidth="1"/>
    <col min="5379" max="5379" width="5.875" style="517" customWidth="1"/>
    <col min="5380" max="5381" width="7.125" style="517" customWidth="1"/>
    <col min="5382" max="5384" width="5.875" style="517" customWidth="1"/>
    <col min="5385" max="5386" width="4.625" style="517" customWidth="1"/>
    <col min="5387" max="5392" width="5.875" style="517" customWidth="1"/>
    <col min="5393" max="5632" width="5.875" style="517"/>
    <col min="5633" max="5633" width="3.125" style="517" customWidth="1"/>
    <col min="5634" max="5634" width="3.375" style="517" customWidth="1"/>
    <col min="5635" max="5635" width="5.875" style="517" customWidth="1"/>
    <col min="5636" max="5637" width="7.125" style="517" customWidth="1"/>
    <col min="5638" max="5640" width="5.875" style="517" customWidth="1"/>
    <col min="5641" max="5642" width="4.625" style="517" customWidth="1"/>
    <col min="5643" max="5648" width="5.875" style="517" customWidth="1"/>
    <col min="5649" max="5888" width="5.875" style="517"/>
    <col min="5889" max="5889" width="3.125" style="517" customWidth="1"/>
    <col min="5890" max="5890" width="3.375" style="517" customWidth="1"/>
    <col min="5891" max="5891" width="5.875" style="517" customWidth="1"/>
    <col min="5892" max="5893" width="7.125" style="517" customWidth="1"/>
    <col min="5894" max="5896" width="5.875" style="517" customWidth="1"/>
    <col min="5897" max="5898" width="4.625" style="517" customWidth="1"/>
    <col min="5899" max="5904" width="5.875" style="517" customWidth="1"/>
    <col min="5905" max="6144" width="5.875" style="517"/>
    <col min="6145" max="6145" width="3.125" style="517" customWidth="1"/>
    <col min="6146" max="6146" width="3.375" style="517" customWidth="1"/>
    <col min="6147" max="6147" width="5.875" style="517" customWidth="1"/>
    <col min="6148" max="6149" width="7.125" style="517" customWidth="1"/>
    <col min="6150" max="6152" width="5.875" style="517" customWidth="1"/>
    <col min="6153" max="6154" width="4.625" style="517" customWidth="1"/>
    <col min="6155" max="6160" width="5.875" style="517" customWidth="1"/>
    <col min="6161" max="6400" width="5.875" style="517"/>
    <col min="6401" max="6401" width="3.125" style="517" customWidth="1"/>
    <col min="6402" max="6402" width="3.375" style="517" customWidth="1"/>
    <col min="6403" max="6403" width="5.875" style="517" customWidth="1"/>
    <col min="6404" max="6405" width="7.125" style="517" customWidth="1"/>
    <col min="6406" max="6408" width="5.875" style="517" customWidth="1"/>
    <col min="6409" max="6410" width="4.625" style="517" customWidth="1"/>
    <col min="6411" max="6416" width="5.875" style="517" customWidth="1"/>
    <col min="6417" max="6656" width="5.875" style="517"/>
    <col min="6657" max="6657" width="3.125" style="517" customWidth="1"/>
    <col min="6658" max="6658" width="3.375" style="517" customWidth="1"/>
    <col min="6659" max="6659" width="5.875" style="517" customWidth="1"/>
    <col min="6660" max="6661" width="7.125" style="517" customWidth="1"/>
    <col min="6662" max="6664" width="5.875" style="517" customWidth="1"/>
    <col min="6665" max="6666" width="4.625" style="517" customWidth="1"/>
    <col min="6667" max="6672" width="5.875" style="517" customWidth="1"/>
    <col min="6673" max="6912" width="5.875" style="517"/>
    <col min="6913" max="6913" width="3.125" style="517" customWidth="1"/>
    <col min="6914" max="6914" width="3.375" style="517" customWidth="1"/>
    <col min="6915" max="6915" width="5.875" style="517" customWidth="1"/>
    <col min="6916" max="6917" width="7.125" style="517" customWidth="1"/>
    <col min="6918" max="6920" width="5.875" style="517" customWidth="1"/>
    <col min="6921" max="6922" width="4.625" style="517" customWidth="1"/>
    <col min="6923" max="6928" width="5.875" style="517" customWidth="1"/>
    <col min="6929" max="7168" width="5.875" style="517"/>
    <col min="7169" max="7169" width="3.125" style="517" customWidth="1"/>
    <col min="7170" max="7170" width="3.375" style="517" customWidth="1"/>
    <col min="7171" max="7171" width="5.875" style="517" customWidth="1"/>
    <col min="7172" max="7173" width="7.125" style="517" customWidth="1"/>
    <col min="7174" max="7176" width="5.875" style="517" customWidth="1"/>
    <col min="7177" max="7178" width="4.625" style="517" customWidth="1"/>
    <col min="7179" max="7184" width="5.875" style="517" customWidth="1"/>
    <col min="7185" max="7424" width="5.875" style="517"/>
    <col min="7425" max="7425" width="3.125" style="517" customWidth="1"/>
    <col min="7426" max="7426" width="3.375" style="517" customWidth="1"/>
    <col min="7427" max="7427" width="5.875" style="517" customWidth="1"/>
    <col min="7428" max="7429" width="7.125" style="517" customWidth="1"/>
    <col min="7430" max="7432" width="5.875" style="517" customWidth="1"/>
    <col min="7433" max="7434" width="4.625" style="517" customWidth="1"/>
    <col min="7435" max="7440" width="5.875" style="517" customWidth="1"/>
    <col min="7441" max="7680" width="5.875" style="517"/>
    <col min="7681" max="7681" width="3.125" style="517" customWidth="1"/>
    <col min="7682" max="7682" width="3.375" style="517" customWidth="1"/>
    <col min="7683" max="7683" width="5.875" style="517" customWidth="1"/>
    <col min="7684" max="7685" width="7.125" style="517" customWidth="1"/>
    <col min="7686" max="7688" width="5.875" style="517" customWidth="1"/>
    <col min="7689" max="7690" width="4.625" style="517" customWidth="1"/>
    <col min="7691" max="7696" width="5.875" style="517" customWidth="1"/>
    <col min="7697" max="7936" width="5.875" style="517"/>
    <col min="7937" max="7937" width="3.125" style="517" customWidth="1"/>
    <col min="7938" max="7938" width="3.375" style="517" customWidth="1"/>
    <col min="7939" max="7939" width="5.875" style="517" customWidth="1"/>
    <col min="7940" max="7941" width="7.125" style="517" customWidth="1"/>
    <col min="7942" max="7944" width="5.875" style="517" customWidth="1"/>
    <col min="7945" max="7946" width="4.625" style="517" customWidth="1"/>
    <col min="7947" max="7952" width="5.875" style="517" customWidth="1"/>
    <col min="7953" max="8192" width="5.875" style="517"/>
    <col min="8193" max="8193" width="3.125" style="517" customWidth="1"/>
    <col min="8194" max="8194" width="3.375" style="517" customWidth="1"/>
    <col min="8195" max="8195" width="5.875" style="517" customWidth="1"/>
    <col min="8196" max="8197" width="7.125" style="517" customWidth="1"/>
    <col min="8198" max="8200" width="5.875" style="517" customWidth="1"/>
    <col min="8201" max="8202" width="4.625" style="517" customWidth="1"/>
    <col min="8203" max="8208" width="5.875" style="517" customWidth="1"/>
    <col min="8209" max="8448" width="5.875" style="517"/>
    <col min="8449" max="8449" width="3.125" style="517" customWidth="1"/>
    <col min="8450" max="8450" width="3.375" style="517" customWidth="1"/>
    <col min="8451" max="8451" width="5.875" style="517" customWidth="1"/>
    <col min="8452" max="8453" width="7.125" style="517" customWidth="1"/>
    <col min="8454" max="8456" width="5.875" style="517" customWidth="1"/>
    <col min="8457" max="8458" width="4.625" style="517" customWidth="1"/>
    <col min="8459" max="8464" width="5.875" style="517" customWidth="1"/>
    <col min="8465" max="8704" width="5.875" style="517"/>
    <col min="8705" max="8705" width="3.125" style="517" customWidth="1"/>
    <col min="8706" max="8706" width="3.375" style="517" customWidth="1"/>
    <col min="8707" max="8707" width="5.875" style="517" customWidth="1"/>
    <col min="8708" max="8709" width="7.125" style="517" customWidth="1"/>
    <col min="8710" max="8712" width="5.875" style="517" customWidth="1"/>
    <col min="8713" max="8714" width="4.625" style="517" customWidth="1"/>
    <col min="8715" max="8720" width="5.875" style="517" customWidth="1"/>
    <col min="8721" max="8960" width="5.875" style="517"/>
    <col min="8961" max="8961" width="3.125" style="517" customWidth="1"/>
    <col min="8962" max="8962" width="3.375" style="517" customWidth="1"/>
    <col min="8963" max="8963" width="5.875" style="517" customWidth="1"/>
    <col min="8964" max="8965" width="7.125" style="517" customWidth="1"/>
    <col min="8966" max="8968" width="5.875" style="517" customWidth="1"/>
    <col min="8969" max="8970" width="4.625" style="517" customWidth="1"/>
    <col min="8971" max="8976" width="5.875" style="517" customWidth="1"/>
    <col min="8977" max="9216" width="5.875" style="517"/>
    <col min="9217" max="9217" width="3.125" style="517" customWidth="1"/>
    <col min="9218" max="9218" width="3.375" style="517" customWidth="1"/>
    <col min="9219" max="9219" width="5.875" style="517" customWidth="1"/>
    <col min="9220" max="9221" width="7.125" style="517" customWidth="1"/>
    <col min="9222" max="9224" width="5.875" style="517" customWidth="1"/>
    <col min="9225" max="9226" width="4.625" style="517" customWidth="1"/>
    <col min="9227" max="9232" width="5.875" style="517" customWidth="1"/>
    <col min="9233" max="9472" width="5.875" style="517"/>
    <col min="9473" max="9473" width="3.125" style="517" customWidth="1"/>
    <col min="9474" max="9474" width="3.375" style="517" customWidth="1"/>
    <col min="9475" max="9475" width="5.875" style="517" customWidth="1"/>
    <col min="9476" max="9477" width="7.125" style="517" customWidth="1"/>
    <col min="9478" max="9480" width="5.875" style="517" customWidth="1"/>
    <col min="9481" max="9482" width="4.625" style="517" customWidth="1"/>
    <col min="9483" max="9488" width="5.875" style="517" customWidth="1"/>
    <col min="9489" max="9728" width="5.875" style="517"/>
    <col min="9729" max="9729" width="3.125" style="517" customWidth="1"/>
    <col min="9730" max="9730" width="3.375" style="517" customWidth="1"/>
    <col min="9731" max="9731" width="5.875" style="517" customWidth="1"/>
    <col min="9732" max="9733" width="7.125" style="517" customWidth="1"/>
    <col min="9734" max="9736" width="5.875" style="517" customWidth="1"/>
    <col min="9737" max="9738" width="4.625" style="517" customWidth="1"/>
    <col min="9739" max="9744" width="5.875" style="517" customWidth="1"/>
    <col min="9745" max="9984" width="5.875" style="517"/>
    <col min="9985" max="9985" width="3.125" style="517" customWidth="1"/>
    <col min="9986" max="9986" width="3.375" style="517" customWidth="1"/>
    <col min="9987" max="9987" width="5.875" style="517" customWidth="1"/>
    <col min="9988" max="9989" width="7.125" style="517" customWidth="1"/>
    <col min="9990" max="9992" width="5.875" style="517" customWidth="1"/>
    <col min="9993" max="9994" width="4.625" style="517" customWidth="1"/>
    <col min="9995" max="10000" width="5.875" style="517" customWidth="1"/>
    <col min="10001" max="10240" width="5.875" style="517"/>
    <col min="10241" max="10241" width="3.125" style="517" customWidth="1"/>
    <col min="10242" max="10242" width="3.375" style="517" customWidth="1"/>
    <col min="10243" max="10243" width="5.875" style="517" customWidth="1"/>
    <col min="10244" max="10245" width="7.125" style="517" customWidth="1"/>
    <col min="10246" max="10248" width="5.875" style="517" customWidth="1"/>
    <col min="10249" max="10250" width="4.625" style="517" customWidth="1"/>
    <col min="10251" max="10256" width="5.875" style="517" customWidth="1"/>
    <col min="10257" max="10496" width="5.875" style="517"/>
    <col min="10497" max="10497" width="3.125" style="517" customWidth="1"/>
    <col min="10498" max="10498" width="3.375" style="517" customWidth="1"/>
    <col min="10499" max="10499" width="5.875" style="517" customWidth="1"/>
    <col min="10500" max="10501" width="7.125" style="517" customWidth="1"/>
    <col min="10502" max="10504" width="5.875" style="517" customWidth="1"/>
    <col min="10505" max="10506" width="4.625" style="517" customWidth="1"/>
    <col min="10507" max="10512" width="5.875" style="517" customWidth="1"/>
    <col min="10513" max="10752" width="5.875" style="517"/>
    <col min="10753" max="10753" width="3.125" style="517" customWidth="1"/>
    <col min="10754" max="10754" width="3.375" style="517" customWidth="1"/>
    <col min="10755" max="10755" width="5.875" style="517" customWidth="1"/>
    <col min="10756" max="10757" width="7.125" style="517" customWidth="1"/>
    <col min="10758" max="10760" width="5.875" style="517" customWidth="1"/>
    <col min="10761" max="10762" width="4.625" style="517" customWidth="1"/>
    <col min="10763" max="10768" width="5.875" style="517" customWidth="1"/>
    <col min="10769" max="11008" width="5.875" style="517"/>
    <col min="11009" max="11009" width="3.125" style="517" customWidth="1"/>
    <col min="11010" max="11010" width="3.375" style="517" customWidth="1"/>
    <col min="11011" max="11011" width="5.875" style="517" customWidth="1"/>
    <col min="11012" max="11013" width="7.125" style="517" customWidth="1"/>
    <col min="11014" max="11016" width="5.875" style="517" customWidth="1"/>
    <col min="11017" max="11018" width="4.625" style="517" customWidth="1"/>
    <col min="11019" max="11024" width="5.875" style="517" customWidth="1"/>
    <col min="11025" max="11264" width="5.875" style="517"/>
    <col min="11265" max="11265" width="3.125" style="517" customWidth="1"/>
    <col min="11266" max="11266" width="3.375" style="517" customWidth="1"/>
    <col min="11267" max="11267" width="5.875" style="517" customWidth="1"/>
    <col min="11268" max="11269" width="7.125" style="517" customWidth="1"/>
    <col min="11270" max="11272" width="5.875" style="517" customWidth="1"/>
    <col min="11273" max="11274" width="4.625" style="517" customWidth="1"/>
    <col min="11275" max="11280" width="5.875" style="517" customWidth="1"/>
    <col min="11281" max="11520" width="5.875" style="517"/>
    <col min="11521" max="11521" width="3.125" style="517" customWidth="1"/>
    <col min="11522" max="11522" width="3.375" style="517" customWidth="1"/>
    <col min="11523" max="11523" width="5.875" style="517" customWidth="1"/>
    <col min="11524" max="11525" width="7.125" style="517" customWidth="1"/>
    <col min="11526" max="11528" width="5.875" style="517" customWidth="1"/>
    <col min="11529" max="11530" width="4.625" style="517" customWidth="1"/>
    <col min="11531" max="11536" width="5.875" style="517" customWidth="1"/>
    <col min="11537" max="11776" width="5.875" style="517"/>
    <col min="11777" max="11777" width="3.125" style="517" customWidth="1"/>
    <col min="11778" max="11778" width="3.375" style="517" customWidth="1"/>
    <col min="11779" max="11779" width="5.875" style="517" customWidth="1"/>
    <col min="11780" max="11781" width="7.125" style="517" customWidth="1"/>
    <col min="11782" max="11784" width="5.875" style="517" customWidth="1"/>
    <col min="11785" max="11786" width="4.625" style="517" customWidth="1"/>
    <col min="11787" max="11792" width="5.875" style="517" customWidth="1"/>
    <col min="11793" max="12032" width="5.875" style="517"/>
    <col min="12033" max="12033" width="3.125" style="517" customWidth="1"/>
    <col min="12034" max="12034" width="3.375" style="517" customWidth="1"/>
    <col min="12035" max="12035" width="5.875" style="517" customWidth="1"/>
    <col min="12036" max="12037" width="7.125" style="517" customWidth="1"/>
    <col min="12038" max="12040" width="5.875" style="517" customWidth="1"/>
    <col min="12041" max="12042" width="4.625" style="517" customWidth="1"/>
    <col min="12043" max="12048" width="5.875" style="517" customWidth="1"/>
    <col min="12049" max="12288" width="5.875" style="517"/>
    <col min="12289" max="12289" width="3.125" style="517" customWidth="1"/>
    <col min="12290" max="12290" width="3.375" style="517" customWidth="1"/>
    <col min="12291" max="12291" width="5.875" style="517" customWidth="1"/>
    <col min="12292" max="12293" width="7.125" style="517" customWidth="1"/>
    <col min="12294" max="12296" width="5.875" style="517" customWidth="1"/>
    <col min="12297" max="12298" width="4.625" style="517" customWidth="1"/>
    <col min="12299" max="12304" width="5.875" style="517" customWidth="1"/>
    <col min="12305" max="12544" width="5.875" style="517"/>
    <col min="12545" max="12545" width="3.125" style="517" customWidth="1"/>
    <col min="12546" max="12546" width="3.375" style="517" customWidth="1"/>
    <col min="12547" max="12547" width="5.875" style="517" customWidth="1"/>
    <col min="12548" max="12549" width="7.125" style="517" customWidth="1"/>
    <col min="12550" max="12552" width="5.875" style="517" customWidth="1"/>
    <col min="12553" max="12554" width="4.625" style="517" customWidth="1"/>
    <col min="12555" max="12560" width="5.875" style="517" customWidth="1"/>
    <col min="12561" max="12800" width="5.875" style="517"/>
    <col min="12801" max="12801" width="3.125" style="517" customWidth="1"/>
    <col min="12802" max="12802" width="3.375" style="517" customWidth="1"/>
    <col min="12803" max="12803" width="5.875" style="517" customWidth="1"/>
    <col min="12804" max="12805" width="7.125" style="517" customWidth="1"/>
    <col min="12806" max="12808" width="5.875" style="517" customWidth="1"/>
    <col min="12809" max="12810" width="4.625" style="517" customWidth="1"/>
    <col min="12811" max="12816" width="5.875" style="517" customWidth="1"/>
    <col min="12817" max="13056" width="5.875" style="517"/>
    <col min="13057" max="13057" width="3.125" style="517" customWidth="1"/>
    <col min="13058" max="13058" width="3.375" style="517" customWidth="1"/>
    <col min="13059" max="13059" width="5.875" style="517" customWidth="1"/>
    <col min="13060" max="13061" width="7.125" style="517" customWidth="1"/>
    <col min="13062" max="13064" width="5.875" style="517" customWidth="1"/>
    <col min="13065" max="13066" width="4.625" style="517" customWidth="1"/>
    <col min="13067" max="13072" width="5.875" style="517" customWidth="1"/>
    <col min="13073" max="13312" width="5.875" style="517"/>
    <col min="13313" max="13313" width="3.125" style="517" customWidth="1"/>
    <col min="13314" max="13314" width="3.375" style="517" customWidth="1"/>
    <col min="13315" max="13315" width="5.875" style="517" customWidth="1"/>
    <col min="13316" max="13317" width="7.125" style="517" customWidth="1"/>
    <col min="13318" max="13320" width="5.875" style="517" customWidth="1"/>
    <col min="13321" max="13322" width="4.625" style="517" customWidth="1"/>
    <col min="13323" max="13328" width="5.875" style="517" customWidth="1"/>
    <col min="13329" max="13568" width="5.875" style="517"/>
    <col min="13569" max="13569" width="3.125" style="517" customWidth="1"/>
    <col min="13570" max="13570" width="3.375" style="517" customWidth="1"/>
    <col min="13571" max="13571" width="5.875" style="517" customWidth="1"/>
    <col min="13572" max="13573" width="7.125" style="517" customWidth="1"/>
    <col min="13574" max="13576" width="5.875" style="517" customWidth="1"/>
    <col min="13577" max="13578" width="4.625" style="517" customWidth="1"/>
    <col min="13579" max="13584" width="5.875" style="517" customWidth="1"/>
    <col min="13585" max="13824" width="5.875" style="517"/>
    <col min="13825" max="13825" width="3.125" style="517" customWidth="1"/>
    <col min="13826" max="13826" width="3.375" style="517" customWidth="1"/>
    <col min="13827" max="13827" width="5.875" style="517" customWidth="1"/>
    <col min="13828" max="13829" width="7.125" style="517" customWidth="1"/>
    <col min="13830" max="13832" width="5.875" style="517" customWidth="1"/>
    <col min="13833" max="13834" width="4.625" style="517" customWidth="1"/>
    <col min="13835" max="13840" width="5.875" style="517" customWidth="1"/>
    <col min="13841" max="14080" width="5.875" style="517"/>
    <col min="14081" max="14081" width="3.125" style="517" customWidth="1"/>
    <col min="14082" max="14082" width="3.375" style="517" customWidth="1"/>
    <col min="14083" max="14083" width="5.875" style="517" customWidth="1"/>
    <col min="14084" max="14085" width="7.125" style="517" customWidth="1"/>
    <col min="14086" max="14088" width="5.875" style="517" customWidth="1"/>
    <col min="14089" max="14090" width="4.625" style="517" customWidth="1"/>
    <col min="14091" max="14096" width="5.875" style="517" customWidth="1"/>
    <col min="14097" max="14336" width="5.875" style="517"/>
    <col min="14337" max="14337" width="3.125" style="517" customWidth="1"/>
    <col min="14338" max="14338" width="3.375" style="517" customWidth="1"/>
    <col min="14339" max="14339" width="5.875" style="517" customWidth="1"/>
    <col min="14340" max="14341" width="7.125" style="517" customWidth="1"/>
    <col min="14342" max="14344" width="5.875" style="517" customWidth="1"/>
    <col min="14345" max="14346" width="4.625" style="517" customWidth="1"/>
    <col min="14347" max="14352" width="5.875" style="517" customWidth="1"/>
    <col min="14353" max="14592" width="5.875" style="517"/>
    <col min="14593" max="14593" width="3.125" style="517" customWidth="1"/>
    <col min="14594" max="14594" width="3.375" style="517" customWidth="1"/>
    <col min="14595" max="14595" width="5.875" style="517" customWidth="1"/>
    <col min="14596" max="14597" width="7.125" style="517" customWidth="1"/>
    <col min="14598" max="14600" width="5.875" style="517" customWidth="1"/>
    <col min="14601" max="14602" width="4.625" style="517" customWidth="1"/>
    <col min="14603" max="14608" width="5.875" style="517" customWidth="1"/>
    <col min="14609" max="14848" width="5.875" style="517"/>
    <col min="14849" max="14849" width="3.125" style="517" customWidth="1"/>
    <col min="14850" max="14850" width="3.375" style="517" customWidth="1"/>
    <col min="14851" max="14851" width="5.875" style="517" customWidth="1"/>
    <col min="14852" max="14853" width="7.125" style="517" customWidth="1"/>
    <col min="14854" max="14856" width="5.875" style="517" customWidth="1"/>
    <col min="14857" max="14858" width="4.625" style="517" customWidth="1"/>
    <col min="14859" max="14864" width="5.875" style="517" customWidth="1"/>
    <col min="14865" max="15104" width="5.875" style="517"/>
    <col min="15105" max="15105" width="3.125" style="517" customWidth="1"/>
    <col min="15106" max="15106" width="3.375" style="517" customWidth="1"/>
    <col min="15107" max="15107" width="5.875" style="517" customWidth="1"/>
    <col min="15108" max="15109" width="7.125" style="517" customWidth="1"/>
    <col min="15110" max="15112" width="5.875" style="517" customWidth="1"/>
    <col min="15113" max="15114" width="4.625" style="517" customWidth="1"/>
    <col min="15115" max="15120" width="5.875" style="517" customWidth="1"/>
    <col min="15121" max="15360" width="5.875" style="517"/>
    <col min="15361" max="15361" width="3.125" style="517" customWidth="1"/>
    <col min="15362" max="15362" width="3.375" style="517" customWidth="1"/>
    <col min="15363" max="15363" width="5.875" style="517" customWidth="1"/>
    <col min="15364" max="15365" width="7.125" style="517" customWidth="1"/>
    <col min="15366" max="15368" width="5.875" style="517" customWidth="1"/>
    <col min="15369" max="15370" width="4.625" style="517" customWidth="1"/>
    <col min="15371" max="15376" width="5.875" style="517" customWidth="1"/>
    <col min="15377" max="15616" width="5.875" style="517"/>
    <col min="15617" max="15617" width="3.125" style="517" customWidth="1"/>
    <col min="15618" max="15618" width="3.375" style="517" customWidth="1"/>
    <col min="15619" max="15619" width="5.875" style="517" customWidth="1"/>
    <col min="15620" max="15621" width="7.125" style="517" customWidth="1"/>
    <col min="15622" max="15624" width="5.875" style="517" customWidth="1"/>
    <col min="15625" max="15626" width="4.625" style="517" customWidth="1"/>
    <col min="15627" max="15632" width="5.875" style="517" customWidth="1"/>
    <col min="15633" max="15872" width="5.875" style="517"/>
    <col min="15873" max="15873" width="3.125" style="517" customWidth="1"/>
    <col min="15874" max="15874" width="3.375" style="517" customWidth="1"/>
    <col min="15875" max="15875" width="5.875" style="517" customWidth="1"/>
    <col min="15876" max="15877" width="7.125" style="517" customWidth="1"/>
    <col min="15878" max="15880" width="5.875" style="517" customWidth="1"/>
    <col min="15881" max="15882" width="4.625" style="517" customWidth="1"/>
    <col min="15883" max="15888" width="5.875" style="517" customWidth="1"/>
    <col min="15889" max="16128" width="5.875" style="517"/>
    <col min="16129" max="16129" width="3.125" style="517" customWidth="1"/>
    <col min="16130" max="16130" width="3.375" style="517" customWidth="1"/>
    <col min="16131" max="16131" width="5.875" style="517" customWidth="1"/>
    <col min="16132" max="16133" width="7.125" style="517" customWidth="1"/>
    <col min="16134" max="16136" width="5.875" style="517" customWidth="1"/>
    <col min="16137" max="16138" width="4.625" style="517" customWidth="1"/>
    <col min="16139" max="16144" width="5.875" style="517" customWidth="1"/>
    <col min="16145" max="16384" width="5.875" style="517"/>
  </cols>
  <sheetData>
    <row r="1" spans="1:17" ht="14.25">
      <c r="I1" s="518"/>
      <c r="J1" s="518"/>
      <c r="P1" s="518" t="s">
        <v>1157</v>
      </c>
      <c r="Q1" s="517" t="s">
        <v>1690</v>
      </c>
    </row>
    <row r="2" spans="1:17" ht="14.25">
      <c r="I2" s="518"/>
      <c r="J2" s="518"/>
      <c r="P2" s="518"/>
    </row>
    <row r="3" spans="1:17" ht="18.75">
      <c r="A3" s="1487" t="s">
        <v>1107</v>
      </c>
      <c r="B3" s="1487"/>
      <c r="C3" s="1487"/>
      <c r="D3" s="1487"/>
      <c r="E3" s="1487"/>
      <c r="F3" s="1487"/>
      <c r="G3" s="1487"/>
      <c r="H3" s="1487"/>
      <c r="I3" s="1487"/>
      <c r="J3" s="1487"/>
      <c r="K3" s="1487"/>
      <c r="L3" s="1487"/>
      <c r="M3" s="1487"/>
      <c r="N3" s="1487"/>
      <c r="O3" s="1487"/>
      <c r="P3" s="1487"/>
    </row>
    <row r="4" spans="1:17" ht="14.25" customHeight="1">
      <c r="A4" s="563"/>
      <c r="B4" s="563"/>
      <c r="C4" s="563"/>
      <c r="D4" s="563"/>
      <c r="E4" s="563"/>
      <c r="F4" s="563"/>
      <c r="G4" s="563"/>
      <c r="H4" s="563"/>
      <c r="I4" s="563"/>
      <c r="J4" s="563"/>
      <c r="K4" s="563"/>
      <c r="L4" s="563"/>
      <c r="M4" s="563"/>
      <c r="N4" s="563"/>
      <c r="O4" s="563"/>
      <c r="P4" s="563"/>
    </row>
    <row r="5" spans="1:17" ht="14.25">
      <c r="A5" s="519"/>
      <c r="B5" s="519"/>
      <c r="C5" s="519"/>
      <c r="D5" s="519"/>
      <c r="E5" s="519"/>
      <c r="F5" s="519"/>
      <c r="G5" s="519"/>
      <c r="H5" s="519"/>
      <c r="I5" s="519"/>
      <c r="J5" s="519"/>
      <c r="K5" s="519"/>
      <c r="L5" s="519"/>
      <c r="M5" s="519"/>
      <c r="N5" s="519"/>
      <c r="O5" s="519"/>
      <c r="P5" s="519"/>
    </row>
    <row r="6" spans="1:17" ht="14.25">
      <c r="A6" s="520" t="s">
        <v>1108</v>
      </c>
      <c r="B6" s="520"/>
      <c r="C6" s="520"/>
      <c r="D6" s="520"/>
      <c r="E6" s="520"/>
      <c r="F6" s="520"/>
      <c r="G6" s="520"/>
      <c r="H6" s="520"/>
      <c r="I6" s="520"/>
      <c r="J6" s="520"/>
      <c r="K6" s="520"/>
      <c r="L6" s="520"/>
      <c r="M6" s="520"/>
      <c r="N6" s="520"/>
      <c r="O6" s="520"/>
      <c r="P6" s="520"/>
    </row>
    <row r="7" spans="1:17" ht="14.25">
      <c r="A7" s="520"/>
      <c r="B7" s="520"/>
      <c r="C7" s="520"/>
      <c r="D7" s="520"/>
      <c r="E7" s="520"/>
      <c r="F7" s="520"/>
      <c r="G7" s="520"/>
      <c r="H7" s="520"/>
      <c r="I7" s="520"/>
      <c r="J7" s="520"/>
      <c r="K7" s="520"/>
      <c r="L7" s="520"/>
      <c r="M7" s="520"/>
      <c r="N7" s="520"/>
      <c r="O7" s="520"/>
      <c r="P7" s="520"/>
    </row>
    <row r="8" spans="1:17" ht="14.25">
      <c r="A8" s="520"/>
      <c r="B8" s="520"/>
      <c r="C8" s="520"/>
      <c r="D8" s="520"/>
      <c r="E8" s="520"/>
      <c r="F8" s="458"/>
      <c r="G8" s="458"/>
      <c r="H8" s="520"/>
      <c r="I8" s="520"/>
      <c r="J8" s="520"/>
      <c r="K8" s="520"/>
      <c r="L8" s="520"/>
      <c r="M8" s="520"/>
      <c r="N8" s="520"/>
      <c r="O8" s="520"/>
      <c r="P8" s="520"/>
    </row>
    <row r="9" spans="1:17" ht="14.25">
      <c r="A9" s="520"/>
      <c r="B9" s="520"/>
      <c r="D9" s="520"/>
      <c r="E9" s="520"/>
      <c r="F9" s="458"/>
      <c r="G9" s="458"/>
      <c r="H9" s="520"/>
      <c r="I9" s="520"/>
      <c r="J9" s="520"/>
      <c r="K9" s="520"/>
      <c r="L9" s="520"/>
      <c r="M9" s="521"/>
      <c r="N9" s="521"/>
      <c r="O9" s="521"/>
      <c r="P9" s="522" t="s">
        <v>1536</v>
      </c>
    </row>
    <row r="10" spans="1:17" ht="14.25">
      <c r="A10" s="520"/>
      <c r="B10" s="520"/>
      <c r="D10" s="520"/>
      <c r="E10" s="520"/>
      <c r="F10" s="458"/>
      <c r="G10" s="458"/>
      <c r="H10" s="520"/>
      <c r="I10" s="520"/>
      <c r="J10" s="520"/>
      <c r="K10" s="520"/>
      <c r="L10" s="520"/>
      <c r="M10" s="520"/>
      <c r="N10" s="520"/>
      <c r="O10" s="520"/>
      <c r="P10" s="564"/>
    </row>
    <row r="11" spans="1:17" ht="14.25">
      <c r="A11" s="520"/>
      <c r="B11" s="520"/>
      <c r="C11" s="520"/>
      <c r="D11" s="520"/>
      <c r="E11" s="520"/>
      <c r="F11" s="458"/>
      <c r="G11" s="458"/>
      <c r="H11" s="458"/>
      <c r="I11" s="458"/>
      <c r="J11" s="458"/>
      <c r="K11" s="520"/>
      <c r="L11" s="520"/>
      <c r="M11" s="520"/>
      <c r="N11" s="520"/>
      <c r="O11" s="520"/>
      <c r="P11" s="520"/>
    </row>
    <row r="12" spans="1:17" ht="14.25">
      <c r="A12" s="269" t="s">
        <v>598</v>
      </c>
      <c r="B12" s="520"/>
      <c r="C12" s="520"/>
      <c r="D12" s="520"/>
      <c r="E12" s="520"/>
      <c r="F12" s="520"/>
      <c r="G12" s="458"/>
      <c r="H12" s="520"/>
      <c r="I12" s="520"/>
      <c r="J12" s="520"/>
      <c r="K12" s="520"/>
      <c r="L12" s="520"/>
      <c r="M12" s="520"/>
      <c r="N12" s="520"/>
      <c r="O12" s="520"/>
      <c r="P12" s="520"/>
    </row>
    <row r="13" spans="1:17" ht="14.25">
      <c r="A13" s="269"/>
      <c r="B13" s="520"/>
      <c r="C13" s="520"/>
      <c r="D13" s="520"/>
      <c r="E13" s="520"/>
      <c r="F13" s="520"/>
      <c r="G13" s="458"/>
      <c r="H13" s="520"/>
      <c r="I13" s="520"/>
      <c r="J13" s="520"/>
      <c r="K13" s="520"/>
      <c r="L13" s="520"/>
      <c r="M13" s="520"/>
      <c r="N13" s="520"/>
      <c r="O13" s="520"/>
      <c r="P13" s="520"/>
    </row>
    <row r="14" spans="1:17" ht="14.25">
      <c r="A14" s="523"/>
      <c r="B14" s="523"/>
      <c r="C14" s="523"/>
      <c r="D14" s="523"/>
      <c r="E14" s="523"/>
      <c r="F14" s="523"/>
      <c r="G14" s="524"/>
      <c r="H14" s="523"/>
      <c r="I14" s="523"/>
      <c r="J14" s="523"/>
      <c r="K14" s="523"/>
      <c r="L14" s="523"/>
      <c r="M14" s="523"/>
      <c r="N14" s="523"/>
      <c r="O14" s="523"/>
      <c r="P14" s="523"/>
    </row>
    <row r="15" spans="1:17" ht="14.25">
      <c r="A15" s="523"/>
      <c r="B15" s="523"/>
      <c r="C15" s="523"/>
      <c r="D15" s="523"/>
      <c r="F15" s="524" t="str">
        <f>入力シート!C1</f>
        <v>令和7年7月20日執行参議院青森県選挙区選出議員選挙</v>
      </c>
      <c r="H15" s="523"/>
      <c r="I15" s="523"/>
      <c r="J15" s="523"/>
      <c r="K15" s="523"/>
      <c r="L15" s="523"/>
      <c r="M15" s="523"/>
      <c r="N15" s="523"/>
      <c r="P15" s="539" t="s">
        <v>1100</v>
      </c>
    </row>
    <row r="16" spans="1:17" ht="14.25">
      <c r="A16" s="523"/>
      <c r="B16" s="523"/>
      <c r="C16" s="523"/>
      <c r="D16" s="523"/>
      <c r="F16" s="523"/>
      <c r="H16" s="523"/>
      <c r="I16" s="523"/>
      <c r="J16" s="523"/>
      <c r="K16" s="523"/>
      <c r="L16" s="523"/>
      <c r="M16" s="523"/>
      <c r="N16" s="523"/>
      <c r="P16" s="539"/>
    </row>
    <row r="17" spans="1:16" ht="14.25">
      <c r="A17" s="523"/>
      <c r="B17" s="523"/>
      <c r="C17" s="523"/>
      <c r="D17" s="523"/>
      <c r="E17" s="523"/>
      <c r="F17" s="523"/>
      <c r="H17" s="523"/>
      <c r="I17" s="523"/>
      <c r="J17" s="523"/>
      <c r="K17" s="523"/>
      <c r="L17" s="523"/>
      <c r="M17" s="523"/>
      <c r="N17" s="523"/>
      <c r="O17" s="525"/>
      <c r="P17" s="523"/>
    </row>
    <row r="18" spans="1:16" ht="14.25">
      <c r="A18" s="523"/>
      <c r="B18" s="523"/>
      <c r="C18" s="523"/>
      <c r="D18" s="523"/>
      <c r="E18" s="523"/>
      <c r="F18" s="523"/>
      <c r="G18" s="518" t="s">
        <v>531</v>
      </c>
      <c r="H18" s="526"/>
      <c r="I18" s="1388" t="str">
        <f>入力シート!E11</f>
        <v>　</v>
      </c>
      <c r="J18" s="1388"/>
      <c r="K18" s="1388"/>
      <c r="L18" s="1388"/>
      <c r="M18" s="1388"/>
      <c r="N18" s="1388"/>
      <c r="O18" s="1388"/>
      <c r="P18" s="523"/>
    </row>
    <row r="19" spans="1:16" ht="14.25">
      <c r="A19" s="523"/>
      <c r="B19" s="523"/>
      <c r="C19" s="523"/>
      <c r="D19" s="523"/>
      <c r="E19" s="523"/>
      <c r="F19" s="523"/>
      <c r="G19" s="518"/>
      <c r="H19" s="526"/>
      <c r="I19" s="456"/>
      <c r="J19" s="456"/>
      <c r="K19" s="456"/>
      <c r="L19" s="456"/>
      <c r="M19" s="456"/>
      <c r="N19" s="456"/>
      <c r="O19" s="456"/>
      <c r="P19" s="523"/>
    </row>
    <row r="20" spans="1:16" ht="14.25">
      <c r="A20" s="523"/>
      <c r="B20" s="523"/>
      <c r="C20" s="523"/>
      <c r="D20" s="523"/>
      <c r="E20" s="523"/>
      <c r="F20" s="523"/>
      <c r="G20" s="518"/>
      <c r="I20" s="456"/>
      <c r="J20" s="456"/>
      <c r="K20" s="456"/>
      <c r="L20" s="456"/>
      <c r="M20" s="456"/>
      <c r="N20" s="456"/>
      <c r="O20" s="456"/>
      <c r="P20" s="523"/>
    </row>
    <row r="21" spans="1:16" ht="14.25">
      <c r="A21" s="1389" t="s">
        <v>574</v>
      </c>
      <c r="B21" s="1389"/>
      <c r="C21" s="1389"/>
      <c r="D21" s="1389"/>
      <c r="E21" s="1389"/>
      <c r="F21" s="1389"/>
      <c r="G21" s="1389"/>
      <c r="H21" s="1389"/>
      <c r="I21" s="1389"/>
      <c r="J21" s="1389"/>
      <c r="K21" s="1389"/>
      <c r="L21" s="1389"/>
      <c r="M21" s="1389"/>
      <c r="N21" s="1389"/>
      <c r="O21" s="1389"/>
      <c r="P21" s="1389"/>
    </row>
    <row r="22" spans="1:16" ht="9" customHeight="1" thickBot="1">
      <c r="A22" s="527"/>
      <c r="B22" s="527"/>
      <c r="C22" s="527"/>
      <c r="D22" s="527"/>
      <c r="E22" s="527"/>
      <c r="F22" s="527"/>
      <c r="G22" s="527"/>
      <c r="H22" s="527"/>
      <c r="I22" s="527"/>
      <c r="J22" s="527"/>
      <c r="K22" s="527"/>
      <c r="L22" s="527"/>
      <c r="M22" s="527"/>
      <c r="N22" s="527"/>
      <c r="O22" s="527"/>
      <c r="P22" s="527"/>
    </row>
    <row r="23" spans="1:16" ht="15.75" customHeight="1">
      <c r="A23" s="1451" t="s">
        <v>1109</v>
      </c>
      <c r="B23" s="1452"/>
      <c r="C23" s="1452"/>
      <c r="D23" s="1452"/>
      <c r="E23" s="1452"/>
      <c r="F23" s="1452"/>
      <c r="G23" s="1452"/>
      <c r="H23" s="1452"/>
      <c r="I23" s="1453"/>
      <c r="J23" s="540"/>
      <c r="K23" s="529"/>
      <c r="L23" s="528"/>
      <c r="M23" s="529"/>
      <c r="N23" s="529"/>
      <c r="O23" s="529"/>
      <c r="P23" s="530"/>
    </row>
    <row r="24" spans="1:16" ht="15.75" customHeight="1">
      <c r="A24" s="1454"/>
      <c r="B24" s="1455"/>
      <c r="C24" s="1455"/>
      <c r="D24" s="1455"/>
      <c r="E24" s="1455"/>
      <c r="F24" s="1455"/>
      <c r="G24" s="1455"/>
      <c r="H24" s="1455"/>
      <c r="I24" s="1456"/>
      <c r="J24" s="541" t="s">
        <v>1110</v>
      </c>
      <c r="K24" s="542"/>
      <c r="L24" s="543"/>
      <c r="M24" s="544" t="s">
        <v>1111</v>
      </c>
      <c r="N24" s="542"/>
      <c r="O24" s="542"/>
      <c r="P24" s="545"/>
    </row>
    <row r="25" spans="1:16" ht="15.75" customHeight="1">
      <c r="A25" s="1457"/>
      <c r="B25" s="1458"/>
      <c r="C25" s="1458"/>
      <c r="D25" s="1458"/>
      <c r="E25" s="1458"/>
      <c r="F25" s="1458"/>
      <c r="G25" s="1458"/>
      <c r="H25" s="1458"/>
      <c r="I25" s="1459"/>
      <c r="J25" s="531"/>
      <c r="K25" s="533"/>
      <c r="L25" s="532"/>
      <c r="M25" s="531"/>
      <c r="N25" s="533"/>
      <c r="O25" s="533"/>
      <c r="P25" s="534"/>
    </row>
    <row r="26" spans="1:16" ht="24" customHeight="1">
      <c r="A26" s="1460" t="s">
        <v>1112</v>
      </c>
      <c r="B26" s="1461"/>
      <c r="C26" s="1461"/>
      <c r="D26" s="1461"/>
      <c r="E26" s="1461"/>
      <c r="F26" s="1462"/>
      <c r="G26" s="1469" t="s">
        <v>520</v>
      </c>
      <c r="H26" s="1470"/>
      <c r="I26" s="1470"/>
      <c r="J26" s="1471"/>
      <c r="K26" s="1471"/>
      <c r="L26" s="1471"/>
      <c r="M26" s="1471"/>
      <c r="N26" s="1471"/>
      <c r="O26" s="1471"/>
      <c r="P26" s="1472"/>
    </row>
    <row r="27" spans="1:16" ht="24" customHeight="1">
      <c r="A27" s="1463"/>
      <c r="B27" s="1464"/>
      <c r="C27" s="1464"/>
      <c r="D27" s="1464"/>
      <c r="E27" s="1464"/>
      <c r="F27" s="1465"/>
      <c r="G27" s="1473" t="s">
        <v>1113</v>
      </c>
      <c r="H27" s="1474"/>
      <c r="I27" s="1474"/>
      <c r="J27" s="1377"/>
      <c r="K27" s="1377"/>
      <c r="L27" s="1377"/>
      <c r="M27" s="1377"/>
      <c r="N27" s="1377"/>
      <c r="O27" s="1377"/>
      <c r="P27" s="1475"/>
    </row>
    <row r="28" spans="1:16" ht="24" customHeight="1">
      <c r="A28" s="1466"/>
      <c r="B28" s="1467"/>
      <c r="C28" s="1467"/>
      <c r="D28" s="1467"/>
      <c r="E28" s="1467"/>
      <c r="F28" s="1468"/>
      <c r="G28" s="1476" t="s">
        <v>1082</v>
      </c>
      <c r="H28" s="1477"/>
      <c r="I28" s="1477"/>
      <c r="J28" s="1385"/>
      <c r="K28" s="1385"/>
      <c r="L28" s="1385"/>
      <c r="M28" s="1385"/>
      <c r="N28" s="1385"/>
      <c r="O28" s="1385"/>
      <c r="P28" s="1478"/>
    </row>
    <row r="29" spans="1:16" ht="36" customHeight="1">
      <c r="A29" s="1450" t="s">
        <v>1114</v>
      </c>
      <c r="B29" s="1439"/>
      <c r="C29" s="1439"/>
      <c r="D29" s="1439"/>
      <c r="E29" s="1439"/>
      <c r="F29" s="1439"/>
      <c r="G29" s="1439"/>
      <c r="H29" s="1439"/>
      <c r="I29" s="1440"/>
      <c r="J29" s="1438" t="s">
        <v>1103</v>
      </c>
      <c r="K29" s="1439"/>
      <c r="L29" s="1440"/>
      <c r="M29" s="1439" t="s">
        <v>1115</v>
      </c>
      <c r="N29" s="1439"/>
      <c r="O29" s="1439"/>
      <c r="P29" s="1441"/>
    </row>
    <row r="30" spans="1:16" ht="36" customHeight="1">
      <c r="A30" s="1442"/>
      <c r="B30" s="1443"/>
      <c r="C30" s="1443"/>
      <c r="D30" s="1443"/>
      <c r="E30" s="1444"/>
      <c r="F30" s="1444"/>
      <c r="G30" s="1444"/>
      <c r="H30" s="1444"/>
      <c r="I30" s="557"/>
      <c r="J30" s="1445"/>
      <c r="K30" s="1446"/>
      <c r="L30" s="1447"/>
      <c r="M30" s="1448"/>
      <c r="N30" s="1449"/>
      <c r="O30" s="1449"/>
      <c r="P30" s="558"/>
    </row>
    <row r="31" spans="1:16" ht="14.25" customHeight="1" thickBot="1">
      <c r="A31" s="1479"/>
      <c r="B31" s="1480"/>
      <c r="C31" s="1480"/>
      <c r="D31" s="1480"/>
      <c r="E31" s="1481"/>
      <c r="F31" s="1481"/>
      <c r="G31" s="1481"/>
      <c r="H31" s="1481"/>
      <c r="I31" s="561" t="s">
        <v>2</v>
      </c>
      <c r="J31" s="1482"/>
      <c r="K31" s="1483"/>
      <c r="L31" s="1484"/>
      <c r="M31" s="1485"/>
      <c r="N31" s="1486"/>
      <c r="O31" s="1486"/>
      <c r="P31" s="562" t="s">
        <v>2</v>
      </c>
    </row>
    <row r="32" spans="1:16" ht="9" customHeight="1"/>
    <row r="33" spans="1:16" ht="14.25" customHeight="1">
      <c r="A33" s="546" t="s">
        <v>668</v>
      </c>
      <c r="B33" s="546"/>
      <c r="C33" s="546"/>
      <c r="D33" s="546"/>
      <c r="E33" s="546"/>
      <c r="F33" s="546"/>
      <c r="G33" s="546"/>
      <c r="H33" s="546"/>
      <c r="I33" s="546"/>
      <c r="J33" s="546"/>
      <c r="K33" s="546"/>
      <c r="L33" s="546"/>
      <c r="M33" s="546"/>
      <c r="N33" s="546"/>
      <c r="O33" s="546"/>
      <c r="P33" s="546"/>
    </row>
    <row r="34" spans="1:16" ht="14.25" customHeight="1">
      <c r="A34" s="546" t="s">
        <v>1445</v>
      </c>
      <c r="B34" s="546"/>
      <c r="C34" s="546"/>
      <c r="D34" s="546"/>
      <c r="E34" s="546"/>
      <c r="F34" s="546"/>
      <c r="G34" s="546"/>
      <c r="H34" s="546"/>
      <c r="I34" s="546"/>
      <c r="J34" s="546"/>
      <c r="K34" s="546"/>
      <c r="L34" s="546"/>
      <c r="M34" s="546"/>
      <c r="N34" s="546"/>
      <c r="O34" s="546"/>
      <c r="P34" s="546"/>
    </row>
    <row r="35" spans="1:16" ht="14.25" customHeight="1">
      <c r="A35" s="546" t="s">
        <v>1446</v>
      </c>
      <c r="B35" s="546"/>
      <c r="C35" s="546"/>
      <c r="D35" s="546"/>
      <c r="E35" s="546"/>
      <c r="F35" s="546"/>
      <c r="G35" s="546"/>
      <c r="H35" s="546"/>
      <c r="I35" s="546"/>
      <c r="J35" s="546"/>
      <c r="K35" s="546"/>
      <c r="L35" s="546"/>
      <c r="M35" s="546"/>
      <c r="N35" s="546"/>
      <c r="O35" s="546"/>
      <c r="P35" s="546"/>
    </row>
    <row r="36" spans="1:16" ht="14.25" customHeight="1">
      <c r="A36" s="546" t="s">
        <v>1447</v>
      </c>
      <c r="B36" s="546"/>
      <c r="C36" s="546"/>
      <c r="D36" s="546"/>
      <c r="E36" s="546"/>
      <c r="F36" s="546"/>
      <c r="G36" s="546"/>
      <c r="H36" s="546"/>
      <c r="I36" s="546"/>
      <c r="J36" s="546"/>
      <c r="K36" s="546"/>
      <c r="L36" s="546"/>
      <c r="M36" s="546"/>
      <c r="N36" s="546"/>
      <c r="O36" s="546"/>
      <c r="P36" s="546"/>
    </row>
    <row r="37" spans="1:16" ht="14.25" customHeight="1">
      <c r="A37" s="546" t="s">
        <v>1448</v>
      </c>
      <c r="B37" s="546"/>
      <c r="C37" s="546"/>
      <c r="D37" s="546"/>
      <c r="E37" s="546"/>
      <c r="F37" s="546"/>
      <c r="G37" s="546"/>
      <c r="H37" s="546"/>
      <c r="I37" s="546"/>
      <c r="J37" s="546"/>
      <c r="K37" s="546"/>
      <c r="L37" s="546"/>
      <c r="M37" s="546"/>
      <c r="N37" s="546"/>
      <c r="O37" s="546"/>
      <c r="P37" s="546"/>
    </row>
    <row r="38" spans="1:16" ht="14.25" customHeight="1">
      <c r="A38" s="546" t="s">
        <v>1116</v>
      </c>
      <c r="B38" s="546"/>
      <c r="C38" s="546"/>
      <c r="D38" s="546"/>
      <c r="E38" s="546"/>
      <c r="F38" s="546"/>
      <c r="G38" s="546"/>
      <c r="H38" s="546"/>
      <c r="I38" s="546"/>
      <c r="J38" s="546"/>
      <c r="K38" s="546"/>
      <c r="L38" s="546"/>
      <c r="M38" s="546"/>
      <c r="N38" s="546"/>
      <c r="O38" s="546"/>
      <c r="P38" s="546"/>
    </row>
    <row r="39" spans="1:16" ht="14.25" customHeight="1">
      <c r="A39" s="546" t="s">
        <v>1158</v>
      </c>
      <c r="B39" s="546"/>
      <c r="C39" s="546"/>
      <c r="D39" s="546"/>
      <c r="E39" s="546"/>
      <c r="F39" s="546"/>
      <c r="G39" s="546"/>
      <c r="H39" s="546"/>
      <c r="I39" s="546"/>
      <c r="J39" s="546"/>
      <c r="K39" s="546"/>
      <c r="L39" s="546"/>
      <c r="M39" s="546"/>
      <c r="N39" s="546"/>
      <c r="O39" s="546"/>
      <c r="P39" s="546"/>
    </row>
    <row r="40" spans="1:16" ht="14.25" customHeight="1">
      <c r="A40" s="546" t="s">
        <v>1117</v>
      </c>
      <c r="B40" s="546"/>
      <c r="C40" s="546"/>
      <c r="D40" s="546"/>
      <c r="E40" s="546"/>
      <c r="F40" s="546"/>
      <c r="G40" s="546"/>
      <c r="H40" s="546"/>
      <c r="I40" s="546"/>
      <c r="J40" s="546"/>
      <c r="K40" s="546"/>
      <c r="L40" s="546"/>
      <c r="M40" s="546"/>
      <c r="N40" s="546"/>
      <c r="O40" s="546"/>
      <c r="P40" s="546"/>
    </row>
    <row r="41" spans="1:16" ht="14.25" customHeight="1">
      <c r="A41" s="546" t="s">
        <v>1118</v>
      </c>
      <c r="B41" s="546"/>
      <c r="C41" s="546"/>
      <c r="D41" s="546"/>
      <c r="E41" s="546"/>
      <c r="F41" s="546"/>
      <c r="G41" s="546"/>
      <c r="I41" s="547" t="s">
        <v>1119</v>
      </c>
      <c r="J41" s="546"/>
      <c r="K41" s="546"/>
      <c r="L41" s="546"/>
      <c r="M41" s="546"/>
      <c r="N41" s="546"/>
      <c r="O41" s="546"/>
      <c r="P41" s="546"/>
    </row>
    <row r="42" spans="1:16" ht="14.25" customHeight="1">
      <c r="A42" s="546" t="s">
        <v>1120</v>
      </c>
      <c r="B42" s="546"/>
      <c r="C42" s="546"/>
      <c r="D42" s="546"/>
      <c r="E42" s="546"/>
      <c r="F42" s="546"/>
      <c r="G42" s="546"/>
      <c r="I42" s="547" t="s">
        <v>1121</v>
      </c>
      <c r="J42" s="546"/>
      <c r="K42" s="546"/>
      <c r="L42" s="546"/>
      <c r="M42" s="546"/>
      <c r="N42" s="546"/>
      <c r="O42" s="546"/>
      <c r="P42" s="546"/>
    </row>
    <row r="43" spans="1:16" ht="14.25" customHeight="1">
      <c r="A43" s="546" t="s">
        <v>1122</v>
      </c>
      <c r="B43" s="546"/>
      <c r="C43" s="546"/>
      <c r="D43" s="546"/>
      <c r="E43" s="546"/>
      <c r="F43" s="546"/>
      <c r="G43" s="546"/>
      <c r="H43" s="546"/>
      <c r="I43" s="546"/>
      <c r="J43" s="546"/>
      <c r="K43" s="546"/>
      <c r="L43" s="546"/>
      <c r="M43" s="546"/>
      <c r="N43" s="546"/>
      <c r="O43" s="546"/>
      <c r="P43" s="546"/>
    </row>
    <row r="44" spans="1:16" ht="14.25" customHeight="1">
      <c r="A44" s="546" t="s">
        <v>1118</v>
      </c>
      <c r="B44" s="546"/>
      <c r="C44" s="546"/>
      <c r="D44" s="546"/>
      <c r="E44" s="546"/>
      <c r="F44" s="546"/>
      <c r="G44" s="546"/>
      <c r="I44" s="547" t="s">
        <v>1123</v>
      </c>
      <c r="J44" s="546"/>
      <c r="K44" s="546"/>
      <c r="L44" s="546"/>
      <c r="M44" s="546"/>
      <c r="N44" s="546"/>
      <c r="O44" s="546"/>
      <c r="P44" s="546"/>
    </row>
    <row r="45" spans="1:16" ht="14.25" customHeight="1">
      <c r="A45" s="546" t="s">
        <v>1120</v>
      </c>
      <c r="B45" s="546"/>
      <c r="C45" s="546"/>
      <c r="D45" s="546"/>
      <c r="E45" s="546"/>
      <c r="F45" s="546"/>
      <c r="G45" s="546"/>
      <c r="I45" s="547" t="s">
        <v>1124</v>
      </c>
      <c r="J45" s="546"/>
      <c r="K45" s="546"/>
      <c r="L45" s="546"/>
      <c r="M45" s="546"/>
      <c r="N45" s="546"/>
      <c r="O45" s="546"/>
      <c r="P45" s="546"/>
    </row>
    <row r="46" spans="1:16" ht="14.25" customHeight="1">
      <c r="A46" s="546" t="s">
        <v>1449</v>
      </c>
      <c r="B46" s="546"/>
      <c r="C46" s="546"/>
      <c r="D46" s="546"/>
      <c r="E46" s="546"/>
      <c r="F46" s="546"/>
      <c r="G46" s="546"/>
      <c r="H46" s="546"/>
      <c r="I46" s="546"/>
      <c r="J46" s="546"/>
      <c r="K46" s="546"/>
      <c r="L46" s="546"/>
      <c r="M46" s="546"/>
      <c r="N46" s="546"/>
      <c r="O46" s="546"/>
      <c r="P46" s="546"/>
    </row>
    <row r="47" spans="1:16" ht="14.25" customHeight="1">
      <c r="A47" s="546" t="s">
        <v>1450</v>
      </c>
      <c r="B47" s="546"/>
      <c r="C47" s="546"/>
      <c r="D47" s="546"/>
      <c r="E47" s="546"/>
      <c r="F47" s="546"/>
      <c r="G47" s="546"/>
      <c r="H47" s="546"/>
      <c r="I47" s="546"/>
      <c r="J47" s="546"/>
      <c r="K47" s="546"/>
      <c r="L47" s="546"/>
      <c r="M47" s="546"/>
      <c r="N47" s="546"/>
      <c r="O47" s="546"/>
      <c r="P47" s="546"/>
    </row>
    <row r="48" spans="1:16" ht="14.25">
      <c r="A48" s="546"/>
      <c r="B48" s="546"/>
      <c r="C48" s="546"/>
      <c r="D48" s="546"/>
      <c r="E48" s="546"/>
      <c r="F48" s="546"/>
      <c r="G48" s="546"/>
      <c r="H48" s="546"/>
      <c r="I48" s="546"/>
      <c r="J48" s="546"/>
      <c r="K48" s="546"/>
      <c r="L48" s="546"/>
      <c r="M48" s="546"/>
      <c r="N48" s="546"/>
      <c r="O48" s="546"/>
      <c r="P48" s="546"/>
    </row>
    <row r="49" spans="1:16" ht="14.25">
      <c r="A49" s="546"/>
      <c r="B49" s="546"/>
      <c r="C49" s="546"/>
      <c r="D49" s="546"/>
      <c r="E49" s="546"/>
      <c r="F49" s="546"/>
      <c r="G49" s="546"/>
      <c r="H49" s="546"/>
      <c r="I49" s="546"/>
      <c r="J49" s="546"/>
      <c r="K49" s="546"/>
      <c r="L49" s="546"/>
      <c r="M49" s="546"/>
      <c r="N49" s="546"/>
      <c r="O49" s="546"/>
      <c r="P49" s="546"/>
    </row>
    <row r="50" spans="1:16" ht="14.25">
      <c r="A50" s="546"/>
      <c r="B50" s="546"/>
      <c r="C50" s="546"/>
      <c r="D50" s="546"/>
      <c r="E50" s="546"/>
      <c r="F50" s="546"/>
      <c r="G50" s="546"/>
      <c r="H50" s="546"/>
      <c r="I50" s="546"/>
      <c r="J50" s="546"/>
      <c r="K50" s="546"/>
      <c r="L50" s="546"/>
      <c r="M50" s="546"/>
      <c r="N50" s="546"/>
      <c r="O50" s="546"/>
      <c r="P50" s="546"/>
    </row>
    <row r="51" spans="1:16" ht="14.25">
      <c r="A51" s="546"/>
      <c r="B51" s="546"/>
      <c r="C51" s="546"/>
      <c r="D51" s="546"/>
      <c r="E51" s="546"/>
      <c r="F51" s="546"/>
      <c r="G51" s="546"/>
      <c r="H51" s="546"/>
      <c r="I51" s="546"/>
      <c r="J51" s="546"/>
      <c r="K51" s="546"/>
      <c r="L51" s="546"/>
      <c r="M51" s="546"/>
      <c r="N51" s="546"/>
      <c r="O51" s="546"/>
      <c r="P51" s="546"/>
    </row>
    <row r="52" spans="1:16" ht="14.25">
      <c r="A52" s="546"/>
      <c r="B52" s="546"/>
      <c r="C52" s="546"/>
      <c r="D52" s="546"/>
      <c r="E52" s="546"/>
      <c r="F52" s="546"/>
      <c r="G52" s="546"/>
      <c r="H52" s="546"/>
      <c r="I52" s="546"/>
      <c r="J52" s="546"/>
      <c r="K52" s="546"/>
      <c r="L52" s="546"/>
      <c r="M52" s="546"/>
      <c r="N52" s="546"/>
      <c r="O52" s="546"/>
      <c r="P52" s="546"/>
    </row>
    <row r="53" spans="1:16" ht="14.25" customHeight="1">
      <c r="I53" s="518"/>
      <c r="J53" s="518"/>
      <c r="P53" s="518" t="s">
        <v>1157</v>
      </c>
    </row>
    <row r="54" spans="1:16" ht="14.25" customHeight="1">
      <c r="I54" s="518"/>
      <c r="J54" s="518"/>
      <c r="P54" s="518"/>
    </row>
    <row r="55" spans="1:16" ht="18.75">
      <c r="A55" s="1487" t="s">
        <v>1107</v>
      </c>
      <c r="B55" s="1487"/>
      <c r="C55" s="1487"/>
      <c r="D55" s="1487"/>
      <c r="E55" s="1487"/>
      <c r="F55" s="1487"/>
      <c r="G55" s="1487"/>
      <c r="H55" s="1487"/>
      <c r="I55" s="1487"/>
      <c r="J55" s="1487"/>
      <c r="K55" s="1487"/>
      <c r="L55" s="1487"/>
      <c r="M55" s="1487"/>
      <c r="N55" s="1487"/>
      <c r="O55" s="1487"/>
      <c r="P55" s="1487"/>
    </row>
    <row r="56" spans="1:16" ht="14.25">
      <c r="A56" s="519"/>
      <c r="B56" s="519"/>
      <c r="C56" s="519"/>
      <c r="D56" s="519"/>
      <c r="E56" s="519"/>
      <c r="F56" s="519"/>
      <c r="G56" s="519"/>
      <c r="H56" s="519"/>
      <c r="I56" s="519"/>
      <c r="J56" s="519"/>
      <c r="K56" s="519"/>
      <c r="L56" s="519"/>
      <c r="M56" s="519"/>
      <c r="N56" s="519"/>
      <c r="O56" s="519"/>
      <c r="P56" s="519"/>
    </row>
    <row r="57" spans="1:16" ht="14.25">
      <c r="A57" s="519"/>
      <c r="B57" s="519"/>
      <c r="C57" s="519"/>
      <c r="D57" s="519"/>
      <c r="E57" s="519"/>
      <c r="F57" s="519"/>
      <c r="G57" s="519"/>
      <c r="H57" s="519"/>
      <c r="I57" s="519"/>
      <c r="J57" s="519"/>
      <c r="K57" s="519"/>
      <c r="L57" s="519"/>
      <c r="M57" s="519"/>
      <c r="N57" s="519"/>
      <c r="O57" s="519"/>
      <c r="P57" s="519"/>
    </row>
    <row r="58" spans="1:16" ht="14.25">
      <c r="A58" s="520" t="s">
        <v>1108</v>
      </c>
      <c r="B58" s="520"/>
      <c r="C58" s="520"/>
      <c r="D58" s="520"/>
      <c r="E58" s="520"/>
      <c r="F58" s="520"/>
      <c r="G58" s="520"/>
      <c r="H58" s="520"/>
      <c r="I58" s="520"/>
      <c r="J58" s="520"/>
      <c r="K58" s="520"/>
      <c r="L58" s="520"/>
      <c r="M58" s="520"/>
      <c r="N58" s="520"/>
      <c r="O58" s="520"/>
      <c r="P58" s="520"/>
    </row>
    <row r="59" spans="1:16" ht="14.25">
      <c r="A59" s="520"/>
      <c r="B59" s="520"/>
      <c r="C59" s="520"/>
      <c r="D59" s="520"/>
      <c r="E59" s="520"/>
      <c r="F59" s="520"/>
      <c r="G59" s="520"/>
      <c r="H59" s="520"/>
      <c r="I59" s="520"/>
      <c r="J59" s="520"/>
      <c r="K59" s="520"/>
      <c r="L59" s="520"/>
      <c r="M59" s="520"/>
      <c r="N59" s="520"/>
      <c r="O59" s="520"/>
      <c r="P59" s="520"/>
    </row>
    <row r="60" spans="1:16" ht="14.25">
      <c r="A60" s="520"/>
      <c r="B60" s="520"/>
      <c r="C60" s="520"/>
      <c r="D60" s="520"/>
      <c r="E60" s="520"/>
      <c r="F60" s="458"/>
      <c r="G60" s="458"/>
      <c r="H60" s="520"/>
      <c r="I60" s="520"/>
      <c r="J60" s="520"/>
      <c r="K60" s="520"/>
      <c r="L60" s="520"/>
      <c r="M60" s="520"/>
      <c r="N60" s="520"/>
      <c r="O60" s="520"/>
      <c r="P60" s="520"/>
    </row>
    <row r="61" spans="1:16" ht="14.25">
      <c r="A61" s="520"/>
      <c r="B61" s="520"/>
      <c r="D61" s="520"/>
      <c r="E61" s="520"/>
      <c r="F61" s="458"/>
      <c r="G61" s="458"/>
      <c r="H61" s="520"/>
      <c r="I61" s="520"/>
      <c r="J61" s="520"/>
      <c r="K61" s="520"/>
      <c r="L61" s="520"/>
      <c r="M61" s="521"/>
      <c r="N61" s="521"/>
      <c r="O61" s="521"/>
      <c r="P61" s="522" t="s">
        <v>1536</v>
      </c>
    </row>
    <row r="62" spans="1:16" ht="14.25">
      <c r="A62" s="520"/>
      <c r="B62" s="520"/>
      <c r="D62" s="520"/>
      <c r="E62" s="520"/>
      <c r="F62" s="458"/>
      <c r="G62" s="458"/>
      <c r="H62" s="520"/>
      <c r="I62" s="520"/>
      <c r="J62" s="520"/>
      <c r="K62" s="520"/>
      <c r="L62" s="520"/>
      <c r="M62" s="520"/>
      <c r="N62" s="520"/>
      <c r="O62" s="520"/>
      <c r="P62" s="564"/>
    </row>
    <row r="63" spans="1:16" ht="14.25">
      <c r="A63" s="520"/>
      <c r="B63" s="520"/>
      <c r="C63" s="520"/>
      <c r="D63" s="520"/>
      <c r="E63" s="520"/>
      <c r="F63" s="458"/>
      <c r="G63" s="458"/>
      <c r="H63" s="458"/>
      <c r="I63" s="458"/>
      <c r="J63" s="458"/>
      <c r="K63" s="520"/>
      <c r="L63" s="520"/>
      <c r="M63" s="520"/>
      <c r="N63" s="520"/>
      <c r="O63" s="520"/>
      <c r="P63" s="520"/>
    </row>
    <row r="64" spans="1:16" ht="14.25">
      <c r="A64" s="269" t="s">
        <v>598</v>
      </c>
      <c r="B64" s="520"/>
      <c r="C64" s="520"/>
      <c r="D64" s="520"/>
      <c r="E64" s="520"/>
      <c r="F64" s="520"/>
      <c r="G64" s="458"/>
      <c r="H64" s="520"/>
      <c r="I64" s="520"/>
      <c r="J64" s="520"/>
      <c r="K64" s="520"/>
      <c r="L64" s="520"/>
      <c r="M64" s="520"/>
      <c r="N64" s="520"/>
      <c r="O64" s="520"/>
      <c r="P64" s="520"/>
    </row>
    <row r="65" spans="1:16" ht="14.25">
      <c r="A65" s="269"/>
      <c r="B65" s="520"/>
      <c r="C65" s="520"/>
      <c r="D65" s="520"/>
      <c r="E65" s="520"/>
      <c r="F65" s="520"/>
      <c r="G65" s="458"/>
      <c r="H65" s="520"/>
      <c r="I65" s="520"/>
      <c r="J65" s="520"/>
      <c r="K65" s="520"/>
      <c r="L65" s="520"/>
      <c r="M65" s="520"/>
      <c r="N65" s="520"/>
      <c r="O65" s="520"/>
      <c r="P65" s="520"/>
    </row>
    <row r="66" spans="1:16" ht="14.25">
      <c r="A66" s="523"/>
      <c r="B66" s="523"/>
      <c r="C66" s="523"/>
      <c r="D66" s="523"/>
      <c r="E66" s="523"/>
      <c r="F66" s="523"/>
      <c r="G66" s="524"/>
      <c r="H66" s="523"/>
      <c r="I66" s="523"/>
      <c r="J66" s="523"/>
      <c r="K66" s="523"/>
      <c r="L66" s="523"/>
      <c r="M66" s="523"/>
      <c r="N66" s="523"/>
      <c r="O66" s="523"/>
      <c r="P66" s="523"/>
    </row>
    <row r="67" spans="1:16" ht="14.25">
      <c r="A67" s="523"/>
      <c r="B67" s="523"/>
      <c r="C67" s="523"/>
      <c r="D67" s="523"/>
      <c r="F67" s="524" t="str">
        <f>入力シート!C1</f>
        <v>令和7年7月20日執行参議院青森県選挙区選出議員選挙</v>
      </c>
      <c r="H67" s="523"/>
      <c r="I67" s="523"/>
      <c r="J67" s="523"/>
      <c r="K67" s="523"/>
      <c r="L67" s="523"/>
      <c r="M67" s="523"/>
      <c r="N67" s="523"/>
      <c r="P67" s="539" t="s">
        <v>1100</v>
      </c>
    </row>
    <row r="68" spans="1:16" ht="14.25">
      <c r="A68" s="523"/>
      <c r="B68" s="523"/>
      <c r="C68" s="523"/>
      <c r="D68" s="523"/>
      <c r="F68" s="523"/>
      <c r="H68" s="523"/>
      <c r="I68" s="523"/>
      <c r="J68" s="523"/>
      <c r="K68" s="523"/>
      <c r="L68" s="523"/>
      <c r="M68" s="523"/>
      <c r="N68" s="523"/>
      <c r="P68" s="539"/>
    </row>
    <row r="69" spans="1:16" ht="14.25">
      <c r="A69" s="523"/>
      <c r="B69" s="523"/>
      <c r="C69" s="523"/>
      <c r="D69" s="523"/>
      <c r="E69" s="523"/>
      <c r="F69" s="523"/>
      <c r="H69" s="523"/>
      <c r="I69" s="523"/>
      <c r="J69" s="523"/>
      <c r="K69" s="523"/>
      <c r="L69" s="523"/>
      <c r="M69" s="523"/>
      <c r="N69" s="523"/>
      <c r="O69" s="525"/>
      <c r="P69" s="523"/>
    </row>
    <row r="70" spans="1:16" ht="14.25">
      <c r="A70" s="523"/>
      <c r="B70" s="523"/>
      <c r="C70" s="523"/>
      <c r="D70" s="523"/>
      <c r="E70" s="523"/>
      <c r="F70" s="523"/>
      <c r="G70" s="518" t="s">
        <v>531</v>
      </c>
      <c r="H70" s="526"/>
      <c r="I70" s="1388" t="str">
        <f>入力シート!E11</f>
        <v>　</v>
      </c>
      <c r="J70" s="1388"/>
      <c r="K70" s="1388"/>
      <c r="L70" s="1388"/>
      <c r="M70" s="1388"/>
      <c r="N70" s="1388"/>
      <c r="O70" s="1388"/>
      <c r="P70" s="523"/>
    </row>
    <row r="71" spans="1:16" ht="14.25">
      <c r="A71" s="523"/>
      <c r="B71" s="523"/>
      <c r="C71" s="523"/>
      <c r="D71" s="523"/>
      <c r="E71" s="523"/>
      <c r="F71" s="523"/>
      <c r="G71" s="518"/>
      <c r="H71" s="526"/>
      <c r="I71" s="456"/>
      <c r="J71" s="456"/>
      <c r="K71" s="456"/>
      <c r="L71" s="456"/>
      <c r="M71" s="456"/>
      <c r="N71" s="456"/>
      <c r="O71" s="456"/>
      <c r="P71" s="523"/>
    </row>
    <row r="72" spans="1:16" ht="14.25">
      <c r="A72" s="523"/>
      <c r="B72" s="523"/>
      <c r="C72" s="523"/>
      <c r="D72" s="523"/>
      <c r="E72" s="523"/>
      <c r="F72" s="523"/>
      <c r="G72" s="518"/>
      <c r="I72" s="456"/>
      <c r="J72" s="456"/>
      <c r="K72" s="456"/>
      <c r="L72" s="456"/>
      <c r="M72" s="456"/>
      <c r="N72" s="456"/>
      <c r="O72" s="456"/>
      <c r="P72" s="523"/>
    </row>
    <row r="73" spans="1:16" ht="14.25">
      <c r="A73" s="1389" t="s">
        <v>574</v>
      </c>
      <c r="B73" s="1389"/>
      <c r="C73" s="1389"/>
      <c r="D73" s="1389"/>
      <c r="E73" s="1389"/>
      <c r="F73" s="1389"/>
      <c r="G73" s="1389"/>
      <c r="H73" s="1389"/>
      <c r="I73" s="1389"/>
      <c r="J73" s="1389"/>
      <c r="K73" s="1389"/>
      <c r="L73" s="1389"/>
      <c r="M73" s="1389"/>
      <c r="N73" s="1389"/>
      <c r="O73" s="1389"/>
      <c r="P73" s="1389"/>
    </row>
    <row r="74" spans="1:16" ht="9" customHeight="1" thickBot="1">
      <c r="A74" s="527"/>
      <c r="B74" s="527"/>
      <c r="C74" s="527"/>
      <c r="D74" s="527"/>
      <c r="E74" s="527"/>
      <c r="F74" s="527"/>
      <c r="G74" s="527"/>
      <c r="H74" s="527"/>
      <c r="I74" s="527"/>
      <c r="J74" s="527"/>
      <c r="K74" s="527"/>
      <c r="L74" s="527"/>
      <c r="M74" s="527"/>
      <c r="N74" s="527"/>
      <c r="O74" s="527"/>
      <c r="P74" s="527"/>
    </row>
    <row r="75" spans="1:16" ht="15.75" customHeight="1">
      <c r="A75" s="1451" t="s">
        <v>1109</v>
      </c>
      <c r="B75" s="1452"/>
      <c r="C75" s="1452"/>
      <c r="D75" s="1452"/>
      <c r="E75" s="1452"/>
      <c r="F75" s="1452"/>
      <c r="G75" s="1452"/>
      <c r="H75" s="1452"/>
      <c r="I75" s="1453"/>
      <c r="J75" s="540"/>
      <c r="K75" s="529"/>
      <c r="L75" s="528"/>
      <c r="M75" s="529"/>
      <c r="N75" s="529"/>
      <c r="O75" s="529"/>
      <c r="P75" s="530"/>
    </row>
    <row r="76" spans="1:16" ht="15.75" customHeight="1">
      <c r="A76" s="1454"/>
      <c r="B76" s="1455"/>
      <c r="C76" s="1455"/>
      <c r="D76" s="1455"/>
      <c r="E76" s="1455"/>
      <c r="F76" s="1455"/>
      <c r="G76" s="1455"/>
      <c r="H76" s="1455"/>
      <c r="I76" s="1456"/>
      <c r="J76" s="541" t="s">
        <v>1110</v>
      </c>
      <c r="K76" s="542"/>
      <c r="L76" s="543"/>
      <c r="M76" s="544" t="s">
        <v>1111</v>
      </c>
      <c r="N76" s="542"/>
      <c r="O76" s="542"/>
      <c r="P76" s="545"/>
    </row>
    <row r="77" spans="1:16" ht="15.75" customHeight="1">
      <c r="A77" s="1457"/>
      <c r="B77" s="1458"/>
      <c r="C77" s="1458"/>
      <c r="D77" s="1458"/>
      <c r="E77" s="1458"/>
      <c r="F77" s="1458"/>
      <c r="G77" s="1458"/>
      <c r="H77" s="1458"/>
      <c r="I77" s="1459"/>
      <c r="J77" s="531"/>
      <c r="K77" s="533"/>
      <c r="L77" s="532"/>
      <c r="M77" s="531"/>
      <c r="N77" s="533"/>
      <c r="O77" s="533"/>
      <c r="P77" s="534"/>
    </row>
    <row r="78" spans="1:16" ht="24" customHeight="1">
      <c r="A78" s="1460" t="s">
        <v>1112</v>
      </c>
      <c r="B78" s="1461"/>
      <c r="C78" s="1461"/>
      <c r="D78" s="1461"/>
      <c r="E78" s="1461"/>
      <c r="F78" s="1462"/>
      <c r="G78" s="1469" t="s">
        <v>520</v>
      </c>
      <c r="H78" s="1470"/>
      <c r="I78" s="1470"/>
      <c r="J78" s="1471"/>
      <c r="K78" s="1471"/>
      <c r="L78" s="1471"/>
      <c r="M78" s="1471"/>
      <c r="N78" s="1471"/>
      <c r="O78" s="1471"/>
      <c r="P78" s="1472"/>
    </row>
    <row r="79" spans="1:16" ht="24" customHeight="1">
      <c r="A79" s="1463"/>
      <c r="B79" s="1464"/>
      <c r="C79" s="1464"/>
      <c r="D79" s="1464"/>
      <c r="E79" s="1464"/>
      <c r="F79" s="1465"/>
      <c r="G79" s="1473" t="s">
        <v>1113</v>
      </c>
      <c r="H79" s="1474"/>
      <c r="I79" s="1474"/>
      <c r="J79" s="1377"/>
      <c r="K79" s="1377"/>
      <c r="L79" s="1377"/>
      <c r="M79" s="1377"/>
      <c r="N79" s="1377"/>
      <c r="O79" s="1377"/>
      <c r="P79" s="1475"/>
    </row>
    <row r="80" spans="1:16" ht="24" customHeight="1">
      <c r="A80" s="1466"/>
      <c r="B80" s="1467"/>
      <c r="C80" s="1467"/>
      <c r="D80" s="1467"/>
      <c r="E80" s="1467"/>
      <c r="F80" s="1468"/>
      <c r="G80" s="1476" t="s">
        <v>1082</v>
      </c>
      <c r="H80" s="1477"/>
      <c r="I80" s="1477"/>
      <c r="J80" s="1385"/>
      <c r="K80" s="1385"/>
      <c r="L80" s="1385"/>
      <c r="M80" s="1385"/>
      <c r="N80" s="1385"/>
      <c r="O80" s="1385"/>
      <c r="P80" s="1478"/>
    </row>
    <row r="81" spans="1:16" ht="36" customHeight="1">
      <c r="A81" s="1450" t="s">
        <v>1114</v>
      </c>
      <c r="B81" s="1439"/>
      <c r="C81" s="1439"/>
      <c r="D81" s="1439"/>
      <c r="E81" s="1439"/>
      <c r="F81" s="1439"/>
      <c r="G81" s="1439"/>
      <c r="H81" s="1439"/>
      <c r="I81" s="1440"/>
      <c r="J81" s="1438" t="s">
        <v>1103</v>
      </c>
      <c r="K81" s="1439"/>
      <c r="L81" s="1440"/>
      <c r="M81" s="1439" t="s">
        <v>1115</v>
      </c>
      <c r="N81" s="1439"/>
      <c r="O81" s="1439"/>
      <c r="P81" s="1441"/>
    </row>
    <row r="82" spans="1:16" ht="36" customHeight="1">
      <c r="A82" s="1442"/>
      <c r="B82" s="1443"/>
      <c r="C82" s="1443"/>
      <c r="D82" s="1443"/>
      <c r="E82" s="1444"/>
      <c r="F82" s="1444"/>
      <c r="G82" s="1444"/>
      <c r="H82" s="1444"/>
      <c r="I82" s="557"/>
      <c r="J82" s="1445"/>
      <c r="K82" s="1446"/>
      <c r="L82" s="1447"/>
      <c r="M82" s="1448"/>
      <c r="N82" s="1449"/>
      <c r="O82" s="1449"/>
      <c r="P82" s="558"/>
    </row>
    <row r="83" spans="1:16" ht="14.25">
      <c r="A83" s="1430"/>
      <c r="B83" s="1431"/>
      <c r="C83" s="1431"/>
      <c r="D83" s="1431"/>
      <c r="E83" s="1432"/>
      <c r="F83" s="1432"/>
      <c r="G83" s="1432"/>
      <c r="H83" s="1432"/>
      <c r="I83" s="559" t="s">
        <v>2</v>
      </c>
      <c r="J83" s="1433"/>
      <c r="K83" s="1434"/>
      <c r="L83" s="1435"/>
      <c r="M83" s="1436"/>
      <c r="N83" s="1437"/>
      <c r="O83" s="1437"/>
      <c r="P83" s="560" t="s">
        <v>2</v>
      </c>
    </row>
    <row r="84" spans="1:16" ht="9" customHeight="1"/>
    <row r="85" spans="1:16" ht="14.25" customHeight="1">
      <c r="A85" s="546" t="s">
        <v>668</v>
      </c>
      <c r="B85" s="546"/>
      <c r="C85" s="546"/>
      <c r="D85" s="546"/>
      <c r="E85" s="546"/>
      <c r="F85" s="546"/>
      <c r="G85" s="546"/>
      <c r="H85" s="546"/>
      <c r="I85" s="546"/>
      <c r="J85" s="546"/>
      <c r="K85" s="546"/>
      <c r="L85" s="546"/>
      <c r="M85" s="546"/>
      <c r="N85" s="546"/>
      <c r="O85" s="546"/>
      <c r="P85" s="546"/>
    </row>
    <row r="86" spans="1:16" ht="14.25" customHeight="1">
      <c r="A86" s="546" t="s">
        <v>1445</v>
      </c>
      <c r="B86" s="546"/>
      <c r="C86" s="546"/>
      <c r="D86" s="546"/>
      <c r="E86" s="546"/>
      <c r="F86" s="546"/>
      <c r="G86" s="546"/>
      <c r="H86" s="546"/>
      <c r="I86" s="546"/>
      <c r="J86" s="546"/>
      <c r="K86" s="546"/>
      <c r="L86" s="546"/>
      <c r="M86" s="546"/>
      <c r="N86" s="546"/>
      <c r="O86" s="546"/>
      <c r="P86" s="546"/>
    </row>
    <row r="87" spans="1:16" ht="14.25" customHeight="1">
      <c r="A87" s="546" t="s">
        <v>1446</v>
      </c>
      <c r="B87" s="546"/>
      <c r="C87" s="546"/>
      <c r="D87" s="546"/>
      <c r="E87" s="546"/>
      <c r="F87" s="546"/>
      <c r="G87" s="546"/>
      <c r="H87" s="546"/>
      <c r="I87" s="546"/>
      <c r="J87" s="546"/>
      <c r="K87" s="546"/>
      <c r="L87" s="546"/>
      <c r="M87" s="546"/>
      <c r="N87" s="546"/>
      <c r="O87" s="546"/>
      <c r="P87" s="546"/>
    </row>
    <row r="88" spans="1:16" ht="14.25" customHeight="1">
      <c r="A88" s="546" t="s">
        <v>1447</v>
      </c>
      <c r="B88" s="546"/>
      <c r="C88" s="546"/>
      <c r="D88" s="546"/>
      <c r="E88" s="546"/>
      <c r="F88" s="546"/>
      <c r="G88" s="546"/>
      <c r="H88" s="546"/>
      <c r="I88" s="546"/>
      <c r="J88" s="546"/>
      <c r="K88" s="546"/>
      <c r="L88" s="546"/>
      <c r="M88" s="546"/>
      <c r="N88" s="546"/>
      <c r="O88" s="546"/>
      <c r="P88" s="546"/>
    </row>
    <row r="89" spans="1:16" ht="14.25" customHeight="1">
      <c r="A89" s="546" t="s">
        <v>1448</v>
      </c>
      <c r="B89" s="546"/>
      <c r="C89" s="546"/>
      <c r="D89" s="546"/>
      <c r="E89" s="546"/>
      <c r="F89" s="546"/>
      <c r="G89" s="546"/>
      <c r="H89" s="546"/>
      <c r="I89" s="546"/>
      <c r="J89" s="546"/>
      <c r="K89" s="546"/>
      <c r="L89" s="546"/>
      <c r="M89" s="546"/>
      <c r="N89" s="546"/>
      <c r="O89" s="546"/>
      <c r="P89" s="546"/>
    </row>
    <row r="90" spans="1:16" ht="14.25" customHeight="1">
      <c r="A90" s="546" t="s">
        <v>1116</v>
      </c>
      <c r="B90" s="546"/>
      <c r="C90" s="546"/>
      <c r="D90" s="546"/>
      <c r="E90" s="546"/>
      <c r="F90" s="546"/>
      <c r="G90" s="546"/>
      <c r="H90" s="546"/>
      <c r="I90" s="546"/>
      <c r="J90" s="546"/>
      <c r="K90" s="546"/>
      <c r="L90" s="546"/>
      <c r="M90" s="546"/>
      <c r="N90" s="546"/>
      <c r="O90" s="546"/>
      <c r="P90" s="546"/>
    </row>
    <row r="91" spans="1:16" ht="14.25" customHeight="1">
      <c r="A91" s="546" t="s">
        <v>1158</v>
      </c>
      <c r="B91" s="546"/>
      <c r="C91" s="546"/>
      <c r="D91" s="546"/>
      <c r="E91" s="546"/>
      <c r="F91" s="546"/>
      <c r="G91" s="546"/>
      <c r="H91" s="546"/>
      <c r="I91" s="546"/>
      <c r="J91" s="546"/>
      <c r="K91" s="546"/>
      <c r="L91" s="546"/>
      <c r="M91" s="546"/>
      <c r="N91" s="546"/>
      <c r="O91" s="546"/>
      <c r="P91" s="546"/>
    </row>
    <row r="92" spans="1:16" ht="14.25" customHeight="1">
      <c r="A92" s="546" t="s">
        <v>1117</v>
      </c>
      <c r="B92" s="546"/>
      <c r="C92" s="546"/>
      <c r="D92" s="546"/>
      <c r="E92" s="546"/>
      <c r="F92" s="546"/>
      <c r="G92" s="546"/>
      <c r="H92" s="546"/>
      <c r="I92" s="546"/>
      <c r="J92" s="546"/>
      <c r="K92" s="546"/>
      <c r="L92" s="546"/>
      <c r="M92" s="546"/>
      <c r="N92" s="546"/>
      <c r="O92" s="546"/>
      <c r="P92" s="546"/>
    </row>
    <row r="93" spans="1:16" ht="14.25" customHeight="1">
      <c r="A93" s="546" t="s">
        <v>1118</v>
      </c>
      <c r="B93" s="546"/>
      <c r="C93" s="546"/>
      <c r="D93" s="546"/>
      <c r="E93" s="546"/>
      <c r="F93" s="546"/>
      <c r="G93" s="546"/>
      <c r="I93" s="547" t="s">
        <v>1119</v>
      </c>
      <c r="J93" s="546"/>
      <c r="K93" s="546"/>
      <c r="L93" s="546"/>
      <c r="M93" s="546"/>
      <c r="N93" s="546"/>
      <c r="O93" s="546"/>
      <c r="P93" s="546"/>
    </row>
    <row r="94" spans="1:16" ht="14.25" customHeight="1">
      <c r="A94" s="546" t="s">
        <v>1120</v>
      </c>
      <c r="B94" s="546"/>
      <c r="C94" s="546"/>
      <c r="D94" s="546"/>
      <c r="E94" s="546"/>
      <c r="F94" s="546"/>
      <c r="G94" s="546"/>
      <c r="I94" s="547" t="s">
        <v>1121</v>
      </c>
      <c r="J94" s="546"/>
      <c r="K94" s="546"/>
      <c r="L94" s="546"/>
      <c r="M94" s="546"/>
      <c r="N94" s="546"/>
      <c r="O94" s="546"/>
      <c r="P94" s="546"/>
    </row>
    <row r="95" spans="1:16" ht="14.25" customHeight="1">
      <c r="A95" s="546" t="s">
        <v>1122</v>
      </c>
      <c r="B95" s="546"/>
      <c r="C95" s="546"/>
      <c r="D95" s="546"/>
      <c r="E95" s="546"/>
      <c r="F95" s="546"/>
      <c r="G95" s="546"/>
      <c r="H95" s="546"/>
      <c r="I95" s="546"/>
      <c r="J95" s="546"/>
      <c r="K95" s="546"/>
      <c r="L95" s="546"/>
      <c r="M95" s="546"/>
      <c r="N95" s="546"/>
      <c r="O95" s="546"/>
      <c r="P95" s="546"/>
    </row>
    <row r="96" spans="1:16" ht="14.25" customHeight="1">
      <c r="A96" s="546" t="s">
        <v>1118</v>
      </c>
      <c r="B96" s="546"/>
      <c r="C96" s="546"/>
      <c r="D96" s="546"/>
      <c r="E96" s="546"/>
      <c r="F96" s="546"/>
      <c r="G96" s="546"/>
      <c r="I96" s="547" t="s">
        <v>1123</v>
      </c>
      <c r="J96" s="546"/>
      <c r="K96" s="546"/>
      <c r="L96" s="546"/>
      <c r="M96" s="546"/>
      <c r="N96" s="546"/>
      <c r="O96" s="546"/>
      <c r="P96" s="546"/>
    </row>
    <row r="97" spans="1:16" ht="14.25" customHeight="1">
      <c r="A97" s="546" t="s">
        <v>1120</v>
      </c>
      <c r="B97" s="546"/>
      <c r="C97" s="546"/>
      <c r="D97" s="546"/>
      <c r="E97" s="546"/>
      <c r="F97" s="546"/>
      <c r="G97" s="546"/>
      <c r="I97" s="547" t="s">
        <v>1124</v>
      </c>
      <c r="J97" s="546"/>
      <c r="K97" s="546"/>
      <c r="L97" s="546"/>
      <c r="M97" s="546"/>
      <c r="N97" s="546"/>
      <c r="O97" s="546"/>
      <c r="P97" s="546"/>
    </row>
    <row r="98" spans="1:16" ht="14.25" customHeight="1">
      <c r="A98" s="546" t="s">
        <v>1449</v>
      </c>
      <c r="B98" s="546"/>
      <c r="C98" s="546"/>
      <c r="D98" s="546"/>
      <c r="E98" s="546"/>
      <c r="F98" s="546"/>
      <c r="G98" s="546"/>
      <c r="H98" s="546"/>
      <c r="I98" s="546"/>
      <c r="J98" s="546"/>
      <c r="K98" s="546"/>
      <c r="L98" s="546"/>
      <c r="M98" s="546"/>
      <c r="N98" s="546"/>
      <c r="O98" s="546"/>
      <c r="P98" s="546"/>
    </row>
    <row r="99" spans="1:16" ht="14.25" customHeight="1">
      <c r="A99" s="546" t="s">
        <v>1450</v>
      </c>
      <c r="B99" s="546"/>
      <c r="C99" s="546"/>
      <c r="D99" s="546"/>
      <c r="E99" s="546"/>
      <c r="F99" s="546"/>
      <c r="G99" s="546"/>
      <c r="H99" s="546"/>
      <c r="I99" s="546"/>
      <c r="J99" s="546"/>
      <c r="K99" s="546"/>
      <c r="L99" s="546"/>
      <c r="M99" s="546"/>
      <c r="N99" s="546"/>
      <c r="O99" s="546"/>
      <c r="P99" s="546"/>
    </row>
    <row r="100" spans="1:16" ht="14.25" customHeight="1">
      <c r="A100" s="546"/>
      <c r="B100" s="546"/>
      <c r="C100" s="546"/>
      <c r="D100" s="546"/>
      <c r="E100" s="546"/>
      <c r="F100" s="546"/>
      <c r="G100" s="546"/>
      <c r="H100" s="546"/>
      <c r="I100" s="546"/>
      <c r="J100" s="546"/>
      <c r="K100" s="546"/>
      <c r="L100" s="546"/>
      <c r="M100" s="546"/>
      <c r="N100" s="546"/>
      <c r="O100" s="546"/>
      <c r="P100" s="546"/>
    </row>
    <row r="101" spans="1:16" ht="14.25" customHeight="1">
      <c r="A101" s="546"/>
      <c r="B101" s="546"/>
      <c r="C101" s="546"/>
      <c r="D101" s="546"/>
      <c r="E101" s="546"/>
      <c r="F101" s="546"/>
      <c r="G101" s="546"/>
      <c r="H101" s="546"/>
      <c r="I101" s="546"/>
      <c r="J101" s="546"/>
      <c r="K101" s="546"/>
      <c r="L101" s="546"/>
      <c r="M101" s="546"/>
      <c r="N101" s="546"/>
      <c r="O101" s="546"/>
      <c r="P101" s="546"/>
    </row>
    <row r="102" spans="1:16" ht="14.25" customHeight="1">
      <c r="A102" s="546"/>
      <c r="B102" s="546"/>
      <c r="C102" s="546"/>
      <c r="D102" s="546"/>
      <c r="E102" s="546"/>
      <c r="F102" s="546"/>
      <c r="G102" s="546"/>
      <c r="H102" s="546"/>
      <c r="I102" s="546"/>
      <c r="J102" s="546"/>
      <c r="K102" s="546"/>
      <c r="L102" s="546"/>
      <c r="M102" s="546"/>
      <c r="N102" s="546"/>
      <c r="O102" s="546"/>
      <c r="P102" s="546"/>
    </row>
    <row r="103" spans="1:16" ht="14.25" customHeight="1">
      <c r="A103" s="546"/>
      <c r="B103" s="546"/>
      <c r="C103" s="546"/>
      <c r="D103" s="546"/>
      <c r="E103" s="546"/>
      <c r="F103" s="546"/>
      <c r="G103" s="546"/>
      <c r="H103" s="546"/>
      <c r="I103" s="546"/>
      <c r="J103" s="546"/>
      <c r="K103" s="546"/>
      <c r="L103" s="546"/>
      <c r="M103" s="546"/>
      <c r="N103" s="546"/>
      <c r="O103" s="546"/>
      <c r="P103" s="546"/>
    </row>
    <row r="104" spans="1:16" ht="14.25" customHeight="1">
      <c r="A104" s="546"/>
      <c r="B104" s="546"/>
      <c r="C104" s="546"/>
      <c r="D104" s="546"/>
      <c r="E104" s="546"/>
      <c r="F104" s="546"/>
      <c r="G104" s="546"/>
      <c r="H104" s="546"/>
      <c r="I104" s="546"/>
      <c r="J104" s="546"/>
      <c r="K104" s="546"/>
      <c r="L104" s="546"/>
      <c r="M104" s="546"/>
      <c r="N104" s="546"/>
      <c r="O104" s="546"/>
      <c r="P104" s="546"/>
    </row>
    <row r="105" spans="1:16" ht="14.25" customHeight="1">
      <c r="A105" s="546"/>
      <c r="B105" s="546"/>
      <c r="C105" s="546"/>
      <c r="D105" s="546"/>
      <c r="E105" s="546"/>
      <c r="F105" s="546"/>
      <c r="G105" s="546"/>
      <c r="H105" s="546"/>
      <c r="I105" s="546"/>
      <c r="J105" s="546"/>
      <c r="K105" s="546"/>
      <c r="L105" s="546"/>
      <c r="M105" s="546"/>
      <c r="N105" s="546"/>
      <c r="O105" s="546"/>
      <c r="P105" s="546"/>
    </row>
    <row r="106" spans="1:16" s="546" customFormat="1" ht="14.25" customHeight="1"/>
  </sheetData>
  <mergeCells count="44">
    <mergeCell ref="A3:P3"/>
    <mergeCell ref="I18:O18"/>
    <mergeCell ref="A21:P21"/>
    <mergeCell ref="A23:I25"/>
    <mergeCell ref="A26:F28"/>
    <mergeCell ref="G26:I26"/>
    <mergeCell ref="J26:P26"/>
    <mergeCell ref="G27:I27"/>
    <mergeCell ref="J27:P27"/>
    <mergeCell ref="G28:I28"/>
    <mergeCell ref="J28:P28"/>
    <mergeCell ref="J29:L29"/>
    <mergeCell ref="M29:P29"/>
    <mergeCell ref="A29:I29"/>
    <mergeCell ref="A55:P55"/>
    <mergeCell ref="I70:O70"/>
    <mergeCell ref="A73:P73"/>
    <mergeCell ref="A30:D30"/>
    <mergeCell ref="E30:H30"/>
    <mergeCell ref="J30:L30"/>
    <mergeCell ref="M30:O30"/>
    <mergeCell ref="A31:D31"/>
    <mergeCell ref="E31:H31"/>
    <mergeCell ref="J31:L31"/>
    <mergeCell ref="M31:O31"/>
    <mergeCell ref="A75:I77"/>
    <mergeCell ref="A78:F80"/>
    <mergeCell ref="G78:I78"/>
    <mergeCell ref="J78:P78"/>
    <mergeCell ref="G79:I79"/>
    <mergeCell ref="J79:P79"/>
    <mergeCell ref="G80:I80"/>
    <mergeCell ref="J80:P80"/>
    <mergeCell ref="A83:D83"/>
    <mergeCell ref="E83:H83"/>
    <mergeCell ref="J83:L83"/>
    <mergeCell ref="M83:O83"/>
    <mergeCell ref="J81:L81"/>
    <mergeCell ref="M81:P81"/>
    <mergeCell ref="A82:D82"/>
    <mergeCell ref="E82:H82"/>
    <mergeCell ref="J82:L82"/>
    <mergeCell ref="M82:O82"/>
    <mergeCell ref="A81:I81"/>
  </mergeCells>
  <phoneticPr fontId="3"/>
  <pageMargins left="0.78740157480314965" right="0.31496062992125984" top="0.78740157480314965" bottom="0.78740157480314965" header="0.51181102362204722" footer="0.31496062992125984"/>
  <pageSetup paperSize="9" scale="96" orientation="portrait" horizontalDpi="200" verticalDpi="200" r:id="rId1"/>
  <headerFooter alignWithMargins="0"/>
  <rowBreaks count="1" manualBreakCount="1">
    <brk id="52" max="15" man="1"/>
  </rowBreaks>
  <drawing r:id="rId2"/>
  <legacyDrawing r:id="rId3"/>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U76"/>
  <sheetViews>
    <sheetView view="pageBreakPreview" zoomScaleNormal="100" zoomScaleSheetLayoutView="100" workbookViewId="0">
      <selection activeCell="U1" sqref="U1"/>
    </sheetView>
  </sheetViews>
  <sheetFormatPr defaultColWidth="5.875" defaultRowHeight="14.25"/>
  <cols>
    <col min="1" max="1" width="2.625" style="269" customWidth="1"/>
    <col min="2" max="2" width="3.875" style="269" customWidth="1"/>
    <col min="3" max="3" width="3.5" style="269" customWidth="1"/>
    <col min="4" max="4" width="6.375" style="269" customWidth="1"/>
    <col min="5" max="5" width="3.5" style="269" customWidth="1"/>
    <col min="6" max="6" width="6.875" style="269" customWidth="1"/>
    <col min="7" max="7" width="3.5" style="269" customWidth="1"/>
    <col min="8" max="8" width="5.875" style="269" customWidth="1"/>
    <col min="9" max="9" width="3.5" style="269" customWidth="1"/>
    <col min="10" max="10" width="5.875" style="269" customWidth="1"/>
    <col min="11" max="11" width="3.5" style="269" customWidth="1"/>
    <col min="12" max="12" width="4.875" style="269" customWidth="1"/>
    <col min="13" max="13" width="3.5" style="269" customWidth="1"/>
    <col min="14" max="14" width="6.375" style="269" customWidth="1"/>
    <col min="15" max="15" width="3.5" style="269" customWidth="1"/>
    <col min="16" max="16" width="5.875" style="269" customWidth="1"/>
    <col min="17" max="17" width="3.5" style="269" customWidth="1"/>
    <col min="18" max="18" width="6.875" style="269" customWidth="1"/>
    <col min="19" max="19" width="3.5" style="269" customWidth="1"/>
    <col min="20" max="20" width="3.25" style="269" bestFit="1" customWidth="1"/>
    <col min="21" max="21" width="3.5" style="269" customWidth="1"/>
    <col min="22" max="22" width="5.875" style="269"/>
    <col min="23" max="23" width="3.5" style="269" customWidth="1"/>
    <col min="24" max="24" width="5.875" style="269"/>
    <col min="25" max="25" width="3.5" style="269" customWidth="1"/>
    <col min="26" max="26" width="5.875" style="269"/>
    <col min="27" max="27" width="3.5" style="269" customWidth="1"/>
    <col min="28" max="256" width="5.875" style="269"/>
    <col min="257" max="257" width="2.625" style="269" customWidth="1"/>
    <col min="258" max="258" width="3.875" style="269" customWidth="1"/>
    <col min="259" max="259" width="3.5" style="269" customWidth="1"/>
    <col min="260" max="260" width="6.375" style="269" customWidth="1"/>
    <col min="261" max="261" width="3.5" style="269" customWidth="1"/>
    <col min="262" max="262" width="6.875" style="269" customWidth="1"/>
    <col min="263" max="263" width="3.5" style="269" customWidth="1"/>
    <col min="264" max="264" width="5.875" style="269" customWidth="1"/>
    <col min="265" max="265" width="3.5" style="269" customWidth="1"/>
    <col min="266" max="266" width="5.875" style="269" customWidth="1"/>
    <col min="267" max="267" width="3.5" style="269" customWidth="1"/>
    <col min="268" max="268" width="4.875" style="269" customWidth="1"/>
    <col min="269" max="269" width="3.5" style="269" customWidth="1"/>
    <col min="270" max="270" width="6.375" style="269" customWidth="1"/>
    <col min="271" max="271" width="3.5" style="269" customWidth="1"/>
    <col min="272" max="272" width="5.875" style="269" customWidth="1"/>
    <col min="273" max="273" width="3.5" style="269" customWidth="1"/>
    <col min="274" max="274" width="6.875" style="269" customWidth="1"/>
    <col min="275" max="275" width="3.5" style="269" customWidth="1"/>
    <col min="276" max="276" width="3.25" style="269" bestFit="1" customWidth="1"/>
    <col min="277" max="277" width="3.5" style="269" customWidth="1"/>
    <col min="278" max="278" width="5.875" style="269"/>
    <col min="279" max="279" width="3.5" style="269" customWidth="1"/>
    <col min="280" max="280" width="5.875" style="269"/>
    <col min="281" max="281" width="3.5" style="269" customWidth="1"/>
    <col min="282" max="282" width="5.875" style="269"/>
    <col min="283" max="283" width="3.5" style="269" customWidth="1"/>
    <col min="284" max="512" width="5.875" style="269"/>
    <col min="513" max="513" width="2.625" style="269" customWidth="1"/>
    <col min="514" max="514" width="3.875" style="269" customWidth="1"/>
    <col min="515" max="515" width="3.5" style="269" customWidth="1"/>
    <col min="516" max="516" width="6.375" style="269" customWidth="1"/>
    <col min="517" max="517" width="3.5" style="269" customWidth="1"/>
    <col min="518" max="518" width="6.875" style="269" customWidth="1"/>
    <col min="519" max="519" width="3.5" style="269" customWidth="1"/>
    <col min="520" max="520" width="5.875" style="269" customWidth="1"/>
    <col min="521" max="521" width="3.5" style="269" customWidth="1"/>
    <col min="522" max="522" width="5.875" style="269" customWidth="1"/>
    <col min="523" max="523" width="3.5" style="269" customWidth="1"/>
    <col min="524" max="524" width="4.875" style="269" customWidth="1"/>
    <col min="525" max="525" width="3.5" style="269" customWidth="1"/>
    <col min="526" max="526" width="6.375" style="269" customWidth="1"/>
    <col min="527" max="527" width="3.5" style="269" customWidth="1"/>
    <col min="528" max="528" width="5.875" style="269" customWidth="1"/>
    <col min="529" max="529" width="3.5" style="269" customWidth="1"/>
    <col min="530" max="530" width="6.875" style="269" customWidth="1"/>
    <col min="531" max="531" width="3.5" style="269" customWidth="1"/>
    <col min="532" max="532" width="3.25" style="269" bestFit="1" customWidth="1"/>
    <col min="533" max="533" width="3.5" style="269" customWidth="1"/>
    <col min="534" max="534" width="5.875" style="269"/>
    <col min="535" max="535" width="3.5" style="269" customWidth="1"/>
    <col min="536" max="536" width="5.875" style="269"/>
    <col min="537" max="537" width="3.5" style="269" customWidth="1"/>
    <col min="538" max="538" width="5.875" style="269"/>
    <col min="539" max="539" width="3.5" style="269" customWidth="1"/>
    <col min="540" max="768" width="5.875" style="269"/>
    <col min="769" max="769" width="2.625" style="269" customWidth="1"/>
    <col min="770" max="770" width="3.875" style="269" customWidth="1"/>
    <col min="771" max="771" width="3.5" style="269" customWidth="1"/>
    <col min="772" max="772" width="6.375" style="269" customWidth="1"/>
    <col min="773" max="773" width="3.5" style="269" customWidth="1"/>
    <col min="774" max="774" width="6.875" style="269" customWidth="1"/>
    <col min="775" max="775" width="3.5" style="269" customWidth="1"/>
    <col min="776" max="776" width="5.875" style="269" customWidth="1"/>
    <col min="777" max="777" width="3.5" style="269" customWidth="1"/>
    <col min="778" max="778" width="5.875" style="269" customWidth="1"/>
    <col min="779" max="779" width="3.5" style="269" customWidth="1"/>
    <col min="780" max="780" width="4.875" style="269" customWidth="1"/>
    <col min="781" max="781" width="3.5" style="269" customWidth="1"/>
    <col min="782" max="782" width="6.375" style="269" customWidth="1"/>
    <col min="783" max="783" width="3.5" style="269" customWidth="1"/>
    <col min="784" max="784" width="5.875" style="269" customWidth="1"/>
    <col min="785" max="785" width="3.5" style="269" customWidth="1"/>
    <col min="786" max="786" width="6.875" style="269" customWidth="1"/>
    <col min="787" max="787" width="3.5" style="269" customWidth="1"/>
    <col min="788" max="788" width="3.25" style="269" bestFit="1" customWidth="1"/>
    <col min="789" max="789" width="3.5" style="269" customWidth="1"/>
    <col min="790" max="790" width="5.875" style="269"/>
    <col min="791" max="791" width="3.5" style="269" customWidth="1"/>
    <col min="792" max="792" width="5.875" style="269"/>
    <col min="793" max="793" width="3.5" style="269" customWidth="1"/>
    <col min="794" max="794" width="5.875" style="269"/>
    <col min="795" max="795" width="3.5" style="269" customWidth="1"/>
    <col min="796" max="1024" width="5.875" style="269"/>
    <col min="1025" max="1025" width="2.625" style="269" customWidth="1"/>
    <col min="1026" max="1026" width="3.875" style="269" customWidth="1"/>
    <col min="1027" max="1027" width="3.5" style="269" customWidth="1"/>
    <col min="1028" max="1028" width="6.375" style="269" customWidth="1"/>
    <col min="1029" max="1029" width="3.5" style="269" customWidth="1"/>
    <col min="1030" max="1030" width="6.875" style="269" customWidth="1"/>
    <col min="1031" max="1031" width="3.5" style="269" customWidth="1"/>
    <col min="1032" max="1032" width="5.875" style="269" customWidth="1"/>
    <col min="1033" max="1033" width="3.5" style="269" customWidth="1"/>
    <col min="1034" max="1034" width="5.875" style="269" customWidth="1"/>
    <col min="1035" max="1035" width="3.5" style="269" customWidth="1"/>
    <col min="1036" max="1036" width="4.875" style="269" customWidth="1"/>
    <col min="1037" max="1037" width="3.5" style="269" customWidth="1"/>
    <col min="1038" max="1038" width="6.375" style="269" customWidth="1"/>
    <col min="1039" max="1039" width="3.5" style="269" customWidth="1"/>
    <col min="1040" max="1040" width="5.875" style="269" customWidth="1"/>
    <col min="1041" max="1041" width="3.5" style="269" customWidth="1"/>
    <col min="1042" max="1042" width="6.875" style="269" customWidth="1"/>
    <col min="1043" max="1043" width="3.5" style="269" customWidth="1"/>
    <col min="1044" max="1044" width="3.25" style="269" bestFit="1" customWidth="1"/>
    <col min="1045" max="1045" width="3.5" style="269" customWidth="1"/>
    <col min="1046" max="1046" width="5.875" style="269"/>
    <col min="1047" max="1047" width="3.5" style="269" customWidth="1"/>
    <col min="1048" max="1048" width="5.875" style="269"/>
    <col min="1049" max="1049" width="3.5" style="269" customWidth="1"/>
    <col min="1050" max="1050" width="5.875" style="269"/>
    <col min="1051" max="1051" width="3.5" style="269" customWidth="1"/>
    <col min="1052" max="1280" width="5.875" style="269"/>
    <col min="1281" max="1281" width="2.625" style="269" customWidth="1"/>
    <col min="1282" max="1282" width="3.875" style="269" customWidth="1"/>
    <col min="1283" max="1283" width="3.5" style="269" customWidth="1"/>
    <col min="1284" max="1284" width="6.375" style="269" customWidth="1"/>
    <col min="1285" max="1285" width="3.5" style="269" customWidth="1"/>
    <col min="1286" max="1286" width="6.875" style="269" customWidth="1"/>
    <col min="1287" max="1287" width="3.5" style="269" customWidth="1"/>
    <col min="1288" max="1288" width="5.875" style="269" customWidth="1"/>
    <col min="1289" max="1289" width="3.5" style="269" customWidth="1"/>
    <col min="1290" max="1290" width="5.875" style="269" customWidth="1"/>
    <col min="1291" max="1291" width="3.5" style="269" customWidth="1"/>
    <col min="1292" max="1292" width="4.875" style="269" customWidth="1"/>
    <col min="1293" max="1293" width="3.5" style="269" customWidth="1"/>
    <col min="1294" max="1294" width="6.375" style="269" customWidth="1"/>
    <col min="1295" max="1295" width="3.5" style="269" customWidth="1"/>
    <col min="1296" max="1296" width="5.875" style="269" customWidth="1"/>
    <col min="1297" max="1297" width="3.5" style="269" customWidth="1"/>
    <col min="1298" max="1298" width="6.875" style="269" customWidth="1"/>
    <col min="1299" max="1299" width="3.5" style="269" customWidth="1"/>
    <col min="1300" max="1300" width="3.25" style="269" bestFit="1" customWidth="1"/>
    <col min="1301" max="1301" width="3.5" style="269" customWidth="1"/>
    <col min="1302" max="1302" width="5.875" style="269"/>
    <col min="1303" max="1303" width="3.5" style="269" customWidth="1"/>
    <col min="1304" max="1304" width="5.875" style="269"/>
    <col min="1305" max="1305" width="3.5" style="269" customWidth="1"/>
    <col min="1306" max="1306" width="5.875" style="269"/>
    <col min="1307" max="1307" width="3.5" style="269" customWidth="1"/>
    <col min="1308" max="1536" width="5.875" style="269"/>
    <col min="1537" max="1537" width="2.625" style="269" customWidth="1"/>
    <col min="1538" max="1538" width="3.875" style="269" customWidth="1"/>
    <col min="1539" max="1539" width="3.5" style="269" customWidth="1"/>
    <col min="1540" max="1540" width="6.375" style="269" customWidth="1"/>
    <col min="1541" max="1541" width="3.5" style="269" customWidth="1"/>
    <col min="1542" max="1542" width="6.875" style="269" customWidth="1"/>
    <col min="1543" max="1543" width="3.5" style="269" customWidth="1"/>
    <col min="1544" max="1544" width="5.875" style="269" customWidth="1"/>
    <col min="1545" max="1545" width="3.5" style="269" customWidth="1"/>
    <col min="1546" max="1546" width="5.875" style="269" customWidth="1"/>
    <col min="1547" max="1547" width="3.5" style="269" customWidth="1"/>
    <col min="1548" max="1548" width="4.875" style="269" customWidth="1"/>
    <col min="1549" max="1549" width="3.5" style="269" customWidth="1"/>
    <col min="1550" max="1550" width="6.375" style="269" customWidth="1"/>
    <col min="1551" max="1551" width="3.5" style="269" customWidth="1"/>
    <col min="1552" max="1552" width="5.875" style="269" customWidth="1"/>
    <col min="1553" max="1553" width="3.5" style="269" customWidth="1"/>
    <col min="1554" max="1554" width="6.875" style="269" customWidth="1"/>
    <col min="1555" max="1555" width="3.5" style="269" customWidth="1"/>
    <col min="1556" max="1556" width="3.25" style="269" bestFit="1" customWidth="1"/>
    <col min="1557" max="1557" width="3.5" style="269" customWidth="1"/>
    <col min="1558" max="1558" width="5.875" style="269"/>
    <col min="1559" max="1559" width="3.5" style="269" customWidth="1"/>
    <col min="1560" max="1560" width="5.875" style="269"/>
    <col min="1561" max="1561" width="3.5" style="269" customWidth="1"/>
    <col min="1562" max="1562" width="5.875" style="269"/>
    <col min="1563" max="1563" width="3.5" style="269" customWidth="1"/>
    <col min="1564" max="1792" width="5.875" style="269"/>
    <col min="1793" max="1793" width="2.625" style="269" customWidth="1"/>
    <col min="1794" max="1794" width="3.875" style="269" customWidth="1"/>
    <col min="1795" max="1795" width="3.5" style="269" customWidth="1"/>
    <col min="1796" max="1796" width="6.375" style="269" customWidth="1"/>
    <col min="1797" max="1797" width="3.5" style="269" customWidth="1"/>
    <col min="1798" max="1798" width="6.875" style="269" customWidth="1"/>
    <col min="1799" max="1799" width="3.5" style="269" customWidth="1"/>
    <col min="1800" max="1800" width="5.875" style="269" customWidth="1"/>
    <col min="1801" max="1801" width="3.5" style="269" customWidth="1"/>
    <col min="1802" max="1802" width="5.875" style="269" customWidth="1"/>
    <col min="1803" max="1803" width="3.5" style="269" customWidth="1"/>
    <col min="1804" max="1804" width="4.875" style="269" customWidth="1"/>
    <col min="1805" max="1805" width="3.5" style="269" customWidth="1"/>
    <col min="1806" max="1806" width="6.375" style="269" customWidth="1"/>
    <col min="1807" max="1807" width="3.5" style="269" customWidth="1"/>
    <col min="1808" max="1808" width="5.875" style="269" customWidth="1"/>
    <col min="1809" max="1809" width="3.5" style="269" customWidth="1"/>
    <col min="1810" max="1810" width="6.875" style="269" customWidth="1"/>
    <col min="1811" max="1811" width="3.5" style="269" customWidth="1"/>
    <col min="1812" max="1812" width="3.25" style="269" bestFit="1" customWidth="1"/>
    <col min="1813" max="1813" width="3.5" style="269" customWidth="1"/>
    <col min="1814" max="1814" width="5.875" style="269"/>
    <col min="1815" max="1815" width="3.5" style="269" customWidth="1"/>
    <col min="1816" max="1816" width="5.875" style="269"/>
    <col min="1817" max="1817" width="3.5" style="269" customWidth="1"/>
    <col min="1818" max="1818" width="5.875" style="269"/>
    <col min="1819" max="1819" width="3.5" style="269" customWidth="1"/>
    <col min="1820" max="2048" width="5.875" style="269"/>
    <col min="2049" max="2049" width="2.625" style="269" customWidth="1"/>
    <col min="2050" max="2050" width="3.875" style="269" customWidth="1"/>
    <col min="2051" max="2051" width="3.5" style="269" customWidth="1"/>
    <col min="2052" max="2052" width="6.375" style="269" customWidth="1"/>
    <col min="2053" max="2053" width="3.5" style="269" customWidth="1"/>
    <col min="2054" max="2054" width="6.875" style="269" customWidth="1"/>
    <col min="2055" max="2055" width="3.5" style="269" customWidth="1"/>
    <col min="2056" max="2056" width="5.875" style="269" customWidth="1"/>
    <col min="2057" max="2057" width="3.5" style="269" customWidth="1"/>
    <col min="2058" max="2058" width="5.875" style="269" customWidth="1"/>
    <col min="2059" max="2059" width="3.5" style="269" customWidth="1"/>
    <col min="2060" max="2060" width="4.875" style="269" customWidth="1"/>
    <col min="2061" max="2061" width="3.5" style="269" customWidth="1"/>
    <col min="2062" max="2062" width="6.375" style="269" customWidth="1"/>
    <col min="2063" max="2063" width="3.5" style="269" customWidth="1"/>
    <col min="2064" max="2064" width="5.875" style="269" customWidth="1"/>
    <col min="2065" max="2065" width="3.5" style="269" customWidth="1"/>
    <col min="2066" max="2066" width="6.875" style="269" customWidth="1"/>
    <col min="2067" max="2067" width="3.5" style="269" customWidth="1"/>
    <col min="2068" max="2068" width="3.25" style="269" bestFit="1" customWidth="1"/>
    <col min="2069" max="2069" width="3.5" style="269" customWidth="1"/>
    <col min="2070" max="2070" width="5.875" style="269"/>
    <col min="2071" max="2071" width="3.5" style="269" customWidth="1"/>
    <col min="2072" max="2072" width="5.875" style="269"/>
    <col min="2073" max="2073" width="3.5" style="269" customWidth="1"/>
    <col min="2074" max="2074" width="5.875" style="269"/>
    <col min="2075" max="2075" width="3.5" style="269" customWidth="1"/>
    <col min="2076" max="2304" width="5.875" style="269"/>
    <col min="2305" max="2305" width="2.625" style="269" customWidth="1"/>
    <col min="2306" max="2306" width="3.875" style="269" customWidth="1"/>
    <col min="2307" max="2307" width="3.5" style="269" customWidth="1"/>
    <col min="2308" max="2308" width="6.375" style="269" customWidth="1"/>
    <col min="2309" max="2309" width="3.5" style="269" customWidth="1"/>
    <col min="2310" max="2310" width="6.875" style="269" customWidth="1"/>
    <col min="2311" max="2311" width="3.5" style="269" customWidth="1"/>
    <col min="2312" max="2312" width="5.875" style="269" customWidth="1"/>
    <col min="2313" max="2313" width="3.5" style="269" customWidth="1"/>
    <col min="2314" max="2314" width="5.875" style="269" customWidth="1"/>
    <col min="2315" max="2315" width="3.5" style="269" customWidth="1"/>
    <col min="2316" max="2316" width="4.875" style="269" customWidth="1"/>
    <col min="2317" max="2317" width="3.5" style="269" customWidth="1"/>
    <col min="2318" max="2318" width="6.375" style="269" customWidth="1"/>
    <col min="2319" max="2319" width="3.5" style="269" customWidth="1"/>
    <col min="2320" max="2320" width="5.875" style="269" customWidth="1"/>
    <col min="2321" max="2321" width="3.5" style="269" customWidth="1"/>
    <col min="2322" max="2322" width="6.875" style="269" customWidth="1"/>
    <col min="2323" max="2323" width="3.5" style="269" customWidth="1"/>
    <col min="2324" max="2324" width="3.25" style="269" bestFit="1" customWidth="1"/>
    <col min="2325" max="2325" width="3.5" style="269" customWidth="1"/>
    <col min="2326" max="2326" width="5.875" style="269"/>
    <col min="2327" max="2327" width="3.5" style="269" customWidth="1"/>
    <col min="2328" max="2328" width="5.875" style="269"/>
    <col min="2329" max="2329" width="3.5" style="269" customWidth="1"/>
    <col min="2330" max="2330" width="5.875" style="269"/>
    <col min="2331" max="2331" width="3.5" style="269" customWidth="1"/>
    <col min="2332" max="2560" width="5.875" style="269"/>
    <col min="2561" max="2561" width="2.625" style="269" customWidth="1"/>
    <col min="2562" max="2562" width="3.875" style="269" customWidth="1"/>
    <col min="2563" max="2563" width="3.5" style="269" customWidth="1"/>
    <col min="2564" max="2564" width="6.375" style="269" customWidth="1"/>
    <col min="2565" max="2565" width="3.5" style="269" customWidth="1"/>
    <col min="2566" max="2566" width="6.875" style="269" customWidth="1"/>
    <col min="2567" max="2567" width="3.5" style="269" customWidth="1"/>
    <col min="2568" max="2568" width="5.875" style="269" customWidth="1"/>
    <col min="2569" max="2569" width="3.5" style="269" customWidth="1"/>
    <col min="2570" max="2570" width="5.875" style="269" customWidth="1"/>
    <col min="2571" max="2571" width="3.5" style="269" customWidth="1"/>
    <col min="2572" max="2572" width="4.875" style="269" customWidth="1"/>
    <col min="2573" max="2573" width="3.5" style="269" customWidth="1"/>
    <col min="2574" max="2574" width="6.375" style="269" customWidth="1"/>
    <col min="2575" max="2575" width="3.5" style="269" customWidth="1"/>
    <col min="2576" max="2576" width="5.875" style="269" customWidth="1"/>
    <col min="2577" max="2577" width="3.5" style="269" customWidth="1"/>
    <col min="2578" max="2578" width="6.875" style="269" customWidth="1"/>
    <col min="2579" max="2579" width="3.5" style="269" customWidth="1"/>
    <col min="2580" max="2580" width="3.25" style="269" bestFit="1" customWidth="1"/>
    <col min="2581" max="2581" width="3.5" style="269" customWidth="1"/>
    <col min="2582" max="2582" width="5.875" style="269"/>
    <col min="2583" max="2583" width="3.5" style="269" customWidth="1"/>
    <col min="2584" max="2584" width="5.875" style="269"/>
    <col min="2585" max="2585" width="3.5" style="269" customWidth="1"/>
    <col min="2586" max="2586" width="5.875" style="269"/>
    <col min="2587" max="2587" width="3.5" style="269" customWidth="1"/>
    <col min="2588" max="2816" width="5.875" style="269"/>
    <col min="2817" max="2817" width="2.625" style="269" customWidth="1"/>
    <col min="2818" max="2818" width="3.875" style="269" customWidth="1"/>
    <col min="2819" max="2819" width="3.5" style="269" customWidth="1"/>
    <col min="2820" max="2820" width="6.375" style="269" customWidth="1"/>
    <col min="2821" max="2821" width="3.5" style="269" customWidth="1"/>
    <col min="2822" max="2822" width="6.875" style="269" customWidth="1"/>
    <col min="2823" max="2823" width="3.5" style="269" customWidth="1"/>
    <col min="2824" max="2824" width="5.875" style="269" customWidth="1"/>
    <col min="2825" max="2825" width="3.5" style="269" customWidth="1"/>
    <col min="2826" max="2826" width="5.875" style="269" customWidth="1"/>
    <col min="2827" max="2827" width="3.5" style="269" customWidth="1"/>
    <col min="2828" max="2828" width="4.875" style="269" customWidth="1"/>
    <col min="2829" max="2829" width="3.5" style="269" customWidth="1"/>
    <col min="2830" max="2830" width="6.375" style="269" customWidth="1"/>
    <col min="2831" max="2831" width="3.5" style="269" customWidth="1"/>
    <col min="2832" max="2832" width="5.875" style="269" customWidth="1"/>
    <col min="2833" max="2833" width="3.5" style="269" customWidth="1"/>
    <col min="2834" max="2834" width="6.875" style="269" customWidth="1"/>
    <col min="2835" max="2835" width="3.5" style="269" customWidth="1"/>
    <col min="2836" max="2836" width="3.25" style="269" bestFit="1" customWidth="1"/>
    <col min="2837" max="2837" width="3.5" style="269" customWidth="1"/>
    <col min="2838" max="2838" width="5.875" style="269"/>
    <col min="2839" max="2839" width="3.5" style="269" customWidth="1"/>
    <col min="2840" max="2840" width="5.875" style="269"/>
    <col min="2841" max="2841" width="3.5" style="269" customWidth="1"/>
    <col min="2842" max="2842" width="5.875" style="269"/>
    <col min="2843" max="2843" width="3.5" style="269" customWidth="1"/>
    <col min="2844" max="3072" width="5.875" style="269"/>
    <col min="3073" max="3073" width="2.625" style="269" customWidth="1"/>
    <col min="3074" max="3074" width="3.875" style="269" customWidth="1"/>
    <col min="3075" max="3075" width="3.5" style="269" customWidth="1"/>
    <col min="3076" max="3076" width="6.375" style="269" customWidth="1"/>
    <col min="3077" max="3077" width="3.5" style="269" customWidth="1"/>
    <col min="3078" max="3078" width="6.875" style="269" customWidth="1"/>
    <col min="3079" max="3079" width="3.5" style="269" customWidth="1"/>
    <col min="3080" max="3080" width="5.875" style="269" customWidth="1"/>
    <col min="3081" max="3081" width="3.5" style="269" customWidth="1"/>
    <col min="3082" max="3082" width="5.875" style="269" customWidth="1"/>
    <col min="3083" max="3083" width="3.5" style="269" customWidth="1"/>
    <col min="3084" max="3084" width="4.875" style="269" customWidth="1"/>
    <col min="3085" max="3085" width="3.5" style="269" customWidth="1"/>
    <col min="3086" max="3086" width="6.375" style="269" customWidth="1"/>
    <col min="3087" max="3087" width="3.5" style="269" customWidth="1"/>
    <col min="3088" max="3088" width="5.875" style="269" customWidth="1"/>
    <col min="3089" max="3089" width="3.5" style="269" customWidth="1"/>
    <col min="3090" max="3090" width="6.875" style="269" customWidth="1"/>
    <col min="3091" max="3091" width="3.5" style="269" customWidth="1"/>
    <col min="3092" max="3092" width="3.25" style="269" bestFit="1" customWidth="1"/>
    <col min="3093" max="3093" width="3.5" style="269" customWidth="1"/>
    <col min="3094" max="3094" width="5.875" style="269"/>
    <col min="3095" max="3095" width="3.5" style="269" customWidth="1"/>
    <col min="3096" max="3096" width="5.875" style="269"/>
    <col min="3097" max="3097" width="3.5" style="269" customWidth="1"/>
    <col min="3098" max="3098" width="5.875" style="269"/>
    <col min="3099" max="3099" width="3.5" style="269" customWidth="1"/>
    <col min="3100" max="3328" width="5.875" style="269"/>
    <col min="3329" max="3329" width="2.625" style="269" customWidth="1"/>
    <col min="3330" max="3330" width="3.875" style="269" customWidth="1"/>
    <col min="3331" max="3331" width="3.5" style="269" customWidth="1"/>
    <col min="3332" max="3332" width="6.375" style="269" customWidth="1"/>
    <col min="3333" max="3333" width="3.5" style="269" customWidth="1"/>
    <col min="3334" max="3334" width="6.875" style="269" customWidth="1"/>
    <col min="3335" max="3335" width="3.5" style="269" customWidth="1"/>
    <col min="3336" max="3336" width="5.875" style="269" customWidth="1"/>
    <col min="3337" max="3337" width="3.5" style="269" customWidth="1"/>
    <col min="3338" max="3338" width="5.875" style="269" customWidth="1"/>
    <col min="3339" max="3339" width="3.5" style="269" customWidth="1"/>
    <col min="3340" max="3340" width="4.875" style="269" customWidth="1"/>
    <col min="3341" max="3341" width="3.5" style="269" customWidth="1"/>
    <col min="3342" max="3342" width="6.375" style="269" customWidth="1"/>
    <col min="3343" max="3343" width="3.5" style="269" customWidth="1"/>
    <col min="3344" max="3344" width="5.875" style="269" customWidth="1"/>
    <col min="3345" max="3345" width="3.5" style="269" customWidth="1"/>
    <col min="3346" max="3346" width="6.875" style="269" customWidth="1"/>
    <col min="3347" max="3347" width="3.5" style="269" customWidth="1"/>
    <col min="3348" max="3348" width="3.25" style="269" bestFit="1" customWidth="1"/>
    <col min="3349" max="3349" width="3.5" style="269" customWidth="1"/>
    <col min="3350" max="3350" width="5.875" style="269"/>
    <col min="3351" max="3351" width="3.5" style="269" customWidth="1"/>
    <col min="3352" max="3352" width="5.875" style="269"/>
    <col min="3353" max="3353" width="3.5" style="269" customWidth="1"/>
    <col min="3354" max="3354" width="5.875" style="269"/>
    <col min="3355" max="3355" width="3.5" style="269" customWidth="1"/>
    <col min="3356" max="3584" width="5.875" style="269"/>
    <col min="3585" max="3585" width="2.625" style="269" customWidth="1"/>
    <col min="3586" max="3586" width="3.875" style="269" customWidth="1"/>
    <col min="3587" max="3587" width="3.5" style="269" customWidth="1"/>
    <col min="3588" max="3588" width="6.375" style="269" customWidth="1"/>
    <col min="3589" max="3589" width="3.5" style="269" customWidth="1"/>
    <col min="3590" max="3590" width="6.875" style="269" customWidth="1"/>
    <col min="3591" max="3591" width="3.5" style="269" customWidth="1"/>
    <col min="3592" max="3592" width="5.875" style="269" customWidth="1"/>
    <col min="3593" max="3593" width="3.5" style="269" customWidth="1"/>
    <col min="3594" max="3594" width="5.875" style="269" customWidth="1"/>
    <col min="3595" max="3595" width="3.5" style="269" customWidth="1"/>
    <col min="3596" max="3596" width="4.875" style="269" customWidth="1"/>
    <col min="3597" max="3597" width="3.5" style="269" customWidth="1"/>
    <col min="3598" max="3598" width="6.375" style="269" customWidth="1"/>
    <col min="3599" max="3599" width="3.5" style="269" customWidth="1"/>
    <col min="3600" max="3600" width="5.875" style="269" customWidth="1"/>
    <col min="3601" max="3601" width="3.5" style="269" customWidth="1"/>
    <col min="3602" max="3602" width="6.875" style="269" customWidth="1"/>
    <col min="3603" max="3603" width="3.5" style="269" customWidth="1"/>
    <col min="3604" max="3604" width="3.25" style="269" bestFit="1" customWidth="1"/>
    <col min="3605" max="3605" width="3.5" style="269" customWidth="1"/>
    <col min="3606" max="3606" width="5.875" style="269"/>
    <col min="3607" max="3607" width="3.5" style="269" customWidth="1"/>
    <col min="3608" max="3608" width="5.875" style="269"/>
    <col min="3609" max="3609" width="3.5" style="269" customWidth="1"/>
    <col min="3610" max="3610" width="5.875" style="269"/>
    <col min="3611" max="3611" width="3.5" style="269" customWidth="1"/>
    <col min="3612" max="3840" width="5.875" style="269"/>
    <col min="3841" max="3841" width="2.625" style="269" customWidth="1"/>
    <col min="3842" max="3842" width="3.875" style="269" customWidth="1"/>
    <col min="3843" max="3843" width="3.5" style="269" customWidth="1"/>
    <col min="3844" max="3844" width="6.375" style="269" customWidth="1"/>
    <col min="3845" max="3845" width="3.5" style="269" customWidth="1"/>
    <col min="3846" max="3846" width="6.875" style="269" customWidth="1"/>
    <col min="3847" max="3847" width="3.5" style="269" customWidth="1"/>
    <col min="3848" max="3848" width="5.875" style="269" customWidth="1"/>
    <col min="3849" max="3849" width="3.5" style="269" customWidth="1"/>
    <col min="3850" max="3850" width="5.875" style="269" customWidth="1"/>
    <col min="3851" max="3851" width="3.5" style="269" customWidth="1"/>
    <col min="3852" max="3852" width="4.875" style="269" customWidth="1"/>
    <col min="3853" max="3853" width="3.5" style="269" customWidth="1"/>
    <col min="3854" max="3854" width="6.375" style="269" customWidth="1"/>
    <col min="3855" max="3855" width="3.5" style="269" customWidth="1"/>
    <col min="3856" max="3856" width="5.875" style="269" customWidth="1"/>
    <col min="3857" max="3857" width="3.5" style="269" customWidth="1"/>
    <col min="3858" max="3858" width="6.875" style="269" customWidth="1"/>
    <col min="3859" max="3859" width="3.5" style="269" customWidth="1"/>
    <col min="3860" max="3860" width="3.25" style="269" bestFit="1" customWidth="1"/>
    <col min="3861" max="3861" width="3.5" style="269" customWidth="1"/>
    <col min="3862" max="3862" width="5.875" style="269"/>
    <col min="3863" max="3863" width="3.5" style="269" customWidth="1"/>
    <col min="3864" max="3864" width="5.875" style="269"/>
    <col min="3865" max="3865" width="3.5" style="269" customWidth="1"/>
    <col min="3866" max="3866" width="5.875" style="269"/>
    <col min="3867" max="3867" width="3.5" style="269" customWidth="1"/>
    <col min="3868" max="4096" width="5.875" style="269"/>
    <col min="4097" max="4097" width="2.625" style="269" customWidth="1"/>
    <col min="4098" max="4098" width="3.875" style="269" customWidth="1"/>
    <col min="4099" max="4099" width="3.5" style="269" customWidth="1"/>
    <col min="4100" max="4100" width="6.375" style="269" customWidth="1"/>
    <col min="4101" max="4101" width="3.5" style="269" customWidth="1"/>
    <col min="4102" max="4102" width="6.875" style="269" customWidth="1"/>
    <col min="4103" max="4103" width="3.5" style="269" customWidth="1"/>
    <col min="4104" max="4104" width="5.875" style="269" customWidth="1"/>
    <col min="4105" max="4105" width="3.5" style="269" customWidth="1"/>
    <col min="4106" max="4106" width="5.875" style="269" customWidth="1"/>
    <col min="4107" max="4107" width="3.5" style="269" customWidth="1"/>
    <col min="4108" max="4108" width="4.875" style="269" customWidth="1"/>
    <col min="4109" max="4109" width="3.5" style="269" customWidth="1"/>
    <col min="4110" max="4110" width="6.375" style="269" customWidth="1"/>
    <col min="4111" max="4111" width="3.5" style="269" customWidth="1"/>
    <col min="4112" max="4112" width="5.875" style="269" customWidth="1"/>
    <col min="4113" max="4113" width="3.5" style="269" customWidth="1"/>
    <col min="4114" max="4114" width="6.875" style="269" customWidth="1"/>
    <col min="4115" max="4115" width="3.5" style="269" customWidth="1"/>
    <col min="4116" max="4116" width="3.25" style="269" bestFit="1" customWidth="1"/>
    <col min="4117" max="4117" width="3.5" style="269" customWidth="1"/>
    <col min="4118" max="4118" width="5.875" style="269"/>
    <col min="4119" max="4119" width="3.5" style="269" customWidth="1"/>
    <col min="4120" max="4120" width="5.875" style="269"/>
    <col min="4121" max="4121" width="3.5" style="269" customWidth="1"/>
    <col min="4122" max="4122" width="5.875" style="269"/>
    <col min="4123" max="4123" width="3.5" style="269" customWidth="1"/>
    <col min="4124" max="4352" width="5.875" style="269"/>
    <col min="4353" max="4353" width="2.625" style="269" customWidth="1"/>
    <col min="4354" max="4354" width="3.875" style="269" customWidth="1"/>
    <col min="4355" max="4355" width="3.5" style="269" customWidth="1"/>
    <col min="4356" max="4356" width="6.375" style="269" customWidth="1"/>
    <col min="4357" max="4357" width="3.5" style="269" customWidth="1"/>
    <col min="4358" max="4358" width="6.875" style="269" customWidth="1"/>
    <col min="4359" max="4359" width="3.5" style="269" customWidth="1"/>
    <col min="4360" max="4360" width="5.875" style="269" customWidth="1"/>
    <col min="4361" max="4361" width="3.5" style="269" customWidth="1"/>
    <col min="4362" max="4362" width="5.875" style="269" customWidth="1"/>
    <col min="4363" max="4363" width="3.5" style="269" customWidth="1"/>
    <col min="4364" max="4364" width="4.875" style="269" customWidth="1"/>
    <col min="4365" max="4365" width="3.5" style="269" customWidth="1"/>
    <col min="4366" max="4366" width="6.375" style="269" customWidth="1"/>
    <col min="4367" max="4367" width="3.5" style="269" customWidth="1"/>
    <col min="4368" max="4368" width="5.875" style="269" customWidth="1"/>
    <col min="4369" max="4369" width="3.5" style="269" customWidth="1"/>
    <col min="4370" max="4370" width="6.875" style="269" customWidth="1"/>
    <col min="4371" max="4371" width="3.5" style="269" customWidth="1"/>
    <col min="4372" max="4372" width="3.25" style="269" bestFit="1" customWidth="1"/>
    <col min="4373" max="4373" width="3.5" style="269" customWidth="1"/>
    <col min="4374" max="4374" width="5.875" style="269"/>
    <col min="4375" max="4375" width="3.5" style="269" customWidth="1"/>
    <col min="4376" max="4376" width="5.875" style="269"/>
    <col min="4377" max="4377" width="3.5" style="269" customWidth="1"/>
    <col min="4378" max="4378" width="5.875" style="269"/>
    <col min="4379" max="4379" width="3.5" style="269" customWidth="1"/>
    <col min="4380" max="4608" width="5.875" style="269"/>
    <col min="4609" max="4609" width="2.625" style="269" customWidth="1"/>
    <col min="4610" max="4610" width="3.875" style="269" customWidth="1"/>
    <col min="4611" max="4611" width="3.5" style="269" customWidth="1"/>
    <col min="4612" max="4612" width="6.375" style="269" customWidth="1"/>
    <col min="4613" max="4613" width="3.5" style="269" customWidth="1"/>
    <col min="4614" max="4614" width="6.875" style="269" customWidth="1"/>
    <col min="4615" max="4615" width="3.5" style="269" customWidth="1"/>
    <col min="4616" max="4616" width="5.875" style="269" customWidth="1"/>
    <col min="4617" max="4617" width="3.5" style="269" customWidth="1"/>
    <col min="4618" max="4618" width="5.875" style="269" customWidth="1"/>
    <col min="4619" max="4619" width="3.5" style="269" customWidth="1"/>
    <col min="4620" max="4620" width="4.875" style="269" customWidth="1"/>
    <col min="4621" max="4621" width="3.5" style="269" customWidth="1"/>
    <col min="4622" max="4622" width="6.375" style="269" customWidth="1"/>
    <col min="4623" max="4623" width="3.5" style="269" customWidth="1"/>
    <col min="4624" max="4624" width="5.875" style="269" customWidth="1"/>
    <col min="4625" max="4625" width="3.5" style="269" customWidth="1"/>
    <col min="4626" max="4626" width="6.875" style="269" customWidth="1"/>
    <col min="4627" max="4627" width="3.5" style="269" customWidth="1"/>
    <col min="4628" max="4628" width="3.25" style="269" bestFit="1" customWidth="1"/>
    <col min="4629" max="4629" width="3.5" style="269" customWidth="1"/>
    <col min="4630" max="4630" width="5.875" style="269"/>
    <col min="4631" max="4631" width="3.5" style="269" customWidth="1"/>
    <col min="4632" max="4632" width="5.875" style="269"/>
    <col min="4633" max="4633" width="3.5" style="269" customWidth="1"/>
    <col min="4634" max="4634" width="5.875" style="269"/>
    <col min="4635" max="4635" width="3.5" style="269" customWidth="1"/>
    <col min="4636" max="4864" width="5.875" style="269"/>
    <col min="4865" max="4865" width="2.625" style="269" customWidth="1"/>
    <col min="4866" max="4866" width="3.875" style="269" customWidth="1"/>
    <col min="4867" max="4867" width="3.5" style="269" customWidth="1"/>
    <col min="4868" max="4868" width="6.375" style="269" customWidth="1"/>
    <col min="4869" max="4869" width="3.5" style="269" customWidth="1"/>
    <col min="4870" max="4870" width="6.875" style="269" customWidth="1"/>
    <col min="4871" max="4871" width="3.5" style="269" customWidth="1"/>
    <col min="4872" max="4872" width="5.875" style="269" customWidth="1"/>
    <col min="4873" max="4873" width="3.5" style="269" customWidth="1"/>
    <col min="4874" max="4874" width="5.875" style="269" customWidth="1"/>
    <col min="4875" max="4875" width="3.5" style="269" customWidth="1"/>
    <col min="4876" max="4876" width="4.875" style="269" customWidth="1"/>
    <col min="4877" max="4877" width="3.5" style="269" customWidth="1"/>
    <col min="4878" max="4878" width="6.375" style="269" customWidth="1"/>
    <col min="4879" max="4879" width="3.5" style="269" customWidth="1"/>
    <col min="4880" max="4880" width="5.875" style="269" customWidth="1"/>
    <col min="4881" max="4881" width="3.5" style="269" customWidth="1"/>
    <col min="4882" max="4882" width="6.875" style="269" customWidth="1"/>
    <col min="4883" max="4883" width="3.5" style="269" customWidth="1"/>
    <col min="4884" max="4884" width="3.25" style="269" bestFit="1" customWidth="1"/>
    <col min="4885" max="4885" width="3.5" style="269" customWidth="1"/>
    <col min="4886" max="4886" width="5.875" style="269"/>
    <col min="4887" max="4887" width="3.5" style="269" customWidth="1"/>
    <col min="4888" max="4888" width="5.875" style="269"/>
    <col min="4889" max="4889" width="3.5" style="269" customWidth="1"/>
    <col min="4890" max="4890" width="5.875" style="269"/>
    <col min="4891" max="4891" width="3.5" style="269" customWidth="1"/>
    <col min="4892" max="5120" width="5.875" style="269"/>
    <col min="5121" max="5121" width="2.625" style="269" customWidth="1"/>
    <col min="5122" max="5122" width="3.875" style="269" customWidth="1"/>
    <col min="5123" max="5123" width="3.5" style="269" customWidth="1"/>
    <col min="5124" max="5124" width="6.375" style="269" customWidth="1"/>
    <col min="5125" max="5125" width="3.5" style="269" customWidth="1"/>
    <col min="5126" max="5126" width="6.875" style="269" customWidth="1"/>
    <col min="5127" max="5127" width="3.5" style="269" customWidth="1"/>
    <col min="5128" max="5128" width="5.875" style="269" customWidth="1"/>
    <col min="5129" max="5129" width="3.5" style="269" customWidth="1"/>
    <col min="5130" max="5130" width="5.875" style="269" customWidth="1"/>
    <col min="5131" max="5131" width="3.5" style="269" customWidth="1"/>
    <col min="5132" max="5132" width="4.875" style="269" customWidth="1"/>
    <col min="5133" max="5133" width="3.5" style="269" customWidth="1"/>
    <col min="5134" max="5134" width="6.375" style="269" customWidth="1"/>
    <col min="5135" max="5135" width="3.5" style="269" customWidth="1"/>
    <col min="5136" max="5136" width="5.875" style="269" customWidth="1"/>
    <col min="5137" max="5137" width="3.5" style="269" customWidth="1"/>
    <col min="5138" max="5138" width="6.875" style="269" customWidth="1"/>
    <col min="5139" max="5139" width="3.5" style="269" customWidth="1"/>
    <col min="5140" max="5140" width="3.25" style="269" bestFit="1" customWidth="1"/>
    <col min="5141" max="5141" width="3.5" style="269" customWidth="1"/>
    <col min="5142" max="5142" width="5.875" style="269"/>
    <col min="5143" max="5143" width="3.5" style="269" customWidth="1"/>
    <col min="5144" max="5144" width="5.875" style="269"/>
    <col min="5145" max="5145" width="3.5" style="269" customWidth="1"/>
    <col min="5146" max="5146" width="5.875" style="269"/>
    <col min="5147" max="5147" width="3.5" style="269" customWidth="1"/>
    <col min="5148" max="5376" width="5.875" style="269"/>
    <col min="5377" max="5377" width="2.625" style="269" customWidth="1"/>
    <col min="5378" max="5378" width="3.875" style="269" customWidth="1"/>
    <col min="5379" max="5379" width="3.5" style="269" customWidth="1"/>
    <col min="5380" max="5380" width="6.375" style="269" customWidth="1"/>
    <col min="5381" max="5381" width="3.5" style="269" customWidth="1"/>
    <col min="5382" max="5382" width="6.875" style="269" customWidth="1"/>
    <col min="5383" max="5383" width="3.5" style="269" customWidth="1"/>
    <col min="5384" max="5384" width="5.875" style="269" customWidth="1"/>
    <col min="5385" max="5385" width="3.5" style="269" customWidth="1"/>
    <col min="5386" max="5386" width="5.875" style="269" customWidth="1"/>
    <col min="5387" max="5387" width="3.5" style="269" customWidth="1"/>
    <col min="5388" max="5388" width="4.875" style="269" customWidth="1"/>
    <col min="5389" max="5389" width="3.5" style="269" customWidth="1"/>
    <col min="5390" max="5390" width="6.375" style="269" customWidth="1"/>
    <col min="5391" max="5391" width="3.5" style="269" customWidth="1"/>
    <col min="5392" max="5392" width="5.875" style="269" customWidth="1"/>
    <col min="5393" max="5393" width="3.5" style="269" customWidth="1"/>
    <col min="5394" max="5394" width="6.875" style="269" customWidth="1"/>
    <col min="5395" max="5395" width="3.5" style="269" customWidth="1"/>
    <col min="5396" max="5396" width="3.25" style="269" bestFit="1" customWidth="1"/>
    <col min="5397" max="5397" width="3.5" style="269" customWidth="1"/>
    <col min="5398" max="5398" width="5.875" style="269"/>
    <col min="5399" max="5399" width="3.5" style="269" customWidth="1"/>
    <col min="5400" max="5400" width="5.875" style="269"/>
    <col min="5401" max="5401" width="3.5" style="269" customWidth="1"/>
    <col min="5402" max="5402" width="5.875" style="269"/>
    <col min="5403" max="5403" width="3.5" style="269" customWidth="1"/>
    <col min="5404" max="5632" width="5.875" style="269"/>
    <col min="5633" max="5633" width="2.625" style="269" customWidth="1"/>
    <col min="5634" max="5634" width="3.875" style="269" customWidth="1"/>
    <col min="5635" max="5635" width="3.5" style="269" customWidth="1"/>
    <col min="5636" max="5636" width="6.375" style="269" customWidth="1"/>
    <col min="5637" max="5637" width="3.5" style="269" customWidth="1"/>
    <col min="5638" max="5638" width="6.875" style="269" customWidth="1"/>
    <col min="5639" max="5639" width="3.5" style="269" customWidth="1"/>
    <col min="5640" max="5640" width="5.875" style="269" customWidth="1"/>
    <col min="5641" max="5641" width="3.5" style="269" customWidth="1"/>
    <col min="5642" max="5642" width="5.875" style="269" customWidth="1"/>
    <col min="5643" max="5643" width="3.5" style="269" customWidth="1"/>
    <col min="5644" max="5644" width="4.875" style="269" customWidth="1"/>
    <col min="5645" max="5645" width="3.5" style="269" customWidth="1"/>
    <col min="5646" max="5646" width="6.375" style="269" customWidth="1"/>
    <col min="5647" max="5647" width="3.5" style="269" customWidth="1"/>
    <col min="5648" max="5648" width="5.875" style="269" customWidth="1"/>
    <col min="5649" max="5649" width="3.5" style="269" customWidth="1"/>
    <col min="5650" max="5650" width="6.875" style="269" customWidth="1"/>
    <col min="5651" max="5651" width="3.5" style="269" customWidth="1"/>
    <col min="5652" max="5652" width="3.25" style="269" bestFit="1" customWidth="1"/>
    <col min="5653" max="5653" width="3.5" style="269" customWidth="1"/>
    <col min="5654" max="5654" width="5.875" style="269"/>
    <col min="5655" max="5655" width="3.5" style="269" customWidth="1"/>
    <col min="5656" max="5656" width="5.875" style="269"/>
    <col min="5657" max="5657" width="3.5" style="269" customWidth="1"/>
    <col min="5658" max="5658" width="5.875" style="269"/>
    <col min="5659" max="5659" width="3.5" style="269" customWidth="1"/>
    <col min="5660" max="5888" width="5.875" style="269"/>
    <col min="5889" max="5889" width="2.625" style="269" customWidth="1"/>
    <col min="5890" max="5890" width="3.875" style="269" customWidth="1"/>
    <col min="5891" max="5891" width="3.5" style="269" customWidth="1"/>
    <col min="5892" max="5892" width="6.375" style="269" customWidth="1"/>
    <col min="5893" max="5893" width="3.5" style="269" customWidth="1"/>
    <col min="5894" max="5894" width="6.875" style="269" customWidth="1"/>
    <col min="5895" max="5895" width="3.5" style="269" customWidth="1"/>
    <col min="5896" max="5896" width="5.875" style="269" customWidth="1"/>
    <col min="5897" max="5897" width="3.5" style="269" customWidth="1"/>
    <col min="5898" max="5898" width="5.875" style="269" customWidth="1"/>
    <col min="5899" max="5899" width="3.5" style="269" customWidth="1"/>
    <col min="5900" max="5900" width="4.875" style="269" customWidth="1"/>
    <col min="5901" max="5901" width="3.5" style="269" customWidth="1"/>
    <col min="5902" max="5902" width="6.375" style="269" customWidth="1"/>
    <col min="5903" max="5903" width="3.5" style="269" customWidth="1"/>
    <col min="5904" max="5904" width="5.875" style="269" customWidth="1"/>
    <col min="5905" max="5905" width="3.5" style="269" customWidth="1"/>
    <col min="5906" max="5906" width="6.875" style="269" customWidth="1"/>
    <col min="5907" max="5907" width="3.5" style="269" customWidth="1"/>
    <col min="5908" max="5908" width="3.25" style="269" bestFit="1" customWidth="1"/>
    <col min="5909" max="5909" width="3.5" style="269" customWidth="1"/>
    <col min="5910" max="5910" width="5.875" style="269"/>
    <col min="5911" max="5911" width="3.5" style="269" customWidth="1"/>
    <col min="5912" max="5912" width="5.875" style="269"/>
    <col min="5913" max="5913" width="3.5" style="269" customWidth="1"/>
    <col min="5914" max="5914" width="5.875" style="269"/>
    <col min="5915" max="5915" width="3.5" style="269" customWidth="1"/>
    <col min="5916" max="6144" width="5.875" style="269"/>
    <col min="6145" max="6145" width="2.625" style="269" customWidth="1"/>
    <col min="6146" max="6146" width="3.875" style="269" customWidth="1"/>
    <col min="6147" max="6147" width="3.5" style="269" customWidth="1"/>
    <col min="6148" max="6148" width="6.375" style="269" customWidth="1"/>
    <col min="6149" max="6149" width="3.5" style="269" customWidth="1"/>
    <col min="6150" max="6150" width="6.875" style="269" customWidth="1"/>
    <col min="6151" max="6151" width="3.5" style="269" customWidth="1"/>
    <col min="6152" max="6152" width="5.875" style="269" customWidth="1"/>
    <col min="6153" max="6153" width="3.5" style="269" customWidth="1"/>
    <col min="6154" max="6154" width="5.875" style="269" customWidth="1"/>
    <col min="6155" max="6155" width="3.5" style="269" customWidth="1"/>
    <col min="6156" max="6156" width="4.875" style="269" customWidth="1"/>
    <col min="6157" max="6157" width="3.5" style="269" customWidth="1"/>
    <col min="6158" max="6158" width="6.375" style="269" customWidth="1"/>
    <col min="6159" max="6159" width="3.5" style="269" customWidth="1"/>
    <col min="6160" max="6160" width="5.875" style="269" customWidth="1"/>
    <col min="6161" max="6161" width="3.5" style="269" customWidth="1"/>
    <col min="6162" max="6162" width="6.875" style="269" customWidth="1"/>
    <col min="6163" max="6163" width="3.5" style="269" customWidth="1"/>
    <col min="6164" max="6164" width="3.25" style="269" bestFit="1" customWidth="1"/>
    <col min="6165" max="6165" width="3.5" style="269" customWidth="1"/>
    <col min="6166" max="6166" width="5.875" style="269"/>
    <col min="6167" max="6167" width="3.5" style="269" customWidth="1"/>
    <col min="6168" max="6168" width="5.875" style="269"/>
    <col min="6169" max="6169" width="3.5" style="269" customWidth="1"/>
    <col min="6170" max="6170" width="5.875" style="269"/>
    <col min="6171" max="6171" width="3.5" style="269" customWidth="1"/>
    <col min="6172" max="6400" width="5.875" style="269"/>
    <col min="6401" max="6401" width="2.625" style="269" customWidth="1"/>
    <col min="6402" max="6402" width="3.875" style="269" customWidth="1"/>
    <col min="6403" max="6403" width="3.5" style="269" customWidth="1"/>
    <col min="6404" max="6404" width="6.375" style="269" customWidth="1"/>
    <col min="6405" max="6405" width="3.5" style="269" customWidth="1"/>
    <col min="6406" max="6406" width="6.875" style="269" customWidth="1"/>
    <col min="6407" max="6407" width="3.5" style="269" customWidth="1"/>
    <col min="6408" max="6408" width="5.875" style="269" customWidth="1"/>
    <col min="6409" max="6409" width="3.5" style="269" customWidth="1"/>
    <col min="6410" max="6410" width="5.875" style="269" customWidth="1"/>
    <col min="6411" max="6411" width="3.5" style="269" customWidth="1"/>
    <col min="6412" max="6412" width="4.875" style="269" customWidth="1"/>
    <col min="6413" max="6413" width="3.5" style="269" customWidth="1"/>
    <col min="6414" max="6414" width="6.375" style="269" customWidth="1"/>
    <col min="6415" max="6415" width="3.5" style="269" customWidth="1"/>
    <col min="6416" max="6416" width="5.875" style="269" customWidth="1"/>
    <col min="6417" max="6417" width="3.5" style="269" customWidth="1"/>
    <col min="6418" max="6418" width="6.875" style="269" customWidth="1"/>
    <col min="6419" max="6419" width="3.5" style="269" customWidth="1"/>
    <col min="6420" max="6420" width="3.25" style="269" bestFit="1" customWidth="1"/>
    <col min="6421" max="6421" width="3.5" style="269" customWidth="1"/>
    <col min="6422" max="6422" width="5.875" style="269"/>
    <col min="6423" max="6423" width="3.5" style="269" customWidth="1"/>
    <col min="6424" max="6424" width="5.875" style="269"/>
    <col min="6425" max="6425" width="3.5" style="269" customWidth="1"/>
    <col min="6426" max="6426" width="5.875" style="269"/>
    <col min="6427" max="6427" width="3.5" style="269" customWidth="1"/>
    <col min="6428" max="6656" width="5.875" style="269"/>
    <col min="6657" max="6657" width="2.625" style="269" customWidth="1"/>
    <col min="6658" max="6658" width="3.875" style="269" customWidth="1"/>
    <col min="6659" max="6659" width="3.5" style="269" customWidth="1"/>
    <col min="6660" max="6660" width="6.375" style="269" customWidth="1"/>
    <col min="6661" max="6661" width="3.5" style="269" customWidth="1"/>
    <col min="6662" max="6662" width="6.875" style="269" customWidth="1"/>
    <col min="6663" max="6663" width="3.5" style="269" customWidth="1"/>
    <col min="6664" max="6664" width="5.875" style="269" customWidth="1"/>
    <col min="6665" max="6665" width="3.5" style="269" customWidth="1"/>
    <col min="6666" max="6666" width="5.875" style="269" customWidth="1"/>
    <col min="6667" max="6667" width="3.5" style="269" customWidth="1"/>
    <col min="6668" max="6668" width="4.875" style="269" customWidth="1"/>
    <col min="6669" max="6669" width="3.5" style="269" customWidth="1"/>
    <col min="6670" max="6670" width="6.375" style="269" customWidth="1"/>
    <col min="6671" max="6671" width="3.5" style="269" customWidth="1"/>
    <col min="6672" max="6672" width="5.875" style="269" customWidth="1"/>
    <col min="6673" max="6673" width="3.5" style="269" customWidth="1"/>
    <col min="6674" max="6674" width="6.875" style="269" customWidth="1"/>
    <col min="6675" max="6675" width="3.5" style="269" customWidth="1"/>
    <col min="6676" max="6676" width="3.25" style="269" bestFit="1" customWidth="1"/>
    <col min="6677" max="6677" width="3.5" style="269" customWidth="1"/>
    <col min="6678" max="6678" width="5.875" style="269"/>
    <col min="6679" max="6679" width="3.5" style="269" customWidth="1"/>
    <col min="6680" max="6680" width="5.875" style="269"/>
    <col min="6681" max="6681" width="3.5" style="269" customWidth="1"/>
    <col min="6682" max="6682" width="5.875" style="269"/>
    <col min="6683" max="6683" width="3.5" style="269" customWidth="1"/>
    <col min="6684" max="6912" width="5.875" style="269"/>
    <col min="6913" max="6913" width="2.625" style="269" customWidth="1"/>
    <col min="6914" max="6914" width="3.875" style="269" customWidth="1"/>
    <col min="6915" max="6915" width="3.5" style="269" customWidth="1"/>
    <col min="6916" max="6916" width="6.375" style="269" customWidth="1"/>
    <col min="6917" max="6917" width="3.5" style="269" customWidth="1"/>
    <col min="6918" max="6918" width="6.875" style="269" customWidth="1"/>
    <col min="6919" max="6919" width="3.5" style="269" customWidth="1"/>
    <col min="6920" max="6920" width="5.875" style="269" customWidth="1"/>
    <col min="6921" max="6921" width="3.5" style="269" customWidth="1"/>
    <col min="6922" max="6922" width="5.875" style="269" customWidth="1"/>
    <col min="6923" max="6923" width="3.5" style="269" customWidth="1"/>
    <col min="6924" max="6924" width="4.875" style="269" customWidth="1"/>
    <col min="6925" max="6925" width="3.5" style="269" customWidth="1"/>
    <col min="6926" max="6926" width="6.375" style="269" customWidth="1"/>
    <col min="6927" max="6927" width="3.5" style="269" customWidth="1"/>
    <col min="6928" max="6928" width="5.875" style="269" customWidth="1"/>
    <col min="6929" max="6929" width="3.5" style="269" customWidth="1"/>
    <col min="6930" max="6930" width="6.875" style="269" customWidth="1"/>
    <col min="6931" max="6931" width="3.5" style="269" customWidth="1"/>
    <col min="6932" max="6932" width="3.25" style="269" bestFit="1" customWidth="1"/>
    <col min="6933" max="6933" width="3.5" style="269" customWidth="1"/>
    <col min="6934" max="6934" width="5.875" style="269"/>
    <col min="6935" max="6935" width="3.5" style="269" customWidth="1"/>
    <col min="6936" max="6936" width="5.875" style="269"/>
    <col min="6937" max="6937" width="3.5" style="269" customWidth="1"/>
    <col min="6938" max="6938" width="5.875" style="269"/>
    <col min="6939" max="6939" width="3.5" style="269" customWidth="1"/>
    <col min="6940" max="7168" width="5.875" style="269"/>
    <col min="7169" max="7169" width="2.625" style="269" customWidth="1"/>
    <col min="7170" max="7170" width="3.875" style="269" customWidth="1"/>
    <col min="7171" max="7171" width="3.5" style="269" customWidth="1"/>
    <col min="7172" max="7172" width="6.375" style="269" customWidth="1"/>
    <col min="7173" max="7173" width="3.5" style="269" customWidth="1"/>
    <col min="7174" max="7174" width="6.875" style="269" customWidth="1"/>
    <col min="7175" max="7175" width="3.5" style="269" customWidth="1"/>
    <col min="7176" max="7176" width="5.875" style="269" customWidth="1"/>
    <col min="7177" max="7177" width="3.5" style="269" customWidth="1"/>
    <col min="7178" max="7178" width="5.875" style="269" customWidth="1"/>
    <col min="7179" max="7179" width="3.5" style="269" customWidth="1"/>
    <col min="7180" max="7180" width="4.875" style="269" customWidth="1"/>
    <col min="7181" max="7181" width="3.5" style="269" customWidth="1"/>
    <col min="7182" max="7182" width="6.375" style="269" customWidth="1"/>
    <col min="7183" max="7183" width="3.5" style="269" customWidth="1"/>
    <col min="7184" max="7184" width="5.875" style="269" customWidth="1"/>
    <col min="7185" max="7185" width="3.5" style="269" customWidth="1"/>
    <col min="7186" max="7186" width="6.875" style="269" customWidth="1"/>
    <col min="7187" max="7187" width="3.5" style="269" customWidth="1"/>
    <col min="7188" max="7188" width="3.25" style="269" bestFit="1" customWidth="1"/>
    <col min="7189" max="7189" width="3.5" style="269" customWidth="1"/>
    <col min="7190" max="7190" width="5.875" style="269"/>
    <col min="7191" max="7191" width="3.5" style="269" customWidth="1"/>
    <col min="7192" max="7192" width="5.875" style="269"/>
    <col min="7193" max="7193" width="3.5" style="269" customWidth="1"/>
    <col min="7194" max="7194" width="5.875" style="269"/>
    <col min="7195" max="7195" width="3.5" style="269" customWidth="1"/>
    <col min="7196" max="7424" width="5.875" style="269"/>
    <col min="7425" max="7425" width="2.625" style="269" customWidth="1"/>
    <col min="7426" max="7426" width="3.875" style="269" customWidth="1"/>
    <col min="7427" max="7427" width="3.5" style="269" customWidth="1"/>
    <col min="7428" max="7428" width="6.375" style="269" customWidth="1"/>
    <col min="7429" max="7429" width="3.5" style="269" customWidth="1"/>
    <col min="7430" max="7430" width="6.875" style="269" customWidth="1"/>
    <col min="7431" max="7431" width="3.5" style="269" customWidth="1"/>
    <col min="7432" max="7432" width="5.875" style="269" customWidth="1"/>
    <col min="7433" max="7433" width="3.5" style="269" customWidth="1"/>
    <col min="7434" max="7434" width="5.875" style="269" customWidth="1"/>
    <col min="7435" max="7435" width="3.5" style="269" customWidth="1"/>
    <col min="7436" max="7436" width="4.875" style="269" customWidth="1"/>
    <col min="7437" max="7437" width="3.5" style="269" customWidth="1"/>
    <col min="7438" max="7438" width="6.375" style="269" customWidth="1"/>
    <col min="7439" max="7439" width="3.5" style="269" customWidth="1"/>
    <col min="7440" max="7440" width="5.875" style="269" customWidth="1"/>
    <col min="7441" max="7441" width="3.5" style="269" customWidth="1"/>
    <col min="7442" max="7442" width="6.875" style="269" customWidth="1"/>
    <col min="7443" max="7443" width="3.5" style="269" customWidth="1"/>
    <col min="7444" max="7444" width="3.25" style="269" bestFit="1" customWidth="1"/>
    <col min="7445" max="7445" width="3.5" style="269" customWidth="1"/>
    <col min="7446" max="7446" width="5.875" style="269"/>
    <col min="7447" max="7447" width="3.5" style="269" customWidth="1"/>
    <col min="7448" max="7448" width="5.875" style="269"/>
    <col min="7449" max="7449" width="3.5" style="269" customWidth="1"/>
    <col min="7450" max="7450" width="5.875" style="269"/>
    <col min="7451" max="7451" width="3.5" style="269" customWidth="1"/>
    <col min="7452" max="7680" width="5.875" style="269"/>
    <col min="7681" max="7681" width="2.625" style="269" customWidth="1"/>
    <col min="7682" max="7682" width="3.875" style="269" customWidth="1"/>
    <col min="7683" max="7683" width="3.5" style="269" customWidth="1"/>
    <col min="7684" max="7684" width="6.375" style="269" customWidth="1"/>
    <col min="7685" max="7685" width="3.5" style="269" customWidth="1"/>
    <col min="7686" max="7686" width="6.875" style="269" customWidth="1"/>
    <col min="7687" max="7687" width="3.5" style="269" customWidth="1"/>
    <col min="7688" max="7688" width="5.875" style="269" customWidth="1"/>
    <col min="7689" max="7689" width="3.5" style="269" customWidth="1"/>
    <col min="7690" max="7690" width="5.875" style="269" customWidth="1"/>
    <col min="7691" max="7691" width="3.5" style="269" customWidth="1"/>
    <col min="7692" max="7692" width="4.875" style="269" customWidth="1"/>
    <col min="7693" max="7693" width="3.5" style="269" customWidth="1"/>
    <col min="7694" max="7694" width="6.375" style="269" customWidth="1"/>
    <col min="7695" max="7695" width="3.5" style="269" customWidth="1"/>
    <col min="7696" max="7696" width="5.875" style="269" customWidth="1"/>
    <col min="7697" max="7697" width="3.5" style="269" customWidth="1"/>
    <col min="7698" max="7698" width="6.875" style="269" customWidth="1"/>
    <col min="7699" max="7699" width="3.5" style="269" customWidth="1"/>
    <col min="7700" max="7700" width="3.25" style="269" bestFit="1" customWidth="1"/>
    <col min="7701" max="7701" width="3.5" style="269" customWidth="1"/>
    <col min="7702" max="7702" width="5.875" style="269"/>
    <col min="7703" max="7703" width="3.5" style="269" customWidth="1"/>
    <col min="7704" max="7704" width="5.875" style="269"/>
    <col min="7705" max="7705" width="3.5" style="269" customWidth="1"/>
    <col min="7706" max="7706" width="5.875" style="269"/>
    <col min="7707" max="7707" width="3.5" style="269" customWidth="1"/>
    <col min="7708" max="7936" width="5.875" style="269"/>
    <col min="7937" max="7937" width="2.625" style="269" customWidth="1"/>
    <col min="7938" max="7938" width="3.875" style="269" customWidth="1"/>
    <col min="7939" max="7939" width="3.5" style="269" customWidth="1"/>
    <col min="7940" max="7940" width="6.375" style="269" customWidth="1"/>
    <col min="7941" max="7941" width="3.5" style="269" customWidth="1"/>
    <col min="7942" max="7942" width="6.875" style="269" customWidth="1"/>
    <col min="7943" max="7943" width="3.5" style="269" customWidth="1"/>
    <col min="7944" max="7944" width="5.875" style="269" customWidth="1"/>
    <col min="7945" max="7945" width="3.5" style="269" customWidth="1"/>
    <col min="7946" max="7946" width="5.875" style="269" customWidth="1"/>
    <col min="7947" max="7947" width="3.5" style="269" customWidth="1"/>
    <col min="7948" max="7948" width="4.875" style="269" customWidth="1"/>
    <col min="7949" max="7949" width="3.5" style="269" customWidth="1"/>
    <col min="7950" max="7950" width="6.375" style="269" customWidth="1"/>
    <col min="7951" max="7951" width="3.5" style="269" customWidth="1"/>
    <col min="7952" max="7952" width="5.875" style="269" customWidth="1"/>
    <col min="7953" max="7953" width="3.5" style="269" customWidth="1"/>
    <col min="7954" max="7954" width="6.875" style="269" customWidth="1"/>
    <col min="7955" max="7955" width="3.5" style="269" customWidth="1"/>
    <col min="7956" max="7956" width="3.25" style="269" bestFit="1" customWidth="1"/>
    <col min="7957" max="7957" width="3.5" style="269" customWidth="1"/>
    <col min="7958" max="7958" width="5.875" style="269"/>
    <col min="7959" max="7959" width="3.5" style="269" customWidth="1"/>
    <col min="7960" max="7960" width="5.875" style="269"/>
    <col min="7961" max="7961" width="3.5" style="269" customWidth="1"/>
    <col min="7962" max="7962" width="5.875" style="269"/>
    <col min="7963" max="7963" width="3.5" style="269" customWidth="1"/>
    <col min="7964" max="8192" width="5.875" style="269"/>
    <col min="8193" max="8193" width="2.625" style="269" customWidth="1"/>
    <col min="8194" max="8194" width="3.875" style="269" customWidth="1"/>
    <col min="8195" max="8195" width="3.5" style="269" customWidth="1"/>
    <col min="8196" max="8196" width="6.375" style="269" customWidth="1"/>
    <col min="8197" max="8197" width="3.5" style="269" customWidth="1"/>
    <col min="8198" max="8198" width="6.875" style="269" customWidth="1"/>
    <col min="8199" max="8199" width="3.5" style="269" customWidth="1"/>
    <col min="8200" max="8200" width="5.875" style="269" customWidth="1"/>
    <col min="8201" max="8201" width="3.5" style="269" customWidth="1"/>
    <col min="8202" max="8202" width="5.875" style="269" customWidth="1"/>
    <col min="8203" max="8203" width="3.5" style="269" customWidth="1"/>
    <col min="8204" max="8204" width="4.875" style="269" customWidth="1"/>
    <col min="8205" max="8205" width="3.5" style="269" customWidth="1"/>
    <col min="8206" max="8206" width="6.375" style="269" customWidth="1"/>
    <col min="8207" max="8207" width="3.5" style="269" customWidth="1"/>
    <col min="8208" max="8208" width="5.875" style="269" customWidth="1"/>
    <col min="8209" max="8209" width="3.5" style="269" customWidth="1"/>
    <col min="8210" max="8210" width="6.875" style="269" customWidth="1"/>
    <col min="8211" max="8211" width="3.5" style="269" customWidth="1"/>
    <col min="8212" max="8212" width="3.25" style="269" bestFit="1" customWidth="1"/>
    <col min="8213" max="8213" width="3.5" style="269" customWidth="1"/>
    <col min="8214" max="8214" width="5.875" style="269"/>
    <col min="8215" max="8215" width="3.5" style="269" customWidth="1"/>
    <col min="8216" max="8216" width="5.875" style="269"/>
    <col min="8217" max="8217" width="3.5" style="269" customWidth="1"/>
    <col min="8218" max="8218" width="5.875" style="269"/>
    <col min="8219" max="8219" width="3.5" style="269" customWidth="1"/>
    <col min="8220" max="8448" width="5.875" style="269"/>
    <col min="8449" max="8449" width="2.625" style="269" customWidth="1"/>
    <col min="8450" max="8450" width="3.875" style="269" customWidth="1"/>
    <col min="8451" max="8451" width="3.5" style="269" customWidth="1"/>
    <col min="8452" max="8452" width="6.375" style="269" customWidth="1"/>
    <col min="8453" max="8453" width="3.5" style="269" customWidth="1"/>
    <col min="8454" max="8454" width="6.875" style="269" customWidth="1"/>
    <col min="8455" max="8455" width="3.5" style="269" customWidth="1"/>
    <col min="8456" max="8456" width="5.875" style="269" customWidth="1"/>
    <col min="8457" max="8457" width="3.5" style="269" customWidth="1"/>
    <col min="8458" max="8458" width="5.875" style="269" customWidth="1"/>
    <col min="8459" max="8459" width="3.5" style="269" customWidth="1"/>
    <col min="8460" max="8460" width="4.875" style="269" customWidth="1"/>
    <col min="8461" max="8461" width="3.5" style="269" customWidth="1"/>
    <col min="8462" max="8462" width="6.375" style="269" customWidth="1"/>
    <col min="8463" max="8463" width="3.5" style="269" customWidth="1"/>
    <col min="8464" max="8464" width="5.875" style="269" customWidth="1"/>
    <col min="8465" max="8465" width="3.5" style="269" customWidth="1"/>
    <col min="8466" max="8466" width="6.875" style="269" customWidth="1"/>
    <col min="8467" max="8467" width="3.5" style="269" customWidth="1"/>
    <col min="8468" max="8468" width="3.25" style="269" bestFit="1" customWidth="1"/>
    <col min="8469" max="8469" width="3.5" style="269" customWidth="1"/>
    <col min="8470" max="8470" width="5.875" style="269"/>
    <col min="8471" max="8471" width="3.5" style="269" customWidth="1"/>
    <col min="8472" max="8472" width="5.875" style="269"/>
    <col min="8473" max="8473" width="3.5" style="269" customWidth="1"/>
    <col min="8474" max="8474" width="5.875" style="269"/>
    <col min="8475" max="8475" width="3.5" style="269" customWidth="1"/>
    <col min="8476" max="8704" width="5.875" style="269"/>
    <col min="8705" max="8705" width="2.625" style="269" customWidth="1"/>
    <col min="8706" max="8706" width="3.875" style="269" customWidth="1"/>
    <col min="8707" max="8707" width="3.5" style="269" customWidth="1"/>
    <col min="8708" max="8708" width="6.375" style="269" customWidth="1"/>
    <col min="8709" max="8709" width="3.5" style="269" customWidth="1"/>
    <col min="8710" max="8710" width="6.875" style="269" customWidth="1"/>
    <col min="8711" max="8711" width="3.5" style="269" customWidth="1"/>
    <col min="8712" max="8712" width="5.875" style="269" customWidth="1"/>
    <col min="8713" max="8713" width="3.5" style="269" customWidth="1"/>
    <col min="8714" max="8714" width="5.875" style="269" customWidth="1"/>
    <col min="8715" max="8715" width="3.5" style="269" customWidth="1"/>
    <col min="8716" max="8716" width="4.875" style="269" customWidth="1"/>
    <col min="8717" max="8717" width="3.5" style="269" customWidth="1"/>
    <col min="8718" max="8718" width="6.375" style="269" customWidth="1"/>
    <col min="8719" max="8719" width="3.5" style="269" customWidth="1"/>
    <col min="8720" max="8720" width="5.875" style="269" customWidth="1"/>
    <col min="8721" max="8721" width="3.5" style="269" customWidth="1"/>
    <col min="8722" max="8722" width="6.875" style="269" customWidth="1"/>
    <col min="8723" max="8723" width="3.5" style="269" customWidth="1"/>
    <col min="8724" max="8724" width="3.25" style="269" bestFit="1" customWidth="1"/>
    <col min="8725" max="8725" width="3.5" style="269" customWidth="1"/>
    <col min="8726" max="8726" width="5.875" style="269"/>
    <col min="8727" max="8727" width="3.5" style="269" customWidth="1"/>
    <col min="8728" max="8728" width="5.875" style="269"/>
    <col min="8729" max="8729" width="3.5" style="269" customWidth="1"/>
    <col min="8730" max="8730" width="5.875" style="269"/>
    <col min="8731" max="8731" width="3.5" style="269" customWidth="1"/>
    <col min="8732" max="8960" width="5.875" style="269"/>
    <col min="8961" max="8961" width="2.625" style="269" customWidth="1"/>
    <col min="8962" max="8962" width="3.875" style="269" customWidth="1"/>
    <col min="8963" max="8963" width="3.5" style="269" customWidth="1"/>
    <col min="8964" max="8964" width="6.375" style="269" customWidth="1"/>
    <col min="8965" max="8965" width="3.5" style="269" customWidth="1"/>
    <col min="8966" max="8966" width="6.875" style="269" customWidth="1"/>
    <col min="8967" max="8967" width="3.5" style="269" customWidth="1"/>
    <col min="8968" max="8968" width="5.875" style="269" customWidth="1"/>
    <col min="8969" max="8969" width="3.5" style="269" customWidth="1"/>
    <col min="8970" max="8970" width="5.875" style="269" customWidth="1"/>
    <col min="8971" max="8971" width="3.5" style="269" customWidth="1"/>
    <col min="8972" max="8972" width="4.875" style="269" customWidth="1"/>
    <col min="8973" max="8973" width="3.5" style="269" customWidth="1"/>
    <col min="8974" max="8974" width="6.375" style="269" customWidth="1"/>
    <col min="8975" max="8975" width="3.5" style="269" customWidth="1"/>
    <col min="8976" max="8976" width="5.875" style="269" customWidth="1"/>
    <col min="8977" max="8977" width="3.5" style="269" customWidth="1"/>
    <col min="8978" max="8978" width="6.875" style="269" customWidth="1"/>
    <col min="8979" max="8979" width="3.5" style="269" customWidth="1"/>
    <col min="8980" max="8980" width="3.25" style="269" bestFit="1" customWidth="1"/>
    <col min="8981" max="8981" width="3.5" style="269" customWidth="1"/>
    <col min="8982" max="8982" width="5.875" style="269"/>
    <col min="8983" max="8983" width="3.5" style="269" customWidth="1"/>
    <col min="8984" max="8984" width="5.875" style="269"/>
    <col min="8985" max="8985" width="3.5" style="269" customWidth="1"/>
    <col min="8986" max="8986" width="5.875" style="269"/>
    <col min="8987" max="8987" width="3.5" style="269" customWidth="1"/>
    <col min="8988" max="9216" width="5.875" style="269"/>
    <col min="9217" max="9217" width="2.625" style="269" customWidth="1"/>
    <col min="9218" max="9218" width="3.875" style="269" customWidth="1"/>
    <col min="9219" max="9219" width="3.5" style="269" customWidth="1"/>
    <col min="9220" max="9220" width="6.375" style="269" customWidth="1"/>
    <col min="9221" max="9221" width="3.5" style="269" customWidth="1"/>
    <col min="9222" max="9222" width="6.875" style="269" customWidth="1"/>
    <col min="9223" max="9223" width="3.5" style="269" customWidth="1"/>
    <col min="9224" max="9224" width="5.875" style="269" customWidth="1"/>
    <col min="9225" max="9225" width="3.5" style="269" customWidth="1"/>
    <col min="9226" max="9226" width="5.875" style="269" customWidth="1"/>
    <col min="9227" max="9227" width="3.5" style="269" customWidth="1"/>
    <col min="9228" max="9228" width="4.875" style="269" customWidth="1"/>
    <col min="9229" max="9229" width="3.5" style="269" customWidth="1"/>
    <col min="9230" max="9230" width="6.375" style="269" customWidth="1"/>
    <col min="9231" max="9231" width="3.5" style="269" customWidth="1"/>
    <col min="9232" max="9232" width="5.875" style="269" customWidth="1"/>
    <col min="9233" max="9233" width="3.5" style="269" customWidth="1"/>
    <col min="9234" max="9234" width="6.875" style="269" customWidth="1"/>
    <col min="9235" max="9235" width="3.5" style="269" customWidth="1"/>
    <col min="9236" max="9236" width="3.25" style="269" bestFit="1" customWidth="1"/>
    <col min="9237" max="9237" width="3.5" style="269" customWidth="1"/>
    <col min="9238" max="9238" width="5.875" style="269"/>
    <col min="9239" max="9239" width="3.5" style="269" customWidth="1"/>
    <col min="9240" max="9240" width="5.875" style="269"/>
    <col min="9241" max="9241" width="3.5" style="269" customWidth="1"/>
    <col min="9242" max="9242" width="5.875" style="269"/>
    <col min="9243" max="9243" width="3.5" style="269" customWidth="1"/>
    <col min="9244" max="9472" width="5.875" style="269"/>
    <col min="9473" max="9473" width="2.625" style="269" customWidth="1"/>
    <col min="9474" max="9474" width="3.875" style="269" customWidth="1"/>
    <col min="9475" max="9475" width="3.5" style="269" customWidth="1"/>
    <col min="9476" max="9476" width="6.375" style="269" customWidth="1"/>
    <col min="9477" max="9477" width="3.5" style="269" customWidth="1"/>
    <col min="9478" max="9478" width="6.875" style="269" customWidth="1"/>
    <col min="9479" max="9479" width="3.5" style="269" customWidth="1"/>
    <col min="9480" max="9480" width="5.875" style="269" customWidth="1"/>
    <col min="9481" max="9481" width="3.5" style="269" customWidth="1"/>
    <col min="9482" max="9482" width="5.875" style="269" customWidth="1"/>
    <col min="9483" max="9483" width="3.5" style="269" customWidth="1"/>
    <col min="9484" max="9484" width="4.875" style="269" customWidth="1"/>
    <col min="9485" max="9485" width="3.5" style="269" customWidth="1"/>
    <col min="9486" max="9486" width="6.375" style="269" customWidth="1"/>
    <col min="9487" max="9487" width="3.5" style="269" customWidth="1"/>
    <col min="9488" max="9488" width="5.875" style="269" customWidth="1"/>
    <col min="9489" max="9489" width="3.5" style="269" customWidth="1"/>
    <col min="9490" max="9490" width="6.875" style="269" customWidth="1"/>
    <col min="9491" max="9491" width="3.5" style="269" customWidth="1"/>
    <col min="9492" max="9492" width="3.25" style="269" bestFit="1" customWidth="1"/>
    <col min="9493" max="9493" width="3.5" style="269" customWidth="1"/>
    <col min="9494" max="9494" width="5.875" style="269"/>
    <col min="9495" max="9495" width="3.5" style="269" customWidth="1"/>
    <col min="9496" max="9496" width="5.875" style="269"/>
    <col min="9497" max="9497" width="3.5" style="269" customWidth="1"/>
    <col min="9498" max="9498" width="5.875" style="269"/>
    <col min="9499" max="9499" width="3.5" style="269" customWidth="1"/>
    <col min="9500" max="9728" width="5.875" style="269"/>
    <col min="9729" max="9729" width="2.625" style="269" customWidth="1"/>
    <col min="9730" max="9730" width="3.875" style="269" customWidth="1"/>
    <col min="9731" max="9731" width="3.5" style="269" customWidth="1"/>
    <col min="9732" max="9732" width="6.375" style="269" customWidth="1"/>
    <col min="9733" max="9733" width="3.5" style="269" customWidth="1"/>
    <col min="9734" max="9734" width="6.875" style="269" customWidth="1"/>
    <col min="9735" max="9735" width="3.5" style="269" customWidth="1"/>
    <col min="9736" max="9736" width="5.875" style="269" customWidth="1"/>
    <col min="9737" max="9737" width="3.5" style="269" customWidth="1"/>
    <col min="9738" max="9738" width="5.875" style="269" customWidth="1"/>
    <col min="9739" max="9739" width="3.5" style="269" customWidth="1"/>
    <col min="9740" max="9740" width="4.875" style="269" customWidth="1"/>
    <col min="9741" max="9741" width="3.5" style="269" customWidth="1"/>
    <col min="9742" max="9742" width="6.375" style="269" customWidth="1"/>
    <col min="9743" max="9743" width="3.5" style="269" customWidth="1"/>
    <col min="9744" max="9744" width="5.875" style="269" customWidth="1"/>
    <col min="9745" max="9745" width="3.5" style="269" customWidth="1"/>
    <col min="9746" max="9746" width="6.875" style="269" customWidth="1"/>
    <col min="9747" max="9747" width="3.5" style="269" customWidth="1"/>
    <col min="9748" max="9748" width="3.25" style="269" bestFit="1" customWidth="1"/>
    <col min="9749" max="9749" width="3.5" style="269" customWidth="1"/>
    <col min="9750" max="9750" width="5.875" style="269"/>
    <col min="9751" max="9751" width="3.5" style="269" customWidth="1"/>
    <col min="9752" max="9752" width="5.875" style="269"/>
    <col min="9753" max="9753" width="3.5" style="269" customWidth="1"/>
    <col min="9754" max="9754" width="5.875" style="269"/>
    <col min="9755" max="9755" width="3.5" style="269" customWidth="1"/>
    <col min="9756" max="9984" width="5.875" style="269"/>
    <col min="9985" max="9985" width="2.625" style="269" customWidth="1"/>
    <col min="9986" max="9986" width="3.875" style="269" customWidth="1"/>
    <col min="9987" max="9987" width="3.5" style="269" customWidth="1"/>
    <col min="9988" max="9988" width="6.375" style="269" customWidth="1"/>
    <col min="9989" max="9989" width="3.5" style="269" customWidth="1"/>
    <col min="9990" max="9990" width="6.875" style="269" customWidth="1"/>
    <col min="9991" max="9991" width="3.5" style="269" customWidth="1"/>
    <col min="9992" max="9992" width="5.875" style="269" customWidth="1"/>
    <col min="9993" max="9993" width="3.5" style="269" customWidth="1"/>
    <col min="9994" max="9994" width="5.875" style="269" customWidth="1"/>
    <col min="9995" max="9995" width="3.5" style="269" customWidth="1"/>
    <col min="9996" max="9996" width="4.875" style="269" customWidth="1"/>
    <col min="9997" max="9997" width="3.5" style="269" customWidth="1"/>
    <col min="9998" max="9998" width="6.375" style="269" customWidth="1"/>
    <col min="9999" max="9999" width="3.5" style="269" customWidth="1"/>
    <col min="10000" max="10000" width="5.875" style="269" customWidth="1"/>
    <col min="10001" max="10001" width="3.5" style="269" customWidth="1"/>
    <col min="10002" max="10002" width="6.875" style="269" customWidth="1"/>
    <col min="10003" max="10003" width="3.5" style="269" customWidth="1"/>
    <col min="10004" max="10004" width="3.25" style="269" bestFit="1" customWidth="1"/>
    <col min="10005" max="10005" width="3.5" style="269" customWidth="1"/>
    <col min="10006" max="10006" width="5.875" style="269"/>
    <col min="10007" max="10007" width="3.5" style="269" customWidth="1"/>
    <col min="10008" max="10008" width="5.875" style="269"/>
    <col min="10009" max="10009" width="3.5" style="269" customWidth="1"/>
    <col min="10010" max="10010" width="5.875" style="269"/>
    <col min="10011" max="10011" width="3.5" style="269" customWidth="1"/>
    <col min="10012" max="10240" width="5.875" style="269"/>
    <col min="10241" max="10241" width="2.625" style="269" customWidth="1"/>
    <col min="10242" max="10242" width="3.875" style="269" customWidth="1"/>
    <col min="10243" max="10243" width="3.5" style="269" customWidth="1"/>
    <col min="10244" max="10244" width="6.375" style="269" customWidth="1"/>
    <col min="10245" max="10245" width="3.5" style="269" customWidth="1"/>
    <col min="10246" max="10246" width="6.875" style="269" customWidth="1"/>
    <col min="10247" max="10247" width="3.5" style="269" customWidth="1"/>
    <col min="10248" max="10248" width="5.875" style="269" customWidth="1"/>
    <col min="10249" max="10249" width="3.5" style="269" customWidth="1"/>
    <col min="10250" max="10250" width="5.875" style="269" customWidth="1"/>
    <col min="10251" max="10251" width="3.5" style="269" customWidth="1"/>
    <col min="10252" max="10252" width="4.875" style="269" customWidth="1"/>
    <col min="10253" max="10253" width="3.5" style="269" customWidth="1"/>
    <col min="10254" max="10254" width="6.375" style="269" customWidth="1"/>
    <col min="10255" max="10255" width="3.5" style="269" customWidth="1"/>
    <col min="10256" max="10256" width="5.875" style="269" customWidth="1"/>
    <col min="10257" max="10257" width="3.5" style="269" customWidth="1"/>
    <col min="10258" max="10258" width="6.875" style="269" customWidth="1"/>
    <col min="10259" max="10259" width="3.5" style="269" customWidth="1"/>
    <col min="10260" max="10260" width="3.25" style="269" bestFit="1" customWidth="1"/>
    <col min="10261" max="10261" width="3.5" style="269" customWidth="1"/>
    <col min="10262" max="10262" width="5.875" style="269"/>
    <col min="10263" max="10263" width="3.5" style="269" customWidth="1"/>
    <col min="10264" max="10264" width="5.875" style="269"/>
    <col min="10265" max="10265" width="3.5" style="269" customWidth="1"/>
    <col min="10266" max="10266" width="5.875" style="269"/>
    <col min="10267" max="10267" width="3.5" style="269" customWidth="1"/>
    <col min="10268" max="10496" width="5.875" style="269"/>
    <col min="10497" max="10497" width="2.625" style="269" customWidth="1"/>
    <col min="10498" max="10498" width="3.875" style="269" customWidth="1"/>
    <col min="10499" max="10499" width="3.5" style="269" customWidth="1"/>
    <col min="10500" max="10500" width="6.375" style="269" customWidth="1"/>
    <col min="10501" max="10501" width="3.5" style="269" customWidth="1"/>
    <col min="10502" max="10502" width="6.875" style="269" customWidth="1"/>
    <col min="10503" max="10503" width="3.5" style="269" customWidth="1"/>
    <col min="10504" max="10504" width="5.875" style="269" customWidth="1"/>
    <col min="10505" max="10505" width="3.5" style="269" customWidth="1"/>
    <col min="10506" max="10506" width="5.875" style="269" customWidth="1"/>
    <col min="10507" max="10507" width="3.5" style="269" customWidth="1"/>
    <col min="10508" max="10508" width="4.875" style="269" customWidth="1"/>
    <col min="10509" max="10509" width="3.5" style="269" customWidth="1"/>
    <col min="10510" max="10510" width="6.375" style="269" customWidth="1"/>
    <col min="10511" max="10511" width="3.5" style="269" customWidth="1"/>
    <col min="10512" max="10512" width="5.875" style="269" customWidth="1"/>
    <col min="10513" max="10513" width="3.5" style="269" customWidth="1"/>
    <col min="10514" max="10514" width="6.875" style="269" customWidth="1"/>
    <col min="10515" max="10515" width="3.5" style="269" customWidth="1"/>
    <col min="10516" max="10516" width="3.25" style="269" bestFit="1" customWidth="1"/>
    <col min="10517" max="10517" width="3.5" style="269" customWidth="1"/>
    <col min="10518" max="10518" width="5.875" style="269"/>
    <col min="10519" max="10519" width="3.5" style="269" customWidth="1"/>
    <col min="10520" max="10520" width="5.875" style="269"/>
    <col min="10521" max="10521" width="3.5" style="269" customWidth="1"/>
    <col min="10522" max="10522" width="5.875" style="269"/>
    <col min="10523" max="10523" width="3.5" style="269" customWidth="1"/>
    <col min="10524" max="10752" width="5.875" style="269"/>
    <col min="10753" max="10753" width="2.625" style="269" customWidth="1"/>
    <col min="10754" max="10754" width="3.875" style="269" customWidth="1"/>
    <col min="10755" max="10755" width="3.5" style="269" customWidth="1"/>
    <col min="10756" max="10756" width="6.375" style="269" customWidth="1"/>
    <col min="10757" max="10757" width="3.5" style="269" customWidth="1"/>
    <col min="10758" max="10758" width="6.875" style="269" customWidth="1"/>
    <col min="10759" max="10759" width="3.5" style="269" customWidth="1"/>
    <col min="10760" max="10760" width="5.875" style="269" customWidth="1"/>
    <col min="10761" max="10761" width="3.5" style="269" customWidth="1"/>
    <col min="10762" max="10762" width="5.875" style="269" customWidth="1"/>
    <col min="10763" max="10763" width="3.5" style="269" customWidth="1"/>
    <col min="10764" max="10764" width="4.875" style="269" customWidth="1"/>
    <col min="10765" max="10765" width="3.5" style="269" customWidth="1"/>
    <col min="10766" max="10766" width="6.375" style="269" customWidth="1"/>
    <col min="10767" max="10767" width="3.5" style="269" customWidth="1"/>
    <col min="10768" max="10768" width="5.875" style="269" customWidth="1"/>
    <col min="10769" max="10769" width="3.5" style="269" customWidth="1"/>
    <col min="10770" max="10770" width="6.875" style="269" customWidth="1"/>
    <col min="10771" max="10771" width="3.5" style="269" customWidth="1"/>
    <col min="10772" max="10772" width="3.25" style="269" bestFit="1" customWidth="1"/>
    <col min="10773" max="10773" width="3.5" style="269" customWidth="1"/>
    <col min="10774" max="10774" width="5.875" style="269"/>
    <col min="10775" max="10775" width="3.5" style="269" customWidth="1"/>
    <col min="10776" max="10776" width="5.875" style="269"/>
    <col min="10777" max="10777" width="3.5" style="269" customWidth="1"/>
    <col min="10778" max="10778" width="5.875" style="269"/>
    <col min="10779" max="10779" width="3.5" style="269" customWidth="1"/>
    <col min="10780" max="11008" width="5.875" style="269"/>
    <col min="11009" max="11009" width="2.625" style="269" customWidth="1"/>
    <col min="11010" max="11010" width="3.875" style="269" customWidth="1"/>
    <col min="11011" max="11011" width="3.5" style="269" customWidth="1"/>
    <col min="11012" max="11012" width="6.375" style="269" customWidth="1"/>
    <col min="11013" max="11013" width="3.5" style="269" customWidth="1"/>
    <col min="11014" max="11014" width="6.875" style="269" customWidth="1"/>
    <col min="11015" max="11015" width="3.5" style="269" customWidth="1"/>
    <col min="11016" max="11016" width="5.875" style="269" customWidth="1"/>
    <col min="11017" max="11017" width="3.5" style="269" customWidth="1"/>
    <col min="11018" max="11018" width="5.875" style="269" customWidth="1"/>
    <col min="11019" max="11019" width="3.5" style="269" customWidth="1"/>
    <col min="11020" max="11020" width="4.875" style="269" customWidth="1"/>
    <col min="11021" max="11021" width="3.5" style="269" customWidth="1"/>
    <col min="11022" max="11022" width="6.375" style="269" customWidth="1"/>
    <col min="11023" max="11023" width="3.5" style="269" customWidth="1"/>
    <col min="11024" max="11024" width="5.875" style="269" customWidth="1"/>
    <col min="11025" max="11025" width="3.5" style="269" customWidth="1"/>
    <col min="11026" max="11026" width="6.875" style="269" customWidth="1"/>
    <col min="11027" max="11027" width="3.5" style="269" customWidth="1"/>
    <col min="11028" max="11028" width="3.25" style="269" bestFit="1" customWidth="1"/>
    <col min="11029" max="11029" width="3.5" style="269" customWidth="1"/>
    <col min="11030" max="11030" width="5.875" style="269"/>
    <col min="11031" max="11031" width="3.5" style="269" customWidth="1"/>
    <col min="11032" max="11032" width="5.875" style="269"/>
    <col min="11033" max="11033" width="3.5" style="269" customWidth="1"/>
    <col min="11034" max="11034" width="5.875" style="269"/>
    <col min="11035" max="11035" width="3.5" style="269" customWidth="1"/>
    <col min="11036" max="11264" width="5.875" style="269"/>
    <col min="11265" max="11265" width="2.625" style="269" customWidth="1"/>
    <col min="11266" max="11266" width="3.875" style="269" customWidth="1"/>
    <col min="11267" max="11267" width="3.5" style="269" customWidth="1"/>
    <col min="11268" max="11268" width="6.375" style="269" customWidth="1"/>
    <col min="11269" max="11269" width="3.5" style="269" customWidth="1"/>
    <col min="11270" max="11270" width="6.875" style="269" customWidth="1"/>
    <col min="11271" max="11271" width="3.5" style="269" customWidth="1"/>
    <col min="11272" max="11272" width="5.875" style="269" customWidth="1"/>
    <col min="11273" max="11273" width="3.5" style="269" customWidth="1"/>
    <col min="11274" max="11274" width="5.875" style="269" customWidth="1"/>
    <col min="11275" max="11275" width="3.5" style="269" customWidth="1"/>
    <col min="11276" max="11276" width="4.875" style="269" customWidth="1"/>
    <col min="11277" max="11277" width="3.5" style="269" customWidth="1"/>
    <col min="11278" max="11278" width="6.375" style="269" customWidth="1"/>
    <col min="11279" max="11279" width="3.5" style="269" customWidth="1"/>
    <col min="11280" max="11280" width="5.875" style="269" customWidth="1"/>
    <col min="11281" max="11281" width="3.5" style="269" customWidth="1"/>
    <col min="11282" max="11282" width="6.875" style="269" customWidth="1"/>
    <col min="11283" max="11283" width="3.5" style="269" customWidth="1"/>
    <col min="11284" max="11284" width="3.25" style="269" bestFit="1" customWidth="1"/>
    <col min="11285" max="11285" width="3.5" style="269" customWidth="1"/>
    <col min="11286" max="11286" width="5.875" style="269"/>
    <col min="11287" max="11287" width="3.5" style="269" customWidth="1"/>
    <col min="11288" max="11288" width="5.875" style="269"/>
    <col min="11289" max="11289" width="3.5" style="269" customWidth="1"/>
    <col min="11290" max="11290" width="5.875" style="269"/>
    <col min="11291" max="11291" width="3.5" style="269" customWidth="1"/>
    <col min="11292" max="11520" width="5.875" style="269"/>
    <col min="11521" max="11521" width="2.625" style="269" customWidth="1"/>
    <col min="11522" max="11522" width="3.875" style="269" customWidth="1"/>
    <col min="11523" max="11523" width="3.5" style="269" customWidth="1"/>
    <col min="11524" max="11524" width="6.375" style="269" customWidth="1"/>
    <col min="11525" max="11525" width="3.5" style="269" customWidth="1"/>
    <col min="11526" max="11526" width="6.875" style="269" customWidth="1"/>
    <col min="11527" max="11527" width="3.5" style="269" customWidth="1"/>
    <col min="11528" max="11528" width="5.875" style="269" customWidth="1"/>
    <col min="11529" max="11529" width="3.5" style="269" customWidth="1"/>
    <col min="11530" max="11530" width="5.875" style="269" customWidth="1"/>
    <col min="11531" max="11531" width="3.5" style="269" customWidth="1"/>
    <col min="11532" max="11532" width="4.875" style="269" customWidth="1"/>
    <col min="11533" max="11533" width="3.5" style="269" customWidth="1"/>
    <col min="11534" max="11534" width="6.375" style="269" customWidth="1"/>
    <col min="11535" max="11535" width="3.5" style="269" customWidth="1"/>
    <col min="11536" max="11536" width="5.875" style="269" customWidth="1"/>
    <col min="11537" max="11537" width="3.5" style="269" customWidth="1"/>
    <col min="11538" max="11538" width="6.875" style="269" customWidth="1"/>
    <col min="11539" max="11539" width="3.5" style="269" customWidth="1"/>
    <col min="11540" max="11540" width="3.25" style="269" bestFit="1" customWidth="1"/>
    <col min="11541" max="11541" width="3.5" style="269" customWidth="1"/>
    <col min="11542" max="11542" width="5.875" style="269"/>
    <col min="11543" max="11543" width="3.5" style="269" customWidth="1"/>
    <col min="11544" max="11544" width="5.875" style="269"/>
    <col min="11545" max="11545" width="3.5" style="269" customWidth="1"/>
    <col min="11546" max="11546" width="5.875" style="269"/>
    <col min="11547" max="11547" width="3.5" style="269" customWidth="1"/>
    <col min="11548" max="11776" width="5.875" style="269"/>
    <col min="11777" max="11777" width="2.625" style="269" customWidth="1"/>
    <col min="11778" max="11778" width="3.875" style="269" customWidth="1"/>
    <col min="11779" max="11779" width="3.5" style="269" customWidth="1"/>
    <col min="11780" max="11780" width="6.375" style="269" customWidth="1"/>
    <col min="11781" max="11781" width="3.5" style="269" customWidth="1"/>
    <col min="11782" max="11782" width="6.875" style="269" customWidth="1"/>
    <col min="11783" max="11783" width="3.5" style="269" customWidth="1"/>
    <col min="11784" max="11784" width="5.875" style="269" customWidth="1"/>
    <col min="11785" max="11785" width="3.5" style="269" customWidth="1"/>
    <col min="11786" max="11786" width="5.875" style="269" customWidth="1"/>
    <col min="11787" max="11787" width="3.5" style="269" customWidth="1"/>
    <col min="11788" max="11788" width="4.875" style="269" customWidth="1"/>
    <col min="11789" max="11789" width="3.5" style="269" customWidth="1"/>
    <col min="11790" max="11790" width="6.375" style="269" customWidth="1"/>
    <col min="11791" max="11791" width="3.5" style="269" customWidth="1"/>
    <col min="11792" max="11792" width="5.875" style="269" customWidth="1"/>
    <col min="11793" max="11793" width="3.5" style="269" customWidth="1"/>
    <col min="11794" max="11794" width="6.875" style="269" customWidth="1"/>
    <col min="11795" max="11795" width="3.5" style="269" customWidth="1"/>
    <col min="11796" max="11796" width="3.25" style="269" bestFit="1" customWidth="1"/>
    <col min="11797" max="11797" width="3.5" style="269" customWidth="1"/>
    <col min="11798" max="11798" width="5.875" style="269"/>
    <col min="11799" max="11799" width="3.5" style="269" customWidth="1"/>
    <col min="11800" max="11800" width="5.875" style="269"/>
    <col min="11801" max="11801" width="3.5" style="269" customWidth="1"/>
    <col min="11802" max="11802" width="5.875" style="269"/>
    <col min="11803" max="11803" width="3.5" style="269" customWidth="1"/>
    <col min="11804" max="12032" width="5.875" style="269"/>
    <col min="12033" max="12033" width="2.625" style="269" customWidth="1"/>
    <col min="12034" max="12034" width="3.875" style="269" customWidth="1"/>
    <col min="12035" max="12035" width="3.5" style="269" customWidth="1"/>
    <col min="12036" max="12036" width="6.375" style="269" customWidth="1"/>
    <col min="12037" max="12037" width="3.5" style="269" customWidth="1"/>
    <col min="12038" max="12038" width="6.875" style="269" customWidth="1"/>
    <col min="12039" max="12039" width="3.5" style="269" customWidth="1"/>
    <col min="12040" max="12040" width="5.875" style="269" customWidth="1"/>
    <col min="12041" max="12041" width="3.5" style="269" customWidth="1"/>
    <col min="12042" max="12042" width="5.875" style="269" customWidth="1"/>
    <col min="12043" max="12043" width="3.5" style="269" customWidth="1"/>
    <col min="12044" max="12044" width="4.875" style="269" customWidth="1"/>
    <col min="12045" max="12045" width="3.5" style="269" customWidth="1"/>
    <col min="12046" max="12046" width="6.375" style="269" customWidth="1"/>
    <col min="12047" max="12047" width="3.5" style="269" customWidth="1"/>
    <col min="12048" max="12048" width="5.875" style="269" customWidth="1"/>
    <col min="12049" max="12049" width="3.5" style="269" customWidth="1"/>
    <col min="12050" max="12050" width="6.875" style="269" customWidth="1"/>
    <col min="12051" max="12051" width="3.5" style="269" customWidth="1"/>
    <col min="12052" max="12052" width="3.25" style="269" bestFit="1" customWidth="1"/>
    <col min="12053" max="12053" width="3.5" style="269" customWidth="1"/>
    <col min="12054" max="12054" width="5.875" style="269"/>
    <col min="12055" max="12055" width="3.5" style="269" customWidth="1"/>
    <col min="12056" max="12056" width="5.875" style="269"/>
    <col min="12057" max="12057" width="3.5" style="269" customWidth="1"/>
    <col min="12058" max="12058" width="5.875" style="269"/>
    <col min="12059" max="12059" width="3.5" style="269" customWidth="1"/>
    <col min="12060" max="12288" width="5.875" style="269"/>
    <col min="12289" max="12289" width="2.625" style="269" customWidth="1"/>
    <col min="12290" max="12290" width="3.875" style="269" customWidth="1"/>
    <col min="12291" max="12291" width="3.5" style="269" customWidth="1"/>
    <col min="12292" max="12292" width="6.375" style="269" customWidth="1"/>
    <col min="12293" max="12293" width="3.5" style="269" customWidth="1"/>
    <col min="12294" max="12294" width="6.875" style="269" customWidth="1"/>
    <col min="12295" max="12295" width="3.5" style="269" customWidth="1"/>
    <col min="12296" max="12296" width="5.875" style="269" customWidth="1"/>
    <col min="12297" max="12297" width="3.5" style="269" customWidth="1"/>
    <col min="12298" max="12298" width="5.875" style="269" customWidth="1"/>
    <col min="12299" max="12299" width="3.5" style="269" customWidth="1"/>
    <col min="12300" max="12300" width="4.875" style="269" customWidth="1"/>
    <col min="12301" max="12301" width="3.5" style="269" customWidth="1"/>
    <col min="12302" max="12302" width="6.375" style="269" customWidth="1"/>
    <col min="12303" max="12303" width="3.5" style="269" customWidth="1"/>
    <col min="12304" max="12304" width="5.875" style="269" customWidth="1"/>
    <col min="12305" max="12305" width="3.5" style="269" customWidth="1"/>
    <col min="12306" max="12306" width="6.875" style="269" customWidth="1"/>
    <col min="12307" max="12307" width="3.5" style="269" customWidth="1"/>
    <col min="12308" max="12308" width="3.25" style="269" bestFit="1" customWidth="1"/>
    <col min="12309" max="12309" width="3.5" style="269" customWidth="1"/>
    <col min="12310" max="12310" width="5.875" style="269"/>
    <col min="12311" max="12311" width="3.5" style="269" customWidth="1"/>
    <col min="12312" max="12312" width="5.875" style="269"/>
    <col min="12313" max="12313" width="3.5" style="269" customWidth="1"/>
    <col min="12314" max="12314" width="5.875" style="269"/>
    <col min="12315" max="12315" width="3.5" style="269" customWidth="1"/>
    <col min="12316" max="12544" width="5.875" style="269"/>
    <col min="12545" max="12545" width="2.625" style="269" customWidth="1"/>
    <col min="12546" max="12546" width="3.875" style="269" customWidth="1"/>
    <col min="12547" max="12547" width="3.5" style="269" customWidth="1"/>
    <col min="12548" max="12548" width="6.375" style="269" customWidth="1"/>
    <col min="12549" max="12549" width="3.5" style="269" customWidth="1"/>
    <col min="12550" max="12550" width="6.875" style="269" customWidth="1"/>
    <col min="12551" max="12551" width="3.5" style="269" customWidth="1"/>
    <col min="12552" max="12552" width="5.875" style="269" customWidth="1"/>
    <col min="12553" max="12553" width="3.5" style="269" customWidth="1"/>
    <col min="12554" max="12554" width="5.875" style="269" customWidth="1"/>
    <col min="12555" max="12555" width="3.5" style="269" customWidth="1"/>
    <col min="12556" max="12556" width="4.875" style="269" customWidth="1"/>
    <col min="12557" max="12557" width="3.5" style="269" customWidth="1"/>
    <col min="12558" max="12558" width="6.375" style="269" customWidth="1"/>
    <col min="12559" max="12559" width="3.5" style="269" customWidth="1"/>
    <col min="12560" max="12560" width="5.875" style="269" customWidth="1"/>
    <col min="12561" max="12561" width="3.5" style="269" customWidth="1"/>
    <col min="12562" max="12562" width="6.875" style="269" customWidth="1"/>
    <col min="12563" max="12563" width="3.5" style="269" customWidth="1"/>
    <col min="12564" max="12564" width="3.25" style="269" bestFit="1" customWidth="1"/>
    <col min="12565" max="12565" width="3.5" style="269" customWidth="1"/>
    <col min="12566" max="12566" width="5.875" style="269"/>
    <col min="12567" max="12567" width="3.5" style="269" customWidth="1"/>
    <col min="12568" max="12568" width="5.875" style="269"/>
    <col min="12569" max="12569" width="3.5" style="269" customWidth="1"/>
    <col min="12570" max="12570" width="5.875" style="269"/>
    <col min="12571" max="12571" width="3.5" style="269" customWidth="1"/>
    <col min="12572" max="12800" width="5.875" style="269"/>
    <col min="12801" max="12801" width="2.625" style="269" customWidth="1"/>
    <col min="12802" max="12802" width="3.875" style="269" customWidth="1"/>
    <col min="12803" max="12803" width="3.5" style="269" customWidth="1"/>
    <col min="12804" max="12804" width="6.375" style="269" customWidth="1"/>
    <col min="12805" max="12805" width="3.5" style="269" customWidth="1"/>
    <col min="12806" max="12806" width="6.875" style="269" customWidth="1"/>
    <col min="12807" max="12807" width="3.5" style="269" customWidth="1"/>
    <col min="12808" max="12808" width="5.875" style="269" customWidth="1"/>
    <col min="12809" max="12809" width="3.5" style="269" customWidth="1"/>
    <col min="12810" max="12810" width="5.875" style="269" customWidth="1"/>
    <col min="12811" max="12811" width="3.5" style="269" customWidth="1"/>
    <col min="12812" max="12812" width="4.875" style="269" customWidth="1"/>
    <col min="12813" max="12813" width="3.5" style="269" customWidth="1"/>
    <col min="12814" max="12814" width="6.375" style="269" customWidth="1"/>
    <col min="12815" max="12815" width="3.5" style="269" customWidth="1"/>
    <col min="12816" max="12816" width="5.875" style="269" customWidth="1"/>
    <col min="12817" max="12817" width="3.5" style="269" customWidth="1"/>
    <col min="12818" max="12818" width="6.875" style="269" customWidth="1"/>
    <col min="12819" max="12819" width="3.5" style="269" customWidth="1"/>
    <col min="12820" max="12820" width="3.25" style="269" bestFit="1" customWidth="1"/>
    <col min="12821" max="12821" width="3.5" style="269" customWidth="1"/>
    <col min="12822" max="12822" width="5.875" style="269"/>
    <col min="12823" max="12823" width="3.5" style="269" customWidth="1"/>
    <col min="12824" max="12824" width="5.875" style="269"/>
    <col min="12825" max="12825" width="3.5" style="269" customWidth="1"/>
    <col min="12826" max="12826" width="5.875" style="269"/>
    <col min="12827" max="12827" width="3.5" style="269" customWidth="1"/>
    <col min="12828" max="13056" width="5.875" style="269"/>
    <col min="13057" max="13057" width="2.625" style="269" customWidth="1"/>
    <col min="13058" max="13058" width="3.875" style="269" customWidth="1"/>
    <col min="13059" max="13059" width="3.5" style="269" customWidth="1"/>
    <col min="13060" max="13060" width="6.375" style="269" customWidth="1"/>
    <col min="13061" max="13061" width="3.5" style="269" customWidth="1"/>
    <col min="13062" max="13062" width="6.875" style="269" customWidth="1"/>
    <col min="13063" max="13063" width="3.5" style="269" customWidth="1"/>
    <col min="13064" max="13064" width="5.875" style="269" customWidth="1"/>
    <col min="13065" max="13065" width="3.5" style="269" customWidth="1"/>
    <col min="13066" max="13066" width="5.875" style="269" customWidth="1"/>
    <col min="13067" max="13067" width="3.5" style="269" customWidth="1"/>
    <col min="13068" max="13068" width="4.875" style="269" customWidth="1"/>
    <col min="13069" max="13069" width="3.5" style="269" customWidth="1"/>
    <col min="13070" max="13070" width="6.375" style="269" customWidth="1"/>
    <col min="13071" max="13071" width="3.5" style="269" customWidth="1"/>
    <col min="13072" max="13072" width="5.875" style="269" customWidth="1"/>
    <col min="13073" max="13073" width="3.5" style="269" customWidth="1"/>
    <col min="13074" max="13074" width="6.875" style="269" customWidth="1"/>
    <col min="13075" max="13075" width="3.5" style="269" customWidth="1"/>
    <col min="13076" max="13076" width="3.25" style="269" bestFit="1" customWidth="1"/>
    <col min="13077" max="13077" width="3.5" style="269" customWidth="1"/>
    <col min="13078" max="13078" width="5.875" style="269"/>
    <col min="13079" max="13079" width="3.5" style="269" customWidth="1"/>
    <col min="13080" max="13080" width="5.875" style="269"/>
    <col min="13081" max="13081" width="3.5" style="269" customWidth="1"/>
    <col min="13082" max="13082" width="5.875" style="269"/>
    <col min="13083" max="13083" width="3.5" style="269" customWidth="1"/>
    <col min="13084" max="13312" width="5.875" style="269"/>
    <col min="13313" max="13313" width="2.625" style="269" customWidth="1"/>
    <col min="13314" max="13314" width="3.875" style="269" customWidth="1"/>
    <col min="13315" max="13315" width="3.5" style="269" customWidth="1"/>
    <col min="13316" max="13316" width="6.375" style="269" customWidth="1"/>
    <col min="13317" max="13317" width="3.5" style="269" customWidth="1"/>
    <col min="13318" max="13318" width="6.875" style="269" customWidth="1"/>
    <col min="13319" max="13319" width="3.5" style="269" customWidth="1"/>
    <col min="13320" max="13320" width="5.875" style="269" customWidth="1"/>
    <col min="13321" max="13321" width="3.5" style="269" customWidth="1"/>
    <col min="13322" max="13322" width="5.875" style="269" customWidth="1"/>
    <col min="13323" max="13323" width="3.5" style="269" customWidth="1"/>
    <col min="13324" max="13324" width="4.875" style="269" customWidth="1"/>
    <col min="13325" max="13325" width="3.5" style="269" customWidth="1"/>
    <col min="13326" max="13326" width="6.375" style="269" customWidth="1"/>
    <col min="13327" max="13327" width="3.5" style="269" customWidth="1"/>
    <col min="13328" max="13328" width="5.875" style="269" customWidth="1"/>
    <col min="13329" max="13329" width="3.5" style="269" customWidth="1"/>
    <col min="13330" max="13330" width="6.875" style="269" customWidth="1"/>
    <col min="13331" max="13331" width="3.5" style="269" customWidth="1"/>
    <col min="13332" max="13332" width="3.25" style="269" bestFit="1" customWidth="1"/>
    <col min="13333" max="13333" width="3.5" style="269" customWidth="1"/>
    <col min="13334" max="13334" width="5.875" style="269"/>
    <col min="13335" max="13335" width="3.5" style="269" customWidth="1"/>
    <col min="13336" max="13336" width="5.875" style="269"/>
    <col min="13337" max="13337" width="3.5" style="269" customWidth="1"/>
    <col min="13338" max="13338" width="5.875" style="269"/>
    <col min="13339" max="13339" width="3.5" style="269" customWidth="1"/>
    <col min="13340" max="13568" width="5.875" style="269"/>
    <col min="13569" max="13569" width="2.625" style="269" customWidth="1"/>
    <col min="13570" max="13570" width="3.875" style="269" customWidth="1"/>
    <col min="13571" max="13571" width="3.5" style="269" customWidth="1"/>
    <col min="13572" max="13572" width="6.375" style="269" customWidth="1"/>
    <col min="13573" max="13573" width="3.5" style="269" customWidth="1"/>
    <col min="13574" max="13574" width="6.875" style="269" customWidth="1"/>
    <col min="13575" max="13575" width="3.5" style="269" customWidth="1"/>
    <col min="13576" max="13576" width="5.875" style="269" customWidth="1"/>
    <col min="13577" max="13577" width="3.5" style="269" customWidth="1"/>
    <col min="13578" max="13578" width="5.875" style="269" customWidth="1"/>
    <col min="13579" max="13579" width="3.5" style="269" customWidth="1"/>
    <col min="13580" max="13580" width="4.875" style="269" customWidth="1"/>
    <col min="13581" max="13581" width="3.5" style="269" customWidth="1"/>
    <col min="13582" max="13582" width="6.375" style="269" customWidth="1"/>
    <col min="13583" max="13583" width="3.5" style="269" customWidth="1"/>
    <col min="13584" max="13584" width="5.875" style="269" customWidth="1"/>
    <col min="13585" max="13585" width="3.5" style="269" customWidth="1"/>
    <col min="13586" max="13586" width="6.875" style="269" customWidth="1"/>
    <col min="13587" max="13587" width="3.5" style="269" customWidth="1"/>
    <col min="13588" max="13588" width="3.25" style="269" bestFit="1" customWidth="1"/>
    <col min="13589" max="13589" width="3.5" style="269" customWidth="1"/>
    <col min="13590" max="13590" width="5.875" style="269"/>
    <col min="13591" max="13591" width="3.5" style="269" customWidth="1"/>
    <col min="13592" max="13592" width="5.875" style="269"/>
    <col min="13593" max="13593" width="3.5" style="269" customWidth="1"/>
    <col min="13594" max="13594" width="5.875" style="269"/>
    <col min="13595" max="13595" width="3.5" style="269" customWidth="1"/>
    <col min="13596" max="13824" width="5.875" style="269"/>
    <col min="13825" max="13825" width="2.625" style="269" customWidth="1"/>
    <col min="13826" max="13826" width="3.875" style="269" customWidth="1"/>
    <col min="13827" max="13827" width="3.5" style="269" customWidth="1"/>
    <col min="13828" max="13828" width="6.375" style="269" customWidth="1"/>
    <col min="13829" max="13829" width="3.5" style="269" customWidth="1"/>
    <col min="13830" max="13830" width="6.875" style="269" customWidth="1"/>
    <col min="13831" max="13831" width="3.5" style="269" customWidth="1"/>
    <col min="13832" max="13832" width="5.875" style="269" customWidth="1"/>
    <col min="13833" max="13833" width="3.5" style="269" customWidth="1"/>
    <col min="13834" max="13834" width="5.875" style="269" customWidth="1"/>
    <col min="13835" max="13835" width="3.5" style="269" customWidth="1"/>
    <col min="13836" max="13836" width="4.875" style="269" customWidth="1"/>
    <col min="13837" max="13837" width="3.5" style="269" customWidth="1"/>
    <col min="13838" max="13838" width="6.375" style="269" customWidth="1"/>
    <col min="13839" max="13839" width="3.5" style="269" customWidth="1"/>
    <col min="13840" max="13840" width="5.875" style="269" customWidth="1"/>
    <col min="13841" max="13841" width="3.5" style="269" customWidth="1"/>
    <col min="13842" max="13842" width="6.875" style="269" customWidth="1"/>
    <col min="13843" max="13843" width="3.5" style="269" customWidth="1"/>
    <col min="13844" max="13844" width="3.25" style="269" bestFit="1" customWidth="1"/>
    <col min="13845" max="13845" width="3.5" style="269" customWidth="1"/>
    <col min="13846" max="13846" width="5.875" style="269"/>
    <col min="13847" max="13847" width="3.5" style="269" customWidth="1"/>
    <col min="13848" max="13848" width="5.875" style="269"/>
    <col min="13849" max="13849" width="3.5" style="269" customWidth="1"/>
    <col min="13850" max="13850" width="5.875" style="269"/>
    <col min="13851" max="13851" width="3.5" style="269" customWidth="1"/>
    <col min="13852" max="14080" width="5.875" style="269"/>
    <col min="14081" max="14081" width="2.625" style="269" customWidth="1"/>
    <col min="14082" max="14082" width="3.875" style="269" customWidth="1"/>
    <col min="14083" max="14083" width="3.5" style="269" customWidth="1"/>
    <col min="14084" max="14084" width="6.375" style="269" customWidth="1"/>
    <col min="14085" max="14085" width="3.5" style="269" customWidth="1"/>
    <col min="14086" max="14086" width="6.875" style="269" customWidth="1"/>
    <col min="14087" max="14087" width="3.5" style="269" customWidth="1"/>
    <col min="14088" max="14088" width="5.875" style="269" customWidth="1"/>
    <col min="14089" max="14089" width="3.5" style="269" customWidth="1"/>
    <col min="14090" max="14090" width="5.875" style="269" customWidth="1"/>
    <col min="14091" max="14091" width="3.5" style="269" customWidth="1"/>
    <col min="14092" max="14092" width="4.875" style="269" customWidth="1"/>
    <col min="14093" max="14093" width="3.5" style="269" customWidth="1"/>
    <col min="14094" max="14094" width="6.375" style="269" customWidth="1"/>
    <col min="14095" max="14095" width="3.5" style="269" customWidth="1"/>
    <col min="14096" max="14096" width="5.875" style="269" customWidth="1"/>
    <col min="14097" max="14097" width="3.5" style="269" customWidth="1"/>
    <col min="14098" max="14098" width="6.875" style="269" customWidth="1"/>
    <col min="14099" max="14099" width="3.5" style="269" customWidth="1"/>
    <col min="14100" max="14100" width="3.25" style="269" bestFit="1" customWidth="1"/>
    <col min="14101" max="14101" width="3.5" style="269" customWidth="1"/>
    <col min="14102" max="14102" width="5.875" style="269"/>
    <col min="14103" max="14103" width="3.5" style="269" customWidth="1"/>
    <col min="14104" max="14104" width="5.875" style="269"/>
    <col min="14105" max="14105" width="3.5" style="269" customWidth="1"/>
    <col min="14106" max="14106" width="5.875" style="269"/>
    <col min="14107" max="14107" width="3.5" style="269" customWidth="1"/>
    <col min="14108" max="14336" width="5.875" style="269"/>
    <col min="14337" max="14337" width="2.625" style="269" customWidth="1"/>
    <col min="14338" max="14338" width="3.875" style="269" customWidth="1"/>
    <col min="14339" max="14339" width="3.5" style="269" customWidth="1"/>
    <col min="14340" max="14340" width="6.375" style="269" customWidth="1"/>
    <col min="14341" max="14341" width="3.5" style="269" customWidth="1"/>
    <col min="14342" max="14342" width="6.875" style="269" customWidth="1"/>
    <col min="14343" max="14343" width="3.5" style="269" customWidth="1"/>
    <col min="14344" max="14344" width="5.875" style="269" customWidth="1"/>
    <col min="14345" max="14345" width="3.5" style="269" customWidth="1"/>
    <col min="14346" max="14346" width="5.875" style="269" customWidth="1"/>
    <col min="14347" max="14347" width="3.5" style="269" customWidth="1"/>
    <col min="14348" max="14348" width="4.875" style="269" customWidth="1"/>
    <col min="14349" max="14349" width="3.5" style="269" customWidth="1"/>
    <col min="14350" max="14350" width="6.375" style="269" customWidth="1"/>
    <col min="14351" max="14351" width="3.5" style="269" customWidth="1"/>
    <col min="14352" max="14352" width="5.875" style="269" customWidth="1"/>
    <col min="14353" max="14353" width="3.5" style="269" customWidth="1"/>
    <col min="14354" max="14354" width="6.875" style="269" customWidth="1"/>
    <col min="14355" max="14355" width="3.5" style="269" customWidth="1"/>
    <col min="14356" max="14356" width="3.25" style="269" bestFit="1" customWidth="1"/>
    <col min="14357" max="14357" width="3.5" style="269" customWidth="1"/>
    <col min="14358" max="14358" width="5.875" style="269"/>
    <col min="14359" max="14359" width="3.5" style="269" customWidth="1"/>
    <col min="14360" max="14360" width="5.875" style="269"/>
    <col min="14361" max="14361" width="3.5" style="269" customWidth="1"/>
    <col min="14362" max="14362" width="5.875" style="269"/>
    <col min="14363" max="14363" width="3.5" style="269" customWidth="1"/>
    <col min="14364" max="14592" width="5.875" style="269"/>
    <col min="14593" max="14593" width="2.625" style="269" customWidth="1"/>
    <col min="14594" max="14594" width="3.875" style="269" customWidth="1"/>
    <col min="14595" max="14595" width="3.5" style="269" customWidth="1"/>
    <col min="14596" max="14596" width="6.375" style="269" customWidth="1"/>
    <col min="14597" max="14597" width="3.5" style="269" customWidth="1"/>
    <col min="14598" max="14598" width="6.875" style="269" customWidth="1"/>
    <col min="14599" max="14599" width="3.5" style="269" customWidth="1"/>
    <col min="14600" max="14600" width="5.875" style="269" customWidth="1"/>
    <col min="14601" max="14601" width="3.5" style="269" customWidth="1"/>
    <col min="14602" max="14602" width="5.875" style="269" customWidth="1"/>
    <col min="14603" max="14603" width="3.5" style="269" customWidth="1"/>
    <col min="14604" max="14604" width="4.875" style="269" customWidth="1"/>
    <col min="14605" max="14605" width="3.5" style="269" customWidth="1"/>
    <col min="14606" max="14606" width="6.375" style="269" customWidth="1"/>
    <col min="14607" max="14607" width="3.5" style="269" customWidth="1"/>
    <col min="14608" max="14608" width="5.875" style="269" customWidth="1"/>
    <col min="14609" max="14609" width="3.5" style="269" customWidth="1"/>
    <col min="14610" max="14610" width="6.875" style="269" customWidth="1"/>
    <col min="14611" max="14611" width="3.5" style="269" customWidth="1"/>
    <col min="14612" max="14612" width="3.25" style="269" bestFit="1" customWidth="1"/>
    <col min="14613" max="14613" width="3.5" style="269" customWidth="1"/>
    <col min="14614" max="14614" width="5.875" style="269"/>
    <col min="14615" max="14615" width="3.5" style="269" customWidth="1"/>
    <col min="14616" max="14616" width="5.875" style="269"/>
    <col min="14617" max="14617" width="3.5" style="269" customWidth="1"/>
    <col min="14618" max="14618" width="5.875" style="269"/>
    <col min="14619" max="14619" width="3.5" style="269" customWidth="1"/>
    <col min="14620" max="14848" width="5.875" style="269"/>
    <col min="14849" max="14849" width="2.625" style="269" customWidth="1"/>
    <col min="14850" max="14850" width="3.875" style="269" customWidth="1"/>
    <col min="14851" max="14851" width="3.5" style="269" customWidth="1"/>
    <col min="14852" max="14852" width="6.375" style="269" customWidth="1"/>
    <col min="14853" max="14853" width="3.5" style="269" customWidth="1"/>
    <col min="14854" max="14854" width="6.875" style="269" customWidth="1"/>
    <col min="14855" max="14855" width="3.5" style="269" customWidth="1"/>
    <col min="14856" max="14856" width="5.875" style="269" customWidth="1"/>
    <col min="14857" max="14857" width="3.5" style="269" customWidth="1"/>
    <col min="14858" max="14858" width="5.875" style="269" customWidth="1"/>
    <col min="14859" max="14859" width="3.5" style="269" customWidth="1"/>
    <col min="14860" max="14860" width="4.875" style="269" customWidth="1"/>
    <col min="14861" max="14861" width="3.5" style="269" customWidth="1"/>
    <col min="14862" max="14862" width="6.375" style="269" customWidth="1"/>
    <col min="14863" max="14863" width="3.5" style="269" customWidth="1"/>
    <col min="14864" max="14864" width="5.875" style="269" customWidth="1"/>
    <col min="14865" max="14865" width="3.5" style="269" customWidth="1"/>
    <col min="14866" max="14866" width="6.875" style="269" customWidth="1"/>
    <col min="14867" max="14867" width="3.5" style="269" customWidth="1"/>
    <col min="14868" max="14868" width="3.25" style="269" bestFit="1" customWidth="1"/>
    <col min="14869" max="14869" width="3.5" style="269" customWidth="1"/>
    <col min="14870" max="14870" width="5.875" style="269"/>
    <col min="14871" max="14871" width="3.5" style="269" customWidth="1"/>
    <col min="14872" max="14872" width="5.875" style="269"/>
    <col min="14873" max="14873" width="3.5" style="269" customWidth="1"/>
    <col min="14874" max="14874" width="5.875" style="269"/>
    <col min="14875" max="14875" width="3.5" style="269" customWidth="1"/>
    <col min="14876" max="15104" width="5.875" style="269"/>
    <col min="15105" max="15105" width="2.625" style="269" customWidth="1"/>
    <col min="15106" max="15106" width="3.875" style="269" customWidth="1"/>
    <col min="15107" max="15107" width="3.5" style="269" customWidth="1"/>
    <col min="15108" max="15108" width="6.375" style="269" customWidth="1"/>
    <col min="15109" max="15109" width="3.5" style="269" customWidth="1"/>
    <col min="15110" max="15110" width="6.875" style="269" customWidth="1"/>
    <col min="15111" max="15111" width="3.5" style="269" customWidth="1"/>
    <col min="15112" max="15112" width="5.875" style="269" customWidth="1"/>
    <col min="15113" max="15113" width="3.5" style="269" customWidth="1"/>
    <col min="15114" max="15114" width="5.875" style="269" customWidth="1"/>
    <col min="15115" max="15115" width="3.5" style="269" customWidth="1"/>
    <col min="15116" max="15116" width="4.875" style="269" customWidth="1"/>
    <col min="15117" max="15117" width="3.5" style="269" customWidth="1"/>
    <col min="15118" max="15118" width="6.375" style="269" customWidth="1"/>
    <col min="15119" max="15119" width="3.5" style="269" customWidth="1"/>
    <col min="15120" max="15120" width="5.875" style="269" customWidth="1"/>
    <col min="15121" max="15121" width="3.5" style="269" customWidth="1"/>
    <col min="15122" max="15122" width="6.875" style="269" customWidth="1"/>
    <col min="15123" max="15123" width="3.5" style="269" customWidth="1"/>
    <col min="15124" max="15124" width="3.25" style="269" bestFit="1" customWidth="1"/>
    <col min="15125" max="15125" width="3.5" style="269" customWidth="1"/>
    <col min="15126" max="15126" width="5.875" style="269"/>
    <col min="15127" max="15127" width="3.5" style="269" customWidth="1"/>
    <col min="15128" max="15128" width="5.875" style="269"/>
    <col min="15129" max="15129" width="3.5" style="269" customWidth="1"/>
    <col min="15130" max="15130" width="5.875" style="269"/>
    <col min="15131" max="15131" width="3.5" style="269" customWidth="1"/>
    <col min="15132" max="15360" width="5.875" style="269"/>
    <col min="15361" max="15361" width="2.625" style="269" customWidth="1"/>
    <col min="15362" max="15362" width="3.875" style="269" customWidth="1"/>
    <col min="15363" max="15363" width="3.5" style="269" customWidth="1"/>
    <col min="15364" max="15364" width="6.375" style="269" customWidth="1"/>
    <col min="15365" max="15365" width="3.5" style="269" customWidth="1"/>
    <col min="15366" max="15366" width="6.875" style="269" customWidth="1"/>
    <col min="15367" max="15367" width="3.5" style="269" customWidth="1"/>
    <col min="15368" max="15368" width="5.875" style="269" customWidth="1"/>
    <col min="15369" max="15369" width="3.5" style="269" customWidth="1"/>
    <col min="15370" max="15370" width="5.875" style="269" customWidth="1"/>
    <col min="15371" max="15371" width="3.5" style="269" customWidth="1"/>
    <col min="15372" max="15372" width="4.875" style="269" customWidth="1"/>
    <col min="15373" max="15373" width="3.5" style="269" customWidth="1"/>
    <col min="15374" max="15374" width="6.375" style="269" customWidth="1"/>
    <col min="15375" max="15375" width="3.5" style="269" customWidth="1"/>
    <col min="15376" max="15376" width="5.875" style="269" customWidth="1"/>
    <col min="15377" max="15377" width="3.5" style="269" customWidth="1"/>
    <col min="15378" max="15378" width="6.875" style="269" customWidth="1"/>
    <col min="15379" max="15379" width="3.5" style="269" customWidth="1"/>
    <col min="15380" max="15380" width="3.25" style="269" bestFit="1" customWidth="1"/>
    <col min="15381" max="15381" width="3.5" style="269" customWidth="1"/>
    <col min="15382" max="15382" width="5.875" style="269"/>
    <col min="15383" max="15383" width="3.5" style="269" customWidth="1"/>
    <col min="15384" max="15384" width="5.875" style="269"/>
    <col min="15385" max="15385" width="3.5" style="269" customWidth="1"/>
    <col min="15386" max="15386" width="5.875" style="269"/>
    <col min="15387" max="15387" width="3.5" style="269" customWidth="1"/>
    <col min="15388" max="15616" width="5.875" style="269"/>
    <col min="15617" max="15617" width="2.625" style="269" customWidth="1"/>
    <col min="15618" max="15618" width="3.875" style="269" customWidth="1"/>
    <col min="15619" max="15619" width="3.5" style="269" customWidth="1"/>
    <col min="15620" max="15620" width="6.375" style="269" customWidth="1"/>
    <col min="15621" max="15621" width="3.5" style="269" customWidth="1"/>
    <col min="15622" max="15622" width="6.875" style="269" customWidth="1"/>
    <col min="15623" max="15623" width="3.5" style="269" customWidth="1"/>
    <col min="15624" max="15624" width="5.875" style="269" customWidth="1"/>
    <col min="15625" max="15625" width="3.5" style="269" customWidth="1"/>
    <col min="15626" max="15626" width="5.875" style="269" customWidth="1"/>
    <col min="15627" max="15627" width="3.5" style="269" customWidth="1"/>
    <col min="15628" max="15628" width="4.875" style="269" customWidth="1"/>
    <col min="15629" max="15629" width="3.5" style="269" customWidth="1"/>
    <col min="15630" max="15630" width="6.375" style="269" customWidth="1"/>
    <col min="15631" max="15631" width="3.5" style="269" customWidth="1"/>
    <col min="15632" max="15632" width="5.875" style="269" customWidth="1"/>
    <col min="15633" max="15633" width="3.5" style="269" customWidth="1"/>
    <col min="15634" max="15634" width="6.875" style="269" customWidth="1"/>
    <col min="15635" max="15635" width="3.5" style="269" customWidth="1"/>
    <col min="15636" max="15636" width="3.25" style="269" bestFit="1" customWidth="1"/>
    <col min="15637" max="15637" width="3.5" style="269" customWidth="1"/>
    <col min="15638" max="15638" width="5.875" style="269"/>
    <col min="15639" max="15639" width="3.5" style="269" customWidth="1"/>
    <col min="15640" max="15640" width="5.875" style="269"/>
    <col min="15641" max="15641" width="3.5" style="269" customWidth="1"/>
    <col min="15642" max="15642" width="5.875" style="269"/>
    <col min="15643" max="15643" width="3.5" style="269" customWidth="1"/>
    <col min="15644" max="15872" width="5.875" style="269"/>
    <col min="15873" max="15873" width="2.625" style="269" customWidth="1"/>
    <col min="15874" max="15874" width="3.875" style="269" customWidth="1"/>
    <col min="15875" max="15875" width="3.5" style="269" customWidth="1"/>
    <col min="15876" max="15876" width="6.375" style="269" customWidth="1"/>
    <col min="15877" max="15877" width="3.5" style="269" customWidth="1"/>
    <col min="15878" max="15878" width="6.875" style="269" customWidth="1"/>
    <col min="15879" max="15879" width="3.5" style="269" customWidth="1"/>
    <col min="15880" max="15880" width="5.875" style="269" customWidth="1"/>
    <col min="15881" max="15881" width="3.5" style="269" customWidth="1"/>
    <col min="15882" max="15882" width="5.875" style="269" customWidth="1"/>
    <col min="15883" max="15883" width="3.5" style="269" customWidth="1"/>
    <col min="15884" max="15884" width="4.875" style="269" customWidth="1"/>
    <col min="15885" max="15885" width="3.5" style="269" customWidth="1"/>
    <col min="15886" max="15886" width="6.375" style="269" customWidth="1"/>
    <col min="15887" max="15887" width="3.5" style="269" customWidth="1"/>
    <col min="15888" max="15888" width="5.875" style="269" customWidth="1"/>
    <col min="15889" max="15889" width="3.5" style="269" customWidth="1"/>
    <col min="15890" max="15890" width="6.875" style="269" customWidth="1"/>
    <col min="15891" max="15891" width="3.5" style="269" customWidth="1"/>
    <col min="15892" max="15892" width="3.25" style="269" bestFit="1" customWidth="1"/>
    <col min="15893" max="15893" width="3.5" style="269" customWidth="1"/>
    <col min="15894" max="15894" width="5.875" style="269"/>
    <col min="15895" max="15895" width="3.5" style="269" customWidth="1"/>
    <col min="15896" max="15896" width="5.875" style="269"/>
    <col min="15897" max="15897" width="3.5" style="269" customWidth="1"/>
    <col min="15898" max="15898" width="5.875" style="269"/>
    <col min="15899" max="15899" width="3.5" style="269" customWidth="1"/>
    <col min="15900" max="16128" width="5.875" style="269"/>
    <col min="16129" max="16129" width="2.625" style="269" customWidth="1"/>
    <col min="16130" max="16130" width="3.875" style="269" customWidth="1"/>
    <col min="16131" max="16131" width="3.5" style="269" customWidth="1"/>
    <col min="16132" max="16132" width="6.375" style="269" customWidth="1"/>
    <col min="16133" max="16133" width="3.5" style="269" customWidth="1"/>
    <col min="16134" max="16134" width="6.875" style="269" customWidth="1"/>
    <col min="16135" max="16135" width="3.5" style="269" customWidth="1"/>
    <col min="16136" max="16136" width="5.875" style="269" customWidth="1"/>
    <col min="16137" max="16137" width="3.5" style="269" customWidth="1"/>
    <col min="16138" max="16138" width="5.875" style="269" customWidth="1"/>
    <col min="16139" max="16139" width="3.5" style="269" customWidth="1"/>
    <col min="16140" max="16140" width="4.875" style="269" customWidth="1"/>
    <col min="16141" max="16141" width="3.5" style="269" customWidth="1"/>
    <col min="16142" max="16142" width="6.375" style="269" customWidth="1"/>
    <col min="16143" max="16143" width="3.5" style="269" customWidth="1"/>
    <col min="16144" max="16144" width="5.875" style="269" customWidth="1"/>
    <col min="16145" max="16145" width="3.5" style="269" customWidth="1"/>
    <col min="16146" max="16146" width="6.875" style="269" customWidth="1"/>
    <col min="16147" max="16147" width="3.5" style="269" customWidth="1"/>
    <col min="16148" max="16148" width="3.25" style="269" bestFit="1" customWidth="1"/>
    <col min="16149" max="16149" width="3.5" style="269" customWidth="1"/>
    <col min="16150" max="16150" width="5.875" style="269"/>
    <col min="16151" max="16151" width="3.5" style="269" customWidth="1"/>
    <col min="16152" max="16152" width="5.875" style="269"/>
    <col min="16153" max="16153" width="3.5" style="269" customWidth="1"/>
    <col min="16154" max="16154" width="5.875" style="269"/>
    <col min="16155" max="16155" width="3.5" style="269" customWidth="1"/>
    <col min="16156" max="16384" width="5.875" style="269"/>
  </cols>
  <sheetData>
    <row r="1" spans="1:21">
      <c r="T1" s="270" t="s">
        <v>1147</v>
      </c>
      <c r="U1" s="517" t="s">
        <v>1690</v>
      </c>
    </row>
    <row r="2" spans="1:21" ht="28.5">
      <c r="A2" s="972" t="s">
        <v>18</v>
      </c>
      <c r="B2" s="972"/>
      <c r="C2" s="972"/>
      <c r="D2" s="972"/>
      <c r="E2" s="972"/>
      <c r="F2" s="972"/>
      <c r="G2" s="972"/>
      <c r="H2" s="972"/>
      <c r="I2" s="972"/>
      <c r="J2" s="972"/>
      <c r="K2" s="972"/>
      <c r="L2" s="972"/>
      <c r="M2" s="972"/>
      <c r="N2" s="972"/>
      <c r="O2" s="972"/>
      <c r="P2" s="972"/>
      <c r="Q2" s="972"/>
      <c r="R2" s="972"/>
      <c r="S2" s="972"/>
      <c r="T2" s="972"/>
    </row>
    <row r="3" spans="1:21">
      <c r="A3" s="985" t="s">
        <v>1125</v>
      </c>
      <c r="B3" s="985"/>
      <c r="C3" s="985"/>
      <c r="D3" s="985"/>
      <c r="E3" s="985"/>
      <c r="F3" s="985"/>
      <c r="G3" s="985"/>
      <c r="H3" s="985"/>
      <c r="I3" s="985"/>
      <c r="J3" s="985"/>
      <c r="K3" s="1572"/>
      <c r="L3" s="985"/>
      <c r="M3" s="985"/>
      <c r="N3" s="985"/>
      <c r="O3" s="985"/>
      <c r="P3" s="985"/>
      <c r="Q3" s="985"/>
      <c r="R3" s="985"/>
      <c r="S3" s="985"/>
      <c r="T3" s="985"/>
    </row>
    <row r="4" spans="1:21">
      <c r="A4" s="430"/>
      <c r="B4" s="430"/>
      <c r="C4" s="430"/>
      <c r="D4" s="430"/>
      <c r="E4" s="430"/>
      <c r="F4" s="430"/>
      <c r="G4" s="430"/>
      <c r="H4" s="430"/>
      <c r="I4" s="430"/>
      <c r="J4" s="430"/>
      <c r="K4" s="430"/>
      <c r="L4" s="430"/>
      <c r="M4" s="430"/>
      <c r="N4" s="430"/>
      <c r="O4" s="430"/>
      <c r="P4" s="430"/>
      <c r="Q4" s="430"/>
      <c r="R4" s="430"/>
      <c r="S4" s="430"/>
      <c r="T4" s="430"/>
    </row>
    <row r="5" spans="1:21">
      <c r="A5" s="269" t="s">
        <v>1126</v>
      </c>
      <c r="C5" s="436"/>
      <c r="D5" s="436"/>
      <c r="E5" s="436"/>
    </row>
    <row r="6" spans="1:21">
      <c r="A6" s="430"/>
      <c r="B6" s="430"/>
      <c r="C6" s="430"/>
      <c r="D6" s="430"/>
      <c r="E6" s="430"/>
      <c r="F6" s="430"/>
      <c r="G6" s="430"/>
      <c r="H6" s="430"/>
      <c r="I6" s="430"/>
      <c r="J6" s="430"/>
      <c r="K6" s="430"/>
      <c r="L6" s="430"/>
      <c r="M6" s="430"/>
      <c r="N6" s="430"/>
      <c r="O6" s="430"/>
      <c r="P6" s="430"/>
      <c r="Q6" s="430"/>
      <c r="R6" s="430"/>
      <c r="S6" s="430"/>
      <c r="T6" s="430"/>
    </row>
    <row r="7" spans="1:21">
      <c r="M7" s="385"/>
      <c r="O7" s="734"/>
      <c r="P7" s="734"/>
      <c r="Q7" s="398"/>
      <c r="R7" s="398"/>
      <c r="S7" s="398"/>
      <c r="T7" s="735" t="s">
        <v>1148</v>
      </c>
    </row>
    <row r="8" spans="1:21">
      <c r="M8" s="436"/>
      <c r="N8" s="436"/>
      <c r="O8" s="436"/>
    </row>
    <row r="9" spans="1:21">
      <c r="A9" s="269" t="s">
        <v>20</v>
      </c>
      <c r="C9" s="436"/>
      <c r="D9" s="436"/>
      <c r="E9" s="436"/>
    </row>
    <row r="10" spans="1:21">
      <c r="C10" s="436"/>
      <c r="D10" s="436"/>
      <c r="E10" s="436"/>
    </row>
    <row r="11" spans="1:21">
      <c r="C11" s="436"/>
      <c r="D11" s="436"/>
      <c r="E11" s="436"/>
    </row>
    <row r="12" spans="1:21" ht="21" customHeight="1">
      <c r="C12" s="436"/>
      <c r="D12" s="436"/>
      <c r="E12" s="436"/>
      <c r="F12" s="1136" t="s">
        <v>271</v>
      </c>
      <c r="G12" s="1136"/>
      <c r="H12" s="1136"/>
      <c r="I12" s="1136"/>
      <c r="J12" s="1136"/>
      <c r="K12" s="1573"/>
      <c r="L12" s="1573"/>
      <c r="M12" s="1573"/>
      <c r="N12" s="1573"/>
      <c r="O12" s="1573"/>
      <c r="P12" s="1573"/>
      <c r="Q12" s="1573"/>
      <c r="R12" s="1573"/>
    </row>
    <row r="13" spans="1:21" ht="21" customHeight="1">
      <c r="C13" s="436"/>
      <c r="D13" s="436"/>
      <c r="E13" s="436"/>
      <c r="F13" s="1136" t="s">
        <v>272</v>
      </c>
      <c r="G13" s="1136"/>
      <c r="H13" s="1136"/>
      <c r="I13" s="1136"/>
      <c r="J13" s="1136"/>
      <c r="K13" s="1573"/>
      <c r="L13" s="1573"/>
      <c r="M13" s="1573"/>
      <c r="N13" s="1573"/>
      <c r="O13" s="1573"/>
      <c r="P13" s="1573"/>
      <c r="Q13" s="1573"/>
      <c r="R13" s="1573"/>
    </row>
    <row r="14" spans="1:21" ht="21" customHeight="1">
      <c r="C14" s="436"/>
      <c r="D14" s="436"/>
      <c r="E14" s="436"/>
      <c r="F14" s="1136" t="s">
        <v>273</v>
      </c>
      <c r="G14" s="1136"/>
      <c r="H14" s="1136"/>
      <c r="I14" s="1136"/>
      <c r="J14" s="1136"/>
      <c r="K14" s="1573"/>
      <c r="L14" s="1573"/>
      <c r="M14" s="1573"/>
      <c r="N14" s="1573"/>
      <c r="O14" s="1573"/>
      <c r="P14" s="1573"/>
      <c r="Q14" s="1573"/>
      <c r="R14" s="1573"/>
      <c r="S14" s="985"/>
      <c r="T14" s="985"/>
    </row>
    <row r="15" spans="1:21" ht="21" customHeight="1">
      <c r="C15" s="436"/>
      <c r="D15" s="436"/>
      <c r="E15" s="436"/>
      <c r="F15" s="1136" t="s">
        <v>21</v>
      </c>
      <c r="G15" s="1136"/>
      <c r="H15" s="1136"/>
      <c r="I15" s="1136"/>
      <c r="J15" s="1136"/>
      <c r="K15" s="1557"/>
      <c r="L15" s="1557"/>
      <c r="M15" s="1557"/>
      <c r="N15" s="1557"/>
      <c r="O15" s="1557"/>
      <c r="P15" s="1557"/>
      <c r="Q15" s="1557"/>
      <c r="R15" s="1557"/>
    </row>
    <row r="16" spans="1:21">
      <c r="C16" s="436"/>
      <c r="D16" s="436"/>
      <c r="E16" s="436"/>
      <c r="F16" s="437"/>
      <c r="G16" s="437"/>
      <c r="H16" s="437"/>
      <c r="I16" s="437"/>
      <c r="J16" s="437"/>
      <c r="K16" s="548"/>
      <c r="L16" s="548"/>
      <c r="M16" s="548"/>
      <c r="N16" s="548"/>
      <c r="O16" s="548"/>
      <c r="P16" s="548"/>
      <c r="Q16" s="548"/>
      <c r="R16" s="548"/>
    </row>
    <row r="17" spans="1:16">
      <c r="C17" s="436"/>
      <c r="D17" s="436"/>
      <c r="E17" s="436"/>
    </row>
    <row r="18" spans="1:16">
      <c r="A18" s="1558"/>
      <c r="B18" s="1558"/>
      <c r="C18" s="1558"/>
      <c r="D18" s="1558"/>
      <c r="E18" s="1558"/>
      <c r="F18" s="1558"/>
      <c r="G18" s="1558"/>
      <c r="H18" s="1558"/>
      <c r="I18" s="1558"/>
      <c r="J18" s="1558"/>
      <c r="K18" s="1558"/>
      <c r="L18" s="1558"/>
      <c r="M18" s="1558"/>
      <c r="N18" s="1558"/>
      <c r="O18" s="1558"/>
      <c r="P18" s="1558"/>
    </row>
    <row r="19" spans="1:16">
      <c r="C19" s="436"/>
      <c r="D19" s="436"/>
      <c r="E19" s="436"/>
    </row>
    <row r="20" spans="1:16" ht="18.75">
      <c r="A20" s="269" t="s">
        <v>23</v>
      </c>
      <c r="C20" s="436"/>
      <c r="D20" s="436"/>
      <c r="E20" s="1559">
        <f>R56+R70</f>
        <v>0</v>
      </c>
      <c r="F20" s="1559"/>
      <c r="G20" s="1559"/>
      <c r="H20" s="1559"/>
      <c r="I20" s="1559"/>
      <c r="J20" s="137" t="s">
        <v>2</v>
      </c>
    </row>
    <row r="21" spans="1:16" ht="18.75">
      <c r="C21" s="436"/>
      <c r="D21" s="436"/>
      <c r="E21" s="549"/>
      <c r="F21" s="549"/>
      <c r="G21" s="549"/>
      <c r="H21" s="549"/>
      <c r="I21" s="549"/>
      <c r="J21" s="137"/>
    </row>
    <row r="22" spans="1:16">
      <c r="C22" s="436"/>
      <c r="D22" s="436"/>
      <c r="E22" s="436"/>
    </row>
    <row r="23" spans="1:16">
      <c r="A23" s="269" t="s">
        <v>24</v>
      </c>
      <c r="C23" s="436"/>
      <c r="D23" s="436"/>
      <c r="E23" s="436"/>
    </row>
    <row r="24" spans="1:16" ht="8.25" customHeight="1">
      <c r="C24" s="436"/>
      <c r="D24" s="436"/>
      <c r="E24" s="436"/>
    </row>
    <row r="25" spans="1:16" ht="15" customHeight="1">
      <c r="A25" s="269" t="s">
        <v>1127</v>
      </c>
      <c r="C25" s="436"/>
      <c r="D25" s="436"/>
      <c r="E25" s="436"/>
    </row>
    <row r="26" spans="1:16" ht="15" customHeight="1">
      <c r="C26" s="436"/>
      <c r="D26" s="436"/>
      <c r="E26" s="436"/>
    </row>
    <row r="28" spans="1:16" ht="15" customHeight="1">
      <c r="A28" s="311" t="s">
        <v>1552</v>
      </c>
      <c r="C28" s="273"/>
      <c r="D28" s="273"/>
      <c r="E28" s="273"/>
      <c r="F28" s="273"/>
      <c r="G28" s="273"/>
      <c r="H28" s="273"/>
      <c r="I28" s="273"/>
      <c r="J28" s="273"/>
      <c r="K28" s="273"/>
      <c r="O28" s="273" t="s">
        <v>1100</v>
      </c>
      <c r="P28" s="273"/>
    </row>
    <row r="29" spans="1:16" ht="15" customHeight="1">
      <c r="A29" s="311"/>
      <c r="C29" s="273"/>
      <c r="D29" s="273"/>
      <c r="E29" s="273"/>
      <c r="F29" s="273"/>
      <c r="G29" s="273"/>
      <c r="H29" s="273"/>
      <c r="I29" s="273"/>
      <c r="J29" s="273"/>
      <c r="K29" s="273"/>
      <c r="O29" s="273"/>
      <c r="P29" s="273"/>
    </row>
    <row r="31" spans="1:16" ht="15" customHeight="1">
      <c r="A31" s="269" t="s">
        <v>1149</v>
      </c>
      <c r="F31" s="303"/>
      <c r="G31" s="1571" t="str">
        <f>入力シート!E11</f>
        <v>　</v>
      </c>
      <c r="H31" s="1571"/>
      <c r="I31" s="1571"/>
      <c r="J31" s="1571"/>
      <c r="K31" s="1571"/>
      <c r="L31" s="1571"/>
    </row>
    <row r="32" spans="1:16" ht="15" customHeight="1">
      <c r="F32" s="303"/>
      <c r="G32" s="303"/>
      <c r="H32" s="303"/>
      <c r="J32" s="432"/>
      <c r="K32" s="432"/>
      <c r="L32" s="432"/>
    </row>
    <row r="33" spans="1:20">
      <c r="A33" s="285"/>
      <c r="B33" s="285"/>
      <c r="C33" s="285"/>
      <c r="D33" s="285"/>
      <c r="E33" s="285"/>
      <c r="F33" s="285"/>
      <c r="G33" s="286"/>
      <c r="H33" s="285"/>
      <c r="I33" s="285"/>
      <c r="J33" s="285"/>
      <c r="K33" s="285"/>
      <c r="L33" s="285"/>
      <c r="M33" s="285"/>
      <c r="N33" s="285"/>
      <c r="O33" s="285"/>
    </row>
    <row r="34" spans="1:20">
      <c r="A34" s="285" t="s">
        <v>263</v>
      </c>
      <c r="B34" s="285"/>
      <c r="C34" s="285"/>
      <c r="D34" s="285"/>
      <c r="E34" s="285"/>
      <c r="F34" s="199"/>
      <c r="G34" s="315"/>
      <c r="H34" s="289"/>
      <c r="I34" s="289"/>
      <c r="J34" s="199"/>
      <c r="K34" s="289"/>
      <c r="L34" s="289"/>
      <c r="M34" s="285"/>
      <c r="N34" s="285"/>
      <c r="O34" s="285"/>
    </row>
    <row r="35" spans="1:20" ht="8.25" customHeight="1" thickBot="1">
      <c r="A35" s="285"/>
      <c r="B35" s="285"/>
      <c r="C35" s="285"/>
      <c r="D35" s="285"/>
      <c r="E35" s="285"/>
      <c r="F35" s="199"/>
      <c r="G35" s="315"/>
      <c r="H35" s="289"/>
      <c r="I35" s="289"/>
      <c r="J35" s="199"/>
      <c r="K35" s="289"/>
      <c r="L35" s="289"/>
      <c r="M35" s="285"/>
      <c r="N35" s="285"/>
      <c r="O35" s="285"/>
    </row>
    <row r="36" spans="1:20" ht="30" customHeight="1">
      <c r="A36" s="285"/>
      <c r="B36" s="1560" t="s">
        <v>264</v>
      </c>
      <c r="C36" s="1561"/>
      <c r="D36" s="1561"/>
      <c r="E36" s="1562"/>
      <c r="F36" s="1563"/>
      <c r="G36" s="1564"/>
      <c r="H36" s="1564"/>
      <c r="I36" s="1564"/>
      <c r="J36" s="1564"/>
      <c r="K36" s="1565"/>
      <c r="L36" s="1566" t="s">
        <v>268</v>
      </c>
      <c r="M36" s="1567"/>
      <c r="N36" s="1567"/>
      <c r="O36" s="1568"/>
      <c r="P36" s="1569"/>
      <c r="Q36" s="1569"/>
      <c r="R36" s="1569"/>
      <c r="S36" s="1569"/>
      <c r="T36" s="1570"/>
    </row>
    <row r="37" spans="1:20" ht="30" customHeight="1">
      <c r="A37" s="285"/>
      <c r="B37" s="1543" t="s">
        <v>265</v>
      </c>
      <c r="C37" s="1544"/>
      <c r="D37" s="1544"/>
      <c r="E37" s="1545"/>
      <c r="F37" s="1546"/>
      <c r="G37" s="1547"/>
      <c r="H37" s="1547"/>
      <c r="I37" s="1547"/>
      <c r="J37" s="1547"/>
      <c r="K37" s="1548"/>
      <c r="L37" s="1549" t="s">
        <v>269</v>
      </c>
      <c r="M37" s="1550"/>
      <c r="N37" s="1550"/>
      <c r="O37" s="1551"/>
      <c r="P37" s="1552"/>
      <c r="Q37" s="1552"/>
      <c r="R37" s="1552"/>
      <c r="S37" s="1552"/>
      <c r="T37" s="1553"/>
    </row>
    <row r="38" spans="1:20" ht="30" customHeight="1">
      <c r="A38" s="285"/>
      <c r="B38" s="1543" t="s">
        <v>266</v>
      </c>
      <c r="C38" s="1544"/>
      <c r="D38" s="1544"/>
      <c r="E38" s="1545"/>
      <c r="F38" s="1554"/>
      <c r="G38" s="1555"/>
      <c r="H38" s="1555"/>
      <c r="I38" s="1555"/>
      <c r="J38" s="1555"/>
      <c r="K38" s="1556"/>
      <c r="L38" s="1549" t="s">
        <v>270</v>
      </c>
      <c r="M38" s="1550"/>
      <c r="N38" s="1550"/>
      <c r="O38" s="1551"/>
      <c r="P38" s="1552"/>
      <c r="Q38" s="1552"/>
      <c r="R38" s="1552"/>
      <c r="S38" s="1552"/>
      <c r="T38" s="1553"/>
    </row>
    <row r="39" spans="1:20" ht="30" customHeight="1">
      <c r="A39" s="285"/>
      <c r="B39" s="1531" t="s">
        <v>185</v>
      </c>
      <c r="C39" s="1532"/>
      <c r="D39" s="1532"/>
      <c r="E39" s="1533"/>
      <c r="F39" s="1534"/>
      <c r="G39" s="1535"/>
      <c r="H39" s="1535"/>
      <c r="I39" s="1535"/>
      <c r="J39" s="1535"/>
      <c r="K39" s="1535"/>
      <c r="L39" s="1535"/>
      <c r="M39" s="1535"/>
      <c r="N39" s="1535"/>
      <c r="O39" s="1535"/>
      <c r="P39" s="1535"/>
      <c r="Q39" s="1535"/>
      <c r="R39" s="1535"/>
      <c r="S39" s="1535"/>
      <c r="T39" s="1536"/>
    </row>
    <row r="40" spans="1:20" ht="30" customHeight="1" thickBot="1">
      <c r="A40" s="285"/>
      <c r="B40" s="1537" t="s">
        <v>267</v>
      </c>
      <c r="C40" s="1538"/>
      <c r="D40" s="1538"/>
      <c r="E40" s="1539"/>
      <c r="F40" s="1540"/>
      <c r="G40" s="1541"/>
      <c r="H40" s="1541"/>
      <c r="I40" s="1541"/>
      <c r="J40" s="1541"/>
      <c r="K40" s="1541"/>
      <c r="L40" s="1541"/>
      <c r="M40" s="1541"/>
      <c r="N40" s="1541"/>
      <c r="O40" s="1541"/>
      <c r="P40" s="1541"/>
      <c r="Q40" s="1541"/>
      <c r="R40" s="1541"/>
      <c r="S40" s="1541"/>
      <c r="T40" s="1542"/>
    </row>
    <row r="41" spans="1:20" ht="14.25" customHeight="1">
      <c r="A41" s="285"/>
      <c r="B41" s="285"/>
      <c r="C41" s="285"/>
      <c r="D41" s="285"/>
      <c r="E41" s="285"/>
      <c r="F41" s="199"/>
      <c r="G41" s="315"/>
      <c r="H41" s="289"/>
      <c r="I41" s="289"/>
      <c r="J41" s="289"/>
      <c r="K41" s="289"/>
      <c r="L41" s="289"/>
      <c r="M41" s="285"/>
      <c r="N41" s="285"/>
      <c r="O41" s="285"/>
    </row>
    <row r="42" spans="1:20" ht="14.25" customHeight="1">
      <c r="A42" s="217" t="s">
        <v>1324</v>
      </c>
      <c r="B42" s="285"/>
      <c r="C42" s="285"/>
      <c r="D42" s="285"/>
      <c r="E42" s="285"/>
      <c r="F42" s="199"/>
      <c r="G42" s="315"/>
      <c r="H42" s="289"/>
      <c r="I42" s="289"/>
      <c r="J42" s="289"/>
      <c r="K42" s="289"/>
      <c r="L42" s="289"/>
      <c r="M42" s="285"/>
      <c r="N42" s="285"/>
      <c r="O42" s="285"/>
    </row>
    <row r="43" spans="1:20" ht="14.25" customHeight="1">
      <c r="A43" s="217" t="s">
        <v>1323</v>
      </c>
      <c r="B43" s="285"/>
      <c r="C43" s="285"/>
      <c r="D43" s="285"/>
      <c r="E43" s="285"/>
      <c r="F43" s="199"/>
      <c r="G43" s="315"/>
      <c r="H43" s="289"/>
      <c r="I43" s="289"/>
      <c r="J43" s="289"/>
      <c r="K43" s="289"/>
      <c r="L43" s="289"/>
      <c r="M43" s="285"/>
      <c r="N43" s="285"/>
      <c r="O43" s="285"/>
    </row>
    <row r="44" spans="1:20" ht="14.25" customHeight="1">
      <c r="A44" s="217" t="s">
        <v>1325</v>
      </c>
      <c r="B44" s="217"/>
      <c r="C44" s="285"/>
      <c r="D44" s="285"/>
      <c r="E44" s="285"/>
      <c r="F44" s="199"/>
      <c r="G44" s="315"/>
      <c r="H44" s="289"/>
      <c r="I44" s="289"/>
      <c r="J44" s="289"/>
      <c r="K44" s="289"/>
      <c r="L44" s="289"/>
      <c r="M44" s="285"/>
      <c r="N44" s="285"/>
      <c r="O44" s="285"/>
    </row>
    <row r="45" spans="1:20" ht="14.25" customHeight="1">
      <c r="A45" s="217" t="s">
        <v>1326</v>
      </c>
      <c r="B45" s="285"/>
      <c r="C45" s="285"/>
      <c r="D45" s="285"/>
      <c r="E45" s="285"/>
      <c r="F45" s="199"/>
      <c r="G45" s="315"/>
      <c r="H45" s="289"/>
      <c r="I45" s="289"/>
      <c r="J45" s="289"/>
      <c r="K45" s="289"/>
      <c r="L45" s="289"/>
      <c r="M45" s="285"/>
      <c r="N45" s="285"/>
      <c r="O45" s="285"/>
    </row>
    <row r="46" spans="1:20" ht="14.25" customHeight="1">
      <c r="A46" s="217" t="s">
        <v>1327</v>
      </c>
      <c r="B46" s="217"/>
      <c r="C46" s="285"/>
      <c r="D46" s="285"/>
      <c r="E46" s="285"/>
      <c r="F46" s="199"/>
      <c r="G46" s="315"/>
      <c r="H46" s="289"/>
      <c r="I46" s="289"/>
      <c r="J46" s="289"/>
      <c r="K46" s="289"/>
      <c r="L46" s="289"/>
      <c r="M46" s="285"/>
      <c r="N46" s="285"/>
      <c r="O46" s="285"/>
    </row>
    <row r="47" spans="1:20" ht="14.25" customHeight="1">
      <c r="A47" s="217" t="s">
        <v>1328</v>
      </c>
      <c r="B47" s="285"/>
      <c r="C47" s="285"/>
      <c r="D47" s="285"/>
      <c r="E47" s="285"/>
      <c r="F47" s="199"/>
      <c r="G47" s="315"/>
      <c r="H47" s="289"/>
      <c r="I47" s="289"/>
      <c r="J47" s="289"/>
      <c r="K47" s="289"/>
      <c r="L47" s="289"/>
      <c r="M47" s="285"/>
      <c r="N47" s="285"/>
      <c r="O47" s="285"/>
    </row>
    <row r="48" spans="1:20" ht="14.25" customHeight="1">
      <c r="A48" s="217" t="s">
        <v>1329</v>
      </c>
      <c r="B48" s="285"/>
      <c r="C48" s="285"/>
      <c r="D48" s="285"/>
      <c r="E48" s="285"/>
      <c r="F48" s="199"/>
      <c r="G48" s="315"/>
      <c r="H48" s="289"/>
      <c r="I48" s="289"/>
      <c r="J48" s="289"/>
      <c r="K48" s="289"/>
      <c r="L48" s="289"/>
      <c r="M48" s="285"/>
      <c r="N48" s="285"/>
      <c r="O48" s="285"/>
    </row>
    <row r="49" spans="1:20" ht="14.25" customHeight="1">
      <c r="A49" s="285"/>
      <c r="B49" s="285" t="s">
        <v>1332</v>
      </c>
      <c r="C49" s="285"/>
      <c r="D49" s="285"/>
      <c r="E49" s="285"/>
      <c r="F49" s="199"/>
      <c r="G49" s="315"/>
      <c r="H49" s="289"/>
      <c r="I49" s="289"/>
      <c r="J49" s="289"/>
      <c r="K49" s="289"/>
      <c r="L49" s="289"/>
      <c r="M49" s="285"/>
      <c r="N49" s="285"/>
      <c r="O49" s="285"/>
    </row>
    <row r="50" spans="1:20" ht="14.25" customHeight="1">
      <c r="A50" s="285"/>
      <c r="B50" s="285"/>
      <c r="C50" s="285"/>
      <c r="D50" s="285"/>
      <c r="E50" s="285"/>
      <c r="F50" s="199"/>
      <c r="G50" s="315"/>
      <c r="H50" s="289"/>
      <c r="I50" s="289"/>
      <c r="J50" s="289"/>
      <c r="K50" s="289"/>
      <c r="L50" s="289"/>
      <c r="M50" s="285"/>
      <c r="N50" s="285"/>
      <c r="O50" s="285"/>
    </row>
    <row r="51" spans="1:20" ht="15" thickBot="1">
      <c r="A51" s="285"/>
      <c r="B51" s="285" t="s">
        <v>1128</v>
      </c>
      <c r="C51" s="285"/>
      <c r="D51" s="285"/>
      <c r="E51" s="285"/>
      <c r="F51" s="550"/>
      <c r="G51" s="551"/>
      <c r="H51" s="552"/>
      <c r="I51" s="552"/>
      <c r="J51" s="552"/>
      <c r="K51" s="552"/>
      <c r="L51" s="552"/>
      <c r="M51" s="552"/>
      <c r="N51" s="552"/>
      <c r="O51" s="552"/>
      <c r="P51" s="434"/>
      <c r="Q51" s="434"/>
      <c r="R51" s="434"/>
      <c r="S51" s="217"/>
      <c r="T51" s="217"/>
    </row>
    <row r="52" spans="1:20" ht="14.25" customHeight="1">
      <c r="A52" s="285"/>
      <c r="B52" s="1501" t="s">
        <v>1129</v>
      </c>
      <c r="C52" s="1502"/>
      <c r="D52" s="1502"/>
      <c r="E52" s="1505" t="s">
        <v>1152</v>
      </c>
      <c r="F52" s="1506"/>
      <c r="G52" s="1507"/>
      <c r="H52" s="1488" t="s">
        <v>1103</v>
      </c>
      <c r="I52" s="1489"/>
      <c r="J52" s="1488" t="s">
        <v>1115</v>
      </c>
      <c r="K52" s="1502"/>
      <c r="L52" s="1505" t="s">
        <v>1130</v>
      </c>
      <c r="M52" s="1507"/>
      <c r="N52" s="1530" t="s">
        <v>98</v>
      </c>
      <c r="O52" s="1530"/>
      <c r="P52" s="1530"/>
      <c r="Q52" s="1530"/>
      <c r="R52" s="1530"/>
      <c r="S52" s="1530"/>
      <c r="T52" s="1522" t="s">
        <v>668</v>
      </c>
    </row>
    <row r="53" spans="1:20">
      <c r="A53" s="285"/>
      <c r="B53" s="1503"/>
      <c r="C53" s="1504"/>
      <c r="D53" s="1504"/>
      <c r="E53" s="1508"/>
      <c r="F53" s="1509"/>
      <c r="G53" s="1510"/>
      <c r="H53" s="1114"/>
      <c r="I53" s="1115"/>
      <c r="J53" s="1114"/>
      <c r="K53" s="1504"/>
      <c r="L53" s="1508"/>
      <c r="M53" s="1510"/>
      <c r="N53" s="1524" t="s">
        <v>1131</v>
      </c>
      <c r="O53" s="1525"/>
      <c r="P53" s="1524" t="s">
        <v>1132</v>
      </c>
      <c r="Q53" s="1525"/>
      <c r="R53" s="1526" t="s">
        <v>34</v>
      </c>
      <c r="S53" s="1527"/>
      <c r="T53" s="1523"/>
    </row>
    <row r="54" spans="1:20">
      <c r="A54" s="285"/>
      <c r="B54" s="1503"/>
      <c r="C54" s="1504"/>
      <c r="D54" s="1504"/>
      <c r="E54" s="1508"/>
      <c r="F54" s="1509"/>
      <c r="G54" s="1510"/>
      <c r="H54" s="1114"/>
      <c r="I54" s="1115"/>
      <c r="J54" s="1114"/>
      <c r="K54" s="1504"/>
      <c r="L54" s="1508"/>
      <c r="M54" s="1510"/>
      <c r="N54" s="1508"/>
      <c r="O54" s="1510"/>
      <c r="P54" s="1508"/>
      <c r="Q54" s="1510"/>
      <c r="R54" s="237" t="s">
        <v>1133</v>
      </c>
      <c r="S54" s="433"/>
      <c r="T54" s="1523"/>
    </row>
    <row r="55" spans="1:20">
      <c r="A55" s="285"/>
      <c r="B55" s="1511" t="s">
        <v>1134</v>
      </c>
      <c r="C55" s="1491"/>
      <c r="D55" s="1491"/>
      <c r="E55" s="1490" t="s">
        <v>1135</v>
      </c>
      <c r="F55" s="1491"/>
      <c r="G55" s="1492"/>
      <c r="H55" s="435"/>
      <c r="I55" s="431"/>
      <c r="J55" s="1528" t="s">
        <v>1136</v>
      </c>
      <c r="K55" s="1529"/>
      <c r="L55" s="1490" t="s">
        <v>1137</v>
      </c>
      <c r="M55" s="1492"/>
      <c r="N55" s="1490" t="s">
        <v>1138</v>
      </c>
      <c r="O55" s="1492"/>
      <c r="P55" s="1490" t="s">
        <v>1139</v>
      </c>
      <c r="Q55" s="1492"/>
      <c r="R55" s="1490" t="s">
        <v>1140</v>
      </c>
      <c r="S55" s="1492"/>
      <c r="T55" s="1523"/>
    </row>
    <row r="56" spans="1:20" ht="36" customHeight="1">
      <c r="A56" s="285"/>
      <c r="B56" s="1493"/>
      <c r="C56" s="1494"/>
      <c r="D56" s="1495"/>
      <c r="E56" s="1496">
        <v>226000</v>
      </c>
      <c r="F56" s="1497"/>
      <c r="G56" s="1498"/>
      <c r="H56" s="1518"/>
      <c r="I56" s="1519"/>
      <c r="J56" s="1520"/>
      <c r="K56" s="1521"/>
      <c r="L56" s="1499">
        <f>H56*2000</f>
        <v>0</v>
      </c>
      <c r="M56" s="1500"/>
      <c r="N56" s="1499">
        <f>IF(D56&gt;E56,(E56),(D56))</f>
        <v>0</v>
      </c>
      <c r="O56" s="1500"/>
      <c r="P56" s="1499">
        <f>IF(J56&gt;L56,(L56),(J56))</f>
        <v>0</v>
      </c>
      <c r="Q56" s="1500"/>
      <c r="R56" s="1499">
        <f>N56+P56</f>
        <v>0</v>
      </c>
      <c r="S56" s="1500"/>
      <c r="T56" s="554"/>
    </row>
    <row r="57" spans="1:20" ht="21" customHeight="1" thickBot="1">
      <c r="A57" s="285"/>
      <c r="B57" s="729"/>
      <c r="C57" s="730"/>
      <c r="D57" s="731" t="s">
        <v>2</v>
      </c>
      <c r="E57" s="732"/>
      <c r="F57" s="733"/>
      <c r="G57" s="731" t="s">
        <v>2</v>
      </c>
      <c r="H57" s="1514"/>
      <c r="I57" s="1515"/>
      <c r="J57" s="1516" t="s">
        <v>2</v>
      </c>
      <c r="K57" s="1517"/>
      <c r="L57" s="1512" t="s">
        <v>2</v>
      </c>
      <c r="M57" s="1513"/>
      <c r="N57" s="1512" t="s">
        <v>2</v>
      </c>
      <c r="O57" s="1513"/>
      <c r="P57" s="1512" t="s">
        <v>2</v>
      </c>
      <c r="Q57" s="1513"/>
      <c r="R57" s="1512" t="s">
        <v>2</v>
      </c>
      <c r="S57" s="1513"/>
      <c r="T57" s="555"/>
    </row>
    <row r="58" spans="1:20" ht="9" customHeight="1">
      <c r="A58" s="285"/>
      <c r="B58" s="424"/>
      <c r="C58" s="424"/>
      <c r="D58" s="425"/>
      <c r="E58" s="425"/>
      <c r="F58" s="426"/>
      <c r="G58" s="426"/>
      <c r="H58" s="424"/>
      <c r="I58" s="424"/>
      <c r="J58" s="427"/>
      <c r="K58" s="427"/>
      <c r="L58" s="426"/>
      <c r="M58" s="426"/>
      <c r="N58" s="426"/>
      <c r="O58" s="426"/>
      <c r="P58" s="428"/>
      <c r="Q58" s="428"/>
      <c r="R58" s="426"/>
      <c r="S58" s="426"/>
    </row>
    <row r="59" spans="1:20" ht="14.25" customHeight="1">
      <c r="A59" s="197" t="s">
        <v>1330</v>
      </c>
      <c r="B59" s="217"/>
      <c r="C59" s="217"/>
      <c r="D59" s="217"/>
      <c r="E59" s="217"/>
      <c r="F59" s="217"/>
      <c r="G59" s="217"/>
      <c r="H59" s="217"/>
      <c r="I59" s="217"/>
      <c r="J59" s="217"/>
      <c r="K59" s="217"/>
      <c r="L59" s="217"/>
      <c r="M59" s="217"/>
      <c r="N59" s="217"/>
      <c r="O59" s="217"/>
      <c r="P59" s="217"/>
      <c r="Q59" s="217"/>
      <c r="R59" s="217"/>
      <c r="S59" s="217"/>
      <c r="T59" s="197"/>
    </row>
    <row r="60" spans="1:20" ht="14.25" customHeight="1">
      <c r="A60" s="197" t="s">
        <v>1331</v>
      </c>
      <c r="B60" s="217"/>
      <c r="C60" s="217"/>
      <c r="D60" s="217"/>
      <c r="E60" s="217"/>
      <c r="F60" s="217"/>
      <c r="G60" s="217"/>
      <c r="H60" s="217"/>
      <c r="I60" s="217"/>
      <c r="J60" s="217"/>
      <c r="K60" s="217"/>
      <c r="L60" s="217"/>
      <c r="M60" s="217"/>
      <c r="N60" s="217"/>
      <c r="O60" s="217"/>
      <c r="P60" s="217"/>
      <c r="Q60" s="217"/>
      <c r="R60" s="217"/>
      <c r="S60" s="217"/>
      <c r="T60" s="197"/>
    </row>
    <row r="61" spans="1:20" ht="14.25" customHeight="1">
      <c r="A61" s="197" t="s">
        <v>1150</v>
      </c>
      <c r="B61" s="217"/>
      <c r="C61" s="217"/>
      <c r="D61" s="217"/>
      <c r="E61" s="217"/>
      <c r="F61" s="217"/>
      <c r="G61" s="217"/>
      <c r="H61" s="217"/>
      <c r="I61" s="217"/>
      <c r="J61" s="217"/>
      <c r="K61" s="217"/>
      <c r="L61" s="217"/>
      <c r="M61" s="217"/>
      <c r="N61" s="217"/>
      <c r="O61" s="217"/>
      <c r="P61" s="217"/>
      <c r="Q61" s="217"/>
      <c r="R61" s="217"/>
      <c r="S61" s="217"/>
      <c r="T61" s="197"/>
    </row>
    <row r="62" spans="1:20" ht="14.25" customHeight="1">
      <c r="A62" s="197" t="s">
        <v>1151</v>
      </c>
      <c r="B62" s="217"/>
      <c r="E62" s="217"/>
      <c r="F62" s="217"/>
      <c r="G62" s="217"/>
      <c r="H62" s="217"/>
      <c r="I62" s="217"/>
      <c r="J62" s="217"/>
      <c r="K62" s="217"/>
      <c r="L62" s="217"/>
      <c r="M62" s="217"/>
      <c r="N62" s="217"/>
      <c r="O62" s="217"/>
      <c r="P62" s="217"/>
      <c r="Q62" s="217"/>
      <c r="R62" s="217"/>
      <c r="S62" s="217"/>
      <c r="T62" s="197"/>
    </row>
    <row r="63" spans="1:20" ht="14.25" customHeight="1">
      <c r="A63" s="197"/>
      <c r="B63" s="217"/>
      <c r="C63" s="217"/>
      <c r="E63" s="217"/>
      <c r="F63" s="217"/>
      <c r="G63" s="217"/>
      <c r="H63" s="217"/>
      <c r="I63" s="217"/>
      <c r="J63" s="217"/>
      <c r="K63" s="217"/>
      <c r="L63" s="217"/>
      <c r="M63" s="217"/>
      <c r="N63" s="217"/>
      <c r="O63" s="553"/>
      <c r="Q63" s="553"/>
      <c r="R63" s="553"/>
      <c r="S63" s="217"/>
      <c r="T63" s="197"/>
    </row>
    <row r="64" spans="1:20" ht="14.25" customHeight="1">
      <c r="A64" s="197"/>
      <c r="B64" s="217"/>
      <c r="C64" s="217"/>
      <c r="D64" s="217"/>
      <c r="E64" s="217"/>
      <c r="F64" s="217"/>
      <c r="G64" s="217"/>
      <c r="I64" s="217"/>
      <c r="J64" s="217"/>
      <c r="K64" s="217"/>
      <c r="L64" s="217"/>
      <c r="M64" s="217"/>
      <c r="N64" s="217"/>
      <c r="O64" s="217"/>
      <c r="P64" s="217"/>
      <c r="Q64" s="217"/>
      <c r="R64" s="217"/>
      <c r="S64" s="217"/>
      <c r="T64" s="197"/>
    </row>
    <row r="65" spans="1:20" ht="14.25" customHeight="1" thickBot="1">
      <c r="A65" s="285"/>
      <c r="B65" s="285" t="s">
        <v>1141</v>
      </c>
      <c r="C65" s="285"/>
      <c r="D65" s="285"/>
      <c r="E65" s="285"/>
      <c r="F65" s="550"/>
      <c r="G65" s="551"/>
      <c r="H65" s="552"/>
      <c r="I65" s="552"/>
      <c r="J65" s="552"/>
      <c r="K65" s="552"/>
      <c r="L65" s="552"/>
      <c r="M65" s="552"/>
      <c r="N65" s="552"/>
      <c r="O65" s="552"/>
      <c r="P65" s="434"/>
      <c r="Q65" s="434"/>
      <c r="R65" s="434"/>
      <c r="S65" s="217"/>
      <c r="T65" s="217"/>
    </row>
    <row r="66" spans="1:20" ht="14.25" customHeight="1">
      <c r="A66" s="285"/>
      <c r="B66" s="1501" t="s">
        <v>1153</v>
      </c>
      <c r="C66" s="1502"/>
      <c r="D66" s="1502"/>
      <c r="E66" s="1505" t="s">
        <v>1154</v>
      </c>
      <c r="F66" s="1506"/>
      <c r="G66" s="1507"/>
      <c r="H66" s="1488" t="s">
        <v>1103</v>
      </c>
      <c r="I66" s="1489"/>
      <c r="J66" s="1488" t="s">
        <v>1115</v>
      </c>
      <c r="K66" s="1502"/>
      <c r="L66" s="1505" t="s">
        <v>1130</v>
      </c>
      <c r="M66" s="1507"/>
      <c r="N66" s="1530" t="s">
        <v>98</v>
      </c>
      <c r="O66" s="1530"/>
      <c r="P66" s="1530"/>
      <c r="Q66" s="1530"/>
      <c r="R66" s="1530"/>
      <c r="S66" s="1530"/>
      <c r="T66" s="1522" t="s">
        <v>668</v>
      </c>
    </row>
    <row r="67" spans="1:20">
      <c r="A67" s="285"/>
      <c r="B67" s="1503"/>
      <c r="C67" s="1504"/>
      <c r="D67" s="1504"/>
      <c r="E67" s="1508"/>
      <c r="F67" s="1509"/>
      <c r="G67" s="1510"/>
      <c r="H67" s="1114"/>
      <c r="I67" s="1115"/>
      <c r="J67" s="1114"/>
      <c r="K67" s="1504"/>
      <c r="L67" s="1508"/>
      <c r="M67" s="1510"/>
      <c r="N67" s="1524" t="s">
        <v>1142</v>
      </c>
      <c r="O67" s="1525"/>
      <c r="P67" s="1524" t="s">
        <v>1132</v>
      </c>
      <c r="Q67" s="1525"/>
      <c r="R67" s="1526" t="s">
        <v>34</v>
      </c>
      <c r="S67" s="1527"/>
      <c r="T67" s="1523"/>
    </row>
    <row r="68" spans="1:20">
      <c r="A68" s="285"/>
      <c r="B68" s="1503"/>
      <c r="C68" s="1504"/>
      <c r="D68" s="1504"/>
      <c r="E68" s="1508"/>
      <c r="F68" s="1509"/>
      <c r="G68" s="1510"/>
      <c r="H68" s="1114"/>
      <c r="I68" s="1115"/>
      <c r="J68" s="1114"/>
      <c r="K68" s="1504"/>
      <c r="L68" s="1508"/>
      <c r="M68" s="1510"/>
      <c r="N68" s="1508"/>
      <c r="O68" s="1510"/>
      <c r="P68" s="1508"/>
      <c r="Q68" s="1510"/>
      <c r="R68" s="237" t="s">
        <v>1133</v>
      </c>
      <c r="S68" s="433"/>
      <c r="T68" s="1523"/>
    </row>
    <row r="69" spans="1:20">
      <c r="A69" s="285"/>
      <c r="B69" s="1511" t="s">
        <v>1134</v>
      </c>
      <c r="C69" s="1491"/>
      <c r="D69" s="1491"/>
      <c r="E69" s="1490" t="s">
        <v>1135</v>
      </c>
      <c r="F69" s="1491"/>
      <c r="G69" s="1492"/>
      <c r="H69" s="435"/>
      <c r="I69" s="431"/>
      <c r="J69" s="1528" t="s">
        <v>1143</v>
      </c>
      <c r="K69" s="1529"/>
      <c r="L69" s="1490" t="s">
        <v>324</v>
      </c>
      <c r="M69" s="1492"/>
      <c r="N69" s="1490" t="s">
        <v>1144</v>
      </c>
      <c r="O69" s="1492"/>
      <c r="P69" s="1490" t="s">
        <v>1145</v>
      </c>
      <c r="Q69" s="1492"/>
      <c r="R69" s="1490" t="s">
        <v>1146</v>
      </c>
      <c r="S69" s="1492"/>
      <c r="T69" s="1523"/>
    </row>
    <row r="70" spans="1:20" ht="36" customHeight="1">
      <c r="A70" s="285"/>
      <c r="B70" s="1493"/>
      <c r="C70" s="1494"/>
      <c r="D70" s="1495"/>
      <c r="E70" s="1496">
        <v>2873000</v>
      </c>
      <c r="F70" s="1497"/>
      <c r="G70" s="1498"/>
      <c r="H70" s="1518"/>
      <c r="I70" s="1519"/>
      <c r="J70" s="1520"/>
      <c r="K70" s="1521"/>
      <c r="L70" s="1499">
        <f>H70*34000</f>
        <v>0</v>
      </c>
      <c r="M70" s="1500"/>
      <c r="N70" s="1499">
        <f>IF(D70&gt;E70,(E70),(D70))</f>
        <v>0</v>
      </c>
      <c r="O70" s="1500"/>
      <c r="P70" s="1499">
        <f>IF(J70&gt;L70,(L70),(J70))</f>
        <v>0</v>
      </c>
      <c r="Q70" s="1500"/>
      <c r="R70" s="1499">
        <f>N70+P70</f>
        <v>0</v>
      </c>
      <c r="S70" s="1500"/>
      <c r="T70" s="554"/>
    </row>
    <row r="71" spans="1:20" ht="21" customHeight="1" thickBot="1">
      <c r="A71" s="285"/>
      <c r="B71" s="729"/>
      <c r="C71" s="730"/>
      <c r="D71" s="731" t="s">
        <v>2</v>
      </c>
      <c r="E71" s="732"/>
      <c r="F71" s="733"/>
      <c r="G71" s="731" t="s">
        <v>2</v>
      </c>
      <c r="H71" s="1514"/>
      <c r="I71" s="1515"/>
      <c r="J71" s="1516" t="s">
        <v>2</v>
      </c>
      <c r="K71" s="1517"/>
      <c r="L71" s="1512" t="s">
        <v>2</v>
      </c>
      <c r="M71" s="1513"/>
      <c r="N71" s="1512" t="s">
        <v>2</v>
      </c>
      <c r="O71" s="1513"/>
      <c r="P71" s="1512" t="s">
        <v>2</v>
      </c>
      <c r="Q71" s="1513"/>
      <c r="R71" s="1512" t="s">
        <v>2</v>
      </c>
      <c r="S71" s="1513"/>
      <c r="T71" s="555"/>
    </row>
    <row r="72" spans="1:20">
      <c r="A72" s="285"/>
      <c r="B72" s="424"/>
      <c r="C72" s="424"/>
      <c r="D72" s="425"/>
      <c r="E72" s="425"/>
      <c r="F72" s="426"/>
      <c r="G72" s="426"/>
      <c r="H72" s="424"/>
      <c r="I72" s="424"/>
      <c r="J72" s="427"/>
      <c r="K72" s="427"/>
      <c r="L72" s="426"/>
      <c r="M72" s="426"/>
      <c r="N72" s="426"/>
      <c r="O72" s="426"/>
      <c r="P72" s="428"/>
      <c r="Q72" s="428"/>
      <c r="R72" s="426"/>
      <c r="S72" s="426"/>
    </row>
    <row r="73" spans="1:20">
      <c r="A73" s="197" t="s">
        <v>1330</v>
      </c>
      <c r="B73" s="217"/>
      <c r="C73" s="217"/>
      <c r="D73" s="217"/>
      <c r="E73" s="217"/>
      <c r="F73" s="217"/>
      <c r="G73" s="217"/>
      <c r="H73" s="217"/>
      <c r="I73" s="217"/>
      <c r="J73" s="217"/>
      <c r="K73" s="217"/>
      <c r="L73" s="217"/>
      <c r="M73" s="217"/>
      <c r="N73" s="217"/>
      <c r="O73" s="217"/>
      <c r="P73" s="217"/>
      <c r="Q73" s="217"/>
      <c r="R73" s="217"/>
      <c r="S73" s="217"/>
      <c r="T73" s="197"/>
    </row>
    <row r="74" spans="1:20">
      <c r="A74" s="197" t="s">
        <v>1331</v>
      </c>
      <c r="B74" s="217"/>
      <c r="C74" s="217"/>
      <c r="D74" s="217"/>
      <c r="E74" s="217"/>
      <c r="F74" s="217"/>
      <c r="G74" s="217"/>
      <c r="H74" s="217"/>
      <c r="I74" s="217"/>
      <c r="J74" s="217"/>
      <c r="K74" s="217"/>
      <c r="L74" s="217"/>
      <c r="M74" s="217"/>
      <c r="N74" s="217"/>
      <c r="O74" s="217"/>
      <c r="P74" s="217"/>
      <c r="Q74" s="217"/>
      <c r="R74" s="217"/>
      <c r="S74" s="217"/>
      <c r="T74" s="197"/>
    </row>
    <row r="75" spans="1:20">
      <c r="A75" s="197" t="s">
        <v>1150</v>
      </c>
      <c r="B75" s="217"/>
      <c r="C75" s="217"/>
      <c r="D75" s="217"/>
      <c r="E75" s="217"/>
      <c r="F75" s="217"/>
      <c r="G75" s="217"/>
      <c r="H75" s="217"/>
      <c r="I75" s="217"/>
      <c r="J75" s="217"/>
      <c r="K75" s="217"/>
      <c r="L75" s="217"/>
      <c r="M75" s="217"/>
      <c r="N75" s="217"/>
      <c r="O75" s="217"/>
      <c r="P75" s="217"/>
      <c r="Q75" s="217"/>
      <c r="R75" s="217"/>
      <c r="S75" s="217"/>
      <c r="T75" s="197"/>
    </row>
    <row r="76" spans="1:20">
      <c r="A76" s="197" t="s">
        <v>1151</v>
      </c>
      <c r="B76" s="217"/>
      <c r="E76" s="217"/>
      <c r="F76" s="217"/>
      <c r="G76" s="217"/>
      <c r="H76" s="217"/>
      <c r="I76" s="217"/>
      <c r="J76" s="217"/>
      <c r="K76" s="217"/>
      <c r="L76" s="217"/>
      <c r="M76" s="217"/>
      <c r="N76" s="217"/>
      <c r="O76" s="217"/>
      <c r="P76" s="217"/>
      <c r="Q76" s="217"/>
      <c r="R76" s="217"/>
      <c r="S76" s="217"/>
      <c r="T76" s="197"/>
    </row>
  </sheetData>
  <mergeCells count="90">
    <mergeCell ref="A2:T2"/>
    <mergeCell ref="A3:T3"/>
    <mergeCell ref="F12:J12"/>
    <mergeCell ref="K12:R14"/>
    <mergeCell ref="F13:J13"/>
    <mergeCell ref="F14:J14"/>
    <mergeCell ref="S14:T14"/>
    <mergeCell ref="F15:J15"/>
    <mergeCell ref="K15:R15"/>
    <mergeCell ref="A18:P18"/>
    <mergeCell ref="E20:I20"/>
    <mergeCell ref="B36:E36"/>
    <mergeCell ref="F36:K36"/>
    <mergeCell ref="L36:N36"/>
    <mergeCell ref="O36:T36"/>
    <mergeCell ref="G31:L31"/>
    <mergeCell ref="B37:E37"/>
    <mergeCell ref="F37:K37"/>
    <mergeCell ref="L37:N37"/>
    <mergeCell ref="O37:T37"/>
    <mergeCell ref="B38:E38"/>
    <mergeCell ref="F38:K38"/>
    <mergeCell ref="L38:N38"/>
    <mergeCell ref="O38:T38"/>
    <mergeCell ref="B39:E39"/>
    <mergeCell ref="F39:T39"/>
    <mergeCell ref="B40:E40"/>
    <mergeCell ref="F40:T40"/>
    <mergeCell ref="H52:I54"/>
    <mergeCell ref="J52:K54"/>
    <mergeCell ref="L52:M54"/>
    <mergeCell ref="N52:S52"/>
    <mergeCell ref="T52:T55"/>
    <mergeCell ref="N53:O54"/>
    <mergeCell ref="P53:Q54"/>
    <mergeCell ref="R53:S53"/>
    <mergeCell ref="N55:O55"/>
    <mergeCell ref="B52:D54"/>
    <mergeCell ref="B55:D55"/>
    <mergeCell ref="E52:G54"/>
    <mergeCell ref="R56:S56"/>
    <mergeCell ref="P55:Q55"/>
    <mergeCell ref="R55:S55"/>
    <mergeCell ref="H56:I56"/>
    <mergeCell ref="J56:K56"/>
    <mergeCell ref="L56:M56"/>
    <mergeCell ref="N56:O56"/>
    <mergeCell ref="P56:Q56"/>
    <mergeCell ref="J55:K55"/>
    <mergeCell ref="L55:M55"/>
    <mergeCell ref="R57:S57"/>
    <mergeCell ref="H57:I57"/>
    <mergeCell ref="J57:K57"/>
    <mergeCell ref="L57:M57"/>
    <mergeCell ref="N57:O57"/>
    <mergeCell ref="P57:Q57"/>
    <mergeCell ref="T66:T69"/>
    <mergeCell ref="N67:O68"/>
    <mergeCell ref="P67:Q68"/>
    <mergeCell ref="R67:S67"/>
    <mergeCell ref="J69:K69"/>
    <mergeCell ref="L69:M69"/>
    <mergeCell ref="N69:O69"/>
    <mergeCell ref="J66:K68"/>
    <mergeCell ref="L66:M68"/>
    <mergeCell ref="N66:S66"/>
    <mergeCell ref="R71:S71"/>
    <mergeCell ref="P69:Q69"/>
    <mergeCell ref="R69:S69"/>
    <mergeCell ref="H71:I71"/>
    <mergeCell ref="J71:K71"/>
    <mergeCell ref="L71:M71"/>
    <mergeCell ref="N71:O71"/>
    <mergeCell ref="P71:Q71"/>
    <mergeCell ref="R70:S70"/>
    <mergeCell ref="H70:I70"/>
    <mergeCell ref="J70:K70"/>
    <mergeCell ref="L70:M70"/>
    <mergeCell ref="N70:O70"/>
    <mergeCell ref="H66:I68"/>
    <mergeCell ref="E55:G55"/>
    <mergeCell ref="B56:D56"/>
    <mergeCell ref="E56:G56"/>
    <mergeCell ref="P70:Q70"/>
    <mergeCell ref="B66:D68"/>
    <mergeCell ref="E66:G68"/>
    <mergeCell ref="B69:D69"/>
    <mergeCell ref="E69:G69"/>
    <mergeCell ref="B70:D70"/>
    <mergeCell ref="E70:G70"/>
  </mergeCells>
  <phoneticPr fontId="3"/>
  <pageMargins left="0.78740157480314965" right="0.15748031496062992" top="0.59055118110236227" bottom="0.59055118110236227" header="0.51181102362204722" footer="0.51181102362204722"/>
  <pageSetup paperSize="9" orientation="portrait" blackAndWhite="1" horizontalDpi="200" verticalDpi="200" r:id="rId1"/>
  <headerFooter alignWithMargins="0"/>
  <rowBreaks count="1" manualBreakCount="1">
    <brk id="48" max="19" man="1"/>
  </rowBreaks>
  <colBreaks count="1" manualBreakCount="1">
    <brk id="25" max="42"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69CE6-A30B-48F6-82F3-254FFD58BCD0}">
  <dimension ref="A1:T53"/>
  <sheetViews>
    <sheetView view="pageBreakPreview" zoomScaleNormal="100" zoomScaleSheetLayoutView="100" workbookViewId="0">
      <selection activeCell="Q1" sqref="Q1"/>
    </sheetView>
  </sheetViews>
  <sheetFormatPr defaultColWidth="5.875" defaultRowHeight="14.25"/>
  <cols>
    <col min="1" max="16384" width="5.875" style="269"/>
  </cols>
  <sheetData>
    <row r="1" spans="1:20">
      <c r="P1" s="683" t="s">
        <v>1615</v>
      </c>
      <c r="Q1" s="517" t="s">
        <v>1690</v>
      </c>
    </row>
    <row r="2" spans="1:20">
      <c r="P2" s="683"/>
    </row>
    <row r="3" spans="1:20">
      <c r="A3" s="273"/>
      <c r="B3" s="273"/>
      <c r="C3" s="273"/>
      <c r="D3" s="273"/>
      <c r="E3" s="273"/>
      <c r="F3" s="273"/>
      <c r="G3" s="273"/>
      <c r="H3" s="273"/>
      <c r="I3" s="273"/>
      <c r="J3" s="273"/>
      <c r="K3" s="624"/>
      <c r="L3" s="273"/>
      <c r="M3" s="273"/>
      <c r="N3" s="685"/>
      <c r="O3" s="686"/>
      <c r="P3" s="273"/>
      <c r="Q3" s="273"/>
      <c r="R3" s="273"/>
      <c r="S3" s="273"/>
      <c r="T3" s="273"/>
    </row>
    <row r="4" spans="1:20">
      <c r="N4" s="1574" t="s">
        <v>134</v>
      </c>
      <c r="O4" s="1575"/>
      <c r="P4" s="683"/>
    </row>
    <row r="5" spans="1:20">
      <c r="N5" s="1574" t="s">
        <v>135</v>
      </c>
      <c r="O5" s="1575"/>
      <c r="P5" s="683"/>
    </row>
    <row r="6" spans="1:20">
      <c r="N6" s="319"/>
      <c r="O6" s="314"/>
    </row>
    <row r="7" spans="1:20">
      <c r="N7" s="285"/>
      <c r="O7" s="285"/>
    </row>
    <row r="8" spans="1:20" ht="28.5">
      <c r="A8" s="972" t="s">
        <v>1616</v>
      </c>
      <c r="B8" s="972"/>
      <c r="C8" s="972"/>
      <c r="D8" s="972"/>
      <c r="E8" s="972"/>
      <c r="F8" s="972"/>
      <c r="G8" s="972"/>
      <c r="H8" s="972"/>
      <c r="I8" s="972"/>
      <c r="J8" s="972"/>
      <c r="K8" s="972"/>
      <c r="L8" s="972"/>
      <c r="M8" s="972"/>
      <c r="N8" s="972"/>
      <c r="O8" s="972"/>
      <c r="P8" s="972"/>
    </row>
    <row r="11" spans="1:20" ht="18" customHeight="1">
      <c r="A11" s="274" t="s">
        <v>995</v>
      </c>
      <c r="B11" s="274"/>
      <c r="C11" s="274"/>
      <c r="D11" s="274"/>
      <c r="E11" s="274"/>
      <c r="F11" s="274"/>
      <c r="G11" s="274"/>
      <c r="H11" s="274"/>
      <c r="I11" s="260" t="str">
        <f>入力シート!E11</f>
        <v>　</v>
      </c>
      <c r="J11" s="274"/>
      <c r="K11" s="274"/>
      <c r="L11" s="274" t="s">
        <v>996</v>
      </c>
      <c r="M11" s="274"/>
      <c r="N11" s="274"/>
      <c r="O11" s="274"/>
    </row>
    <row r="12" spans="1:20" ht="18" customHeight="1">
      <c r="A12" s="274" t="s">
        <v>986</v>
      </c>
      <c r="B12" s="274"/>
      <c r="C12" s="274"/>
      <c r="D12" s="281"/>
      <c r="E12" s="398"/>
      <c r="F12" s="398"/>
      <c r="G12" s="398"/>
      <c r="H12" s="398"/>
      <c r="I12" s="398"/>
      <c r="J12" s="398"/>
      <c r="K12" s="398"/>
    </row>
    <row r="13" spans="1:20">
      <c r="A13" s="274" t="s">
        <v>1617</v>
      </c>
    </row>
    <row r="15" spans="1:20">
      <c r="A15" s="269" t="s">
        <v>219</v>
      </c>
    </row>
    <row r="16" spans="1:20">
      <c r="A16" s="269" t="s">
        <v>1618</v>
      </c>
    </row>
    <row r="18" spans="1:12">
      <c r="A18" s="269" t="s">
        <v>149</v>
      </c>
      <c r="D18" s="281"/>
      <c r="E18" s="281"/>
    </row>
    <row r="19" spans="1:12" s="727" customFormat="1">
      <c r="B19" s="728"/>
      <c r="C19" s="728"/>
      <c r="D19" s="728"/>
      <c r="E19" s="728"/>
      <c r="F19" s="728"/>
      <c r="G19" s="728"/>
    </row>
    <row r="20" spans="1:12" s="727" customFormat="1">
      <c r="A20" s="1"/>
      <c r="B20" s="517" t="s">
        <v>1619</v>
      </c>
      <c r="C20" s="517"/>
      <c r="D20" s="517"/>
      <c r="E20" s="517"/>
      <c r="F20" s="517"/>
      <c r="G20" s="517"/>
      <c r="H20" s="1"/>
      <c r="I20" s="1"/>
      <c r="J20" s="1"/>
      <c r="K20" s="1"/>
      <c r="L20" s="1"/>
    </row>
    <row r="21" spans="1:12" s="727" customFormat="1">
      <c r="A21" s="1"/>
      <c r="B21" s="517" t="s">
        <v>1620</v>
      </c>
      <c r="C21" s="517"/>
      <c r="D21" s="517"/>
      <c r="E21" s="517"/>
      <c r="F21" s="517"/>
      <c r="G21" s="517"/>
      <c r="H21" s="1"/>
      <c r="I21" s="1"/>
      <c r="J21" s="1"/>
      <c r="K21" s="1"/>
      <c r="L21" s="1"/>
    </row>
    <row r="22" spans="1:12" s="727" customFormat="1">
      <c r="A22" s="1"/>
      <c r="B22" s="517"/>
      <c r="C22" s="517" t="s">
        <v>1621</v>
      </c>
      <c r="D22" s="517"/>
      <c r="E22" s="517"/>
      <c r="F22" s="517"/>
      <c r="G22" s="517"/>
      <c r="H22" s="1"/>
      <c r="I22" s="1"/>
      <c r="J22" s="599"/>
      <c r="K22" s="599"/>
      <c r="L22" s="1" t="s">
        <v>2</v>
      </c>
    </row>
    <row r="23" spans="1:12" s="727" customFormat="1">
      <c r="A23" s="1"/>
      <c r="B23" s="517"/>
      <c r="C23" s="517" t="s">
        <v>1622</v>
      </c>
      <c r="D23" s="517"/>
      <c r="E23" s="517"/>
      <c r="F23" s="517" t="s">
        <v>1623</v>
      </c>
      <c r="G23" s="599"/>
      <c r="H23" s="1" t="s">
        <v>1624</v>
      </c>
      <c r="I23" s="1"/>
      <c r="J23" s="599"/>
      <c r="K23" s="599"/>
      <c r="L23" s="1" t="s">
        <v>2</v>
      </c>
    </row>
    <row r="24" spans="1:12" s="727" customFormat="1">
      <c r="A24" s="1"/>
      <c r="B24" s="517"/>
      <c r="C24" s="517"/>
      <c r="D24" s="517"/>
      <c r="E24" s="517"/>
      <c r="F24" s="517"/>
      <c r="G24" s="517"/>
      <c r="H24" s="1"/>
      <c r="I24" s="1"/>
      <c r="J24" s="1"/>
      <c r="K24" s="1"/>
      <c r="L24" s="1"/>
    </row>
    <row r="25" spans="1:12" s="727" customFormat="1">
      <c r="A25" s="1"/>
      <c r="B25" s="517" t="s">
        <v>1625</v>
      </c>
      <c r="C25" s="517"/>
      <c r="D25" s="517"/>
      <c r="E25" s="517"/>
      <c r="F25" s="517"/>
      <c r="G25" s="517"/>
      <c r="H25" s="1"/>
      <c r="I25" s="1"/>
      <c r="J25" s="1"/>
      <c r="K25" s="1"/>
      <c r="L25" s="1"/>
    </row>
    <row r="26" spans="1:12" s="727" customFormat="1">
      <c r="A26" s="1"/>
      <c r="B26" s="517"/>
      <c r="C26" s="517" t="s">
        <v>1626</v>
      </c>
      <c r="D26" s="517"/>
      <c r="E26" s="517"/>
      <c r="F26" s="517"/>
      <c r="G26" s="517"/>
      <c r="H26" s="1"/>
      <c r="I26" s="1"/>
      <c r="J26" s="599"/>
      <c r="K26" s="599"/>
      <c r="L26" s="1" t="s">
        <v>2</v>
      </c>
    </row>
    <row r="27" spans="1:12" s="727" customFormat="1">
      <c r="A27" s="1"/>
      <c r="B27" s="517"/>
      <c r="C27" s="517" t="s">
        <v>1622</v>
      </c>
      <c r="D27" s="517"/>
      <c r="E27" s="517"/>
      <c r="F27" s="517" t="s">
        <v>1623</v>
      </c>
      <c r="G27" s="599"/>
      <c r="H27" s="1" t="s">
        <v>1624</v>
      </c>
      <c r="I27" s="1"/>
      <c r="J27" s="599"/>
      <c r="K27" s="599"/>
      <c r="L27" s="1" t="s">
        <v>2</v>
      </c>
    </row>
    <row r="28" spans="1:12">
      <c r="A28" s="1"/>
      <c r="B28" s="1"/>
      <c r="C28" s="1"/>
      <c r="D28" s="1"/>
      <c r="E28" s="1"/>
      <c r="F28" s="1"/>
      <c r="G28" s="1"/>
      <c r="H28" s="1"/>
      <c r="I28" s="1"/>
      <c r="J28" s="1"/>
      <c r="K28" s="1"/>
      <c r="L28" s="1"/>
    </row>
    <row r="29" spans="1:12">
      <c r="A29" s="269" t="s">
        <v>222</v>
      </c>
    </row>
    <row r="30" spans="1:12">
      <c r="A30" s="281" t="s">
        <v>1627</v>
      </c>
      <c r="B30" s="281"/>
      <c r="C30" s="281"/>
      <c r="D30" s="281"/>
      <c r="E30" s="281"/>
    </row>
    <row r="32" spans="1:12">
      <c r="A32" s="269" t="s">
        <v>152</v>
      </c>
    </row>
    <row r="33" spans="1:10">
      <c r="A33" s="269" t="s">
        <v>125</v>
      </c>
    </row>
    <row r="34" spans="1:10">
      <c r="A34" s="269" t="s">
        <v>126</v>
      </c>
    </row>
    <row r="35" spans="1:10">
      <c r="A35" s="269" t="s">
        <v>127</v>
      </c>
    </row>
    <row r="36" spans="1:10">
      <c r="A36" s="269" t="s">
        <v>128</v>
      </c>
    </row>
    <row r="38" spans="1:10">
      <c r="A38" s="281" t="s">
        <v>1628</v>
      </c>
      <c r="B38" s="281"/>
      <c r="C38" s="281"/>
      <c r="D38" s="281"/>
      <c r="E38" s="281"/>
      <c r="F38" s="281"/>
      <c r="G38" s="281"/>
      <c r="H38" s="281"/>
    </row>
    <row r="40" spans="1:10">
      <c r="A40" s="269" t="s">
        <v>121</v>
      </c>
      <c r="E40" s="260">
        <f>入力シート!C22</f>
        <v>0</v>
      </c>
    </row>
    <row r="42" spans="1:10">
      <c r="C42" s="269" t="s">
        <v>988</v>
      </c>
    </row>
    <row r="44" spans="1:10">
      <c r="C44" s="269" t="s">
        <v>132</v>
      </c>
      <c r="E44" s="1320">
        <f>入力シート!C8</f>
        <v>0</v>
      </c>
      <c r="F44" s="1320"/>
      <c r="G44" s="260"/>
      <c r="H44" s="1320">
        <f>入力シート!C10</f>
        <v>0</v>
      </c>
      <c r="I44" s="1320"/>
      <c r="J44" s="683" t="s">
        <v>500</v>
      </c>
    </row>
    <row r="45" spans="1:10">
      <c r="F45" s="683"/>
      <c r="J45" s="683"/>
    </row>
    <row r="46" spans="1:10">
      <c r="F46" s="683"/>
      <c r="J46" s="683"/>
    </row>
    <row r="48" spans="1:10">
      <c r="A48" s="269" t="s">
        <v>122</v>
      </c>
      <c r="E48" s="281"/>
      <c r="F48" s="281"/>
      <c r="G48" s="281"/>
      <c r="H48" s="281"/>
      <c r="I48" s="281"/>
    </row>
    <row r="49" spans="3:10">
      <c r="E49" s="281"/>
      <c r="F49" s="281"/>
      <c r="G49" s="281"/>
      <c r="H49" s="281"/>
      <c r="I49" s="281"/>
    </row>
    <row r="50" spans="3:10">
      <c r="C50" s="269" t="s">
        <v>131</v>
      </c>
      <c r="E50" s="281"/>
      <c r="F50" s="281"/>
      <c r="G50" s="281"/>
      <c r="H50" s="281"/>
      <c r="I50" s="281"/>
      <c r="J50" s="683" t="s">
        <v>500</v>
      </c>
    </row>
    <row r="51" spans="3:10">
      <c r="E51" s="281"/>
      <c r="F51" s="281"/>
      <c r="G51" s="281"/>
      <c r="H51" s="281"/>
      <c r="I51" s="281"/>
      <c r="J51" s="683"/>
    </row>
    <row r="52" spans="3:10">
      <c r="E52" s="281"/>
      <c r="F52" s="281"/>
      <c r="G52" s="281"/>
      <c r="H52" s="281"/>
      <c r="I52" s="281"/>
    </row>
    <row r="53" spans="3:10">
      <c r="C53" s="269" t="s">
        <v>130</v>
      </c>
      <c r="E53" s="281"/>
      <c r="F53" s="281"/>
      <c r="G53" s="281"/>
      <c r="H53" s="281"/>
      <c r="I53" s="281"/>
      <c r="J53" s="683" t="s">
        <v>500</v>
      </c>
    </row>
  </sheetData>
  <mergeCells count="5">
    <mergeCell ref="N4:O4"/>
    <mergeCell ref="N5:O5"/>
    <mergeCell ref="A8:P8"/>
    <mergeCell ref="E44:F44"/>
    <mergeCell ref="H44:I44"/>
  </mergeCells>
  <phoneticPr fontId="3"/>
  <pageMargins left="0.70866141732283472" right="0.31496062992125984" top="0.74803149606299213" bottom="0.74803149606299213" header="0.31496062992125984" footer="0.31496062992125984"/>
  <pageSetup paperSize="9" scale="95" orientation="portrait" blackAndWhite="1" r:id="rId1"/>
  <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T52"/>
  <sheetViews>
    <sheetView view="pageBreakPreview" zoomScaleNormal="100" zoomScaleSheetLayoutView="100" workbookViewId="0">
      <selection activeCell="P1" sqref="P1"/>
    </sheetView>
  </sheetViews>
  <sheetFormatPr defaultColWidth="5.875" defaultRowHeight="14.25"/>
  <cols>
    <col min="1" max="14" width="5.875" style="107"/>
    <col min="15" max="15" width="10" style="107" customWidth="1"/>
    <col min="16" max="16384" width="5.875" style="107"/>
  </cols>
  <sheetData>
    <row r="1" spans="1:20">
      <c r="O1" s="129" t="s">
        <v>684</v>
      </c>
      <c r="P1" s="269"/>
    </row>
    <row r="2" spans="1:20">
      <c r="O2" s="129"/>
    </row>
    <row r="3" spans="1:20" ht="28.5">
      <c r="A3" s="972" t="s">
        <v>676</v>
      </c>
      <c r="B3" s="972"/>
      <c r="C3" s="972"/>
      <c r="D3" s="972"/>
      <c r="E3" s="972"/>
      <c r="F3" s="972"/>
      <c r="G3" s="972"/>
      <c r="H3" s="972"/>
      <c r="I3" s="972"/>
      <c r="J3" s="972"/>
      <c r="K3" s="1031"/>
      <c r="L3" s="972"/>
      <c r="M3" s="972"/>
      <c r="N3" s="972"/>
      <c r="O3" s="972"/>
      <c r="P3" s="612"/>
      <c r="Q3" s="612"/>
      <c r="R3" s="612"/>
      <c r="S3" s="612"/>
      <c r="T3" s="612"/>
    </row>
    <row r="5" spans="1:20">
      <c r="L5" s="281" t="s">
        <v>1553</v>
      </c>
      <c r="M5" s="149"/>
      <c r="N5" s="149"/>
      <c r="O5" s="134"/>
    </row>
    <row r="7" spans="1:20">
      <c r="A7" s="107" t="s">
        <v>598</v>
      </c>
      <c r="O7" s="173"/>
    </row>
    <row r="9" spans="1:20">
      <c r="F9" s="260" t="str">
        <f>入力シート!C1</f>
        <v>令和7年7月20日執行参議院青森県選挙区選出議員選挙</v>
      </c>
      <c r="J9" s="272"/>
      <c r="K9" s="272"/>
    </row>
    <row r="11" spans="1:20">
      <c r="H11" s="129" t="s">
        <v>531</v>
      </c>
      <c r="J11" s="135">
        <f>入力シート!C8</f>
        <v>0</v>
      </c>
      <c r="K11" s="132"/>
      <c r="L11" s="132">
        <f>入力シート!C10</f>
        <v>0</v>
      </c>
    </row>
    <row r="13" spans="1:20">
      <c r="A13" s="107" t="s">
        <v>261</v>
      </c>
    </row>
    <row r="14" spans="1:20" ht="14.25" customHeight="1">
      <c r="A14" s="109"/>
      <c r="B14" s="109"/>
      <c r="C14" s="109"/>
      <c r="D14" s="109"/>
      <c r="E14" s="109"/>
      <c r="F14" s="174"/>
      <c r="G14" s="109"/>
      <c r="H14" s="109"/>
      <c r="I14" s="109"/>
      <c r="J14" s="109"/>
      <c r="K14" s="109"/>
      <c r="L14" s="109"/>
      <c r="M14" s="109"/>
      <c r="N14" s="109"/>
    </row>
    <row r="15" spans="1:20" ht="14.25" customHeight="1">
      <c r="A15" s="1606" t="s">
        <v>574</v>
      </c>
      <c r="B15" s="1606"/>
      <c r="C15" s="1606"/>
      <c r="D15" s="1606"/>
      <c r="E15" s="1606"/>
      <c r="F15" s="1606"/>
      <c r="G15" s="1606"/>
      <c r="H15" s="1606"/>
      <c r="I15" s="1606"/>
      <c r="J15" s="1606"/>
      <c r="K15" s="1606"/>
      <c r="L15" s="1606"/>
      <c r="M15" s="1606"/>
      <c r="N15" s="1606"/>
      <c r="O15" s="1606"/>
    </row>
    <row r="16" spans="1:20" ht="14.25" customHeight="1">
      <c r="A16" s="175"/>
      <c r="B16" s="175"/>
      <c r="C16" s="175"/>
      <c r="D16" s="175"/>
      <c r="E16" s="175"/>
      <c r="F16" s="175"/>
      <c r="G16" s="175"/>
      <c r="H16" s="175"/>
      <c r="I16" s="175"/>
      <c r="J16" s="175"/>
      <c r="K16" s="175"/>
      <c r="L16" s="175"/>
      <c r="M16" s="175"/>
      <c r="N16" s="175"/>
    </row>
    <row r="17" spans="1:15" ht="14.25" customHeight="1">
      <c r="A17" s="109" t="s">
        <v>686</v>
      </c>
      <c r="B17" s="109"/>
      <c r="C17" s="109"/>
      <c r="D17" s="109"/>
      <c r="E17" s="109"/>
      <c r="F17" s="109"/>
      <c r="G17" s="109"/>
      <c r="H17" s="109"/>
      <c r="I17" s="109"/>
      <c r="K17" s="109"/>
      <c r="L17" s="109"/>
      <c r="M17" s="109"/>
      <c r="N17" s="109"/>
    </row>
    <row r="18" spans="1:15" ht="14.25" customHeight="1">
      <c r="A18" s="109"/>
      <c r="B18" s="109"/>
      <c r="C18" s="109"/>
      <c r="D18" s="109"/>
      <c r="E18" s="109"/>
      <c r="F18" s="109"/>
      <c r="G18" s="176"/>
      <c r="H18" s="109"/>
      <c r="I18" s="109"/>
      <c r="J18" s="109"/>
      <c r="K18" s="109"/>
      <c r="L18" s="109"/>
      <c r="M18" s="109"/>
      <c r="N18" s="109"/>
    </row>
    <row r="19" spans="1:15" ht="14.25" customHeight="1">
      <c r="A19" s="1083" t="s">
        <v>687</v>
      </c>
      <c r="B19" s="1084"/>
      <c r="C19" s="1085"/>
      <c r="D19" s="1636" t="s">
        <v>391</v>
      </c>
      <c r="E19" s="1637"/>
      <c r="F19" s="1637"/>
      <c r="G19" s="1637"/>
      <c r="H19" s="1662"/>
      <c r="I19" s="1083" t="s">
        <v>689</v>
      </c>
      <c r="J19" s="1084"/>
      <c r="K19" s="1084"/>
      <c r="L19" s="1084"/>
      <c r="M19" s="1084"/>
      <c r="N19" s="1085"/>
      <c r="O19" s="1633" t="s">
        <v>668</v>
      </c>
    </row>
    <row r="20" spans="1:15" ht="14.25" customHeight="1">
      <c r="A20" s="1605"/>
      <c r="B20" s="1606"/>
      <c r="C20" s="1607"/>
      <c r="D20" s="1638"/>
      <c r="E20" s="1639"/>
      <c r="F20" s="1639"/>
      <c r="G20" s="1639"/>
      <c r="H20" s="1663"/>
      <c r="I20" s="1086"/>
      <c r="J20" s="1087"/>
      <c r="K20" s="1087"/>
      <c r="L20" s="1087"/>
      <c r="M20" s="1087"/>
      <c r="N20" s="1088"/>
      <c r="O20" s="1634"/>
    </row>
    <row r="21" spans="1:15" ht="14.25" customHeight="1">
      <c r="A21" s="1605"/>
      <c r="B21" s="1606"/>
      <c r="C21" s="1607"/>
      <c r="D21" s="1638"/>
      <c r="E21" s="1639"/>
      <c r="F21" s="1639"/>
      <c r="G21" s="1639"/>
      <c r="H21" s="1663"/>
      <c r="I21" s="1083" t="s">
        <v>688</v>
      </c>
      <c r="J21" s="1084"/>
      <c r="K21" s="1085"/>
      <c r="L21" s="1608" t="s">
        <v>383</v>
      </c>
      <c r="M21" s="1609"/>
      <c r="N21" s="1610"/>
      <c r="O21" s="1634"/>
    </row>
    <row r="22" spans="1:15" ht="14.25" customHeight="1">
      <c r="A22" s="1086"/>
      <c r="B22" s="1087"/>
      <c r="C22" s="1088"/>
      <c r="D22" s="1638"/>
      <c r="E22" s="1639"/>
      <c r="F22" s="1639"/>
      <c r="G22" s="1639"/>
      <c r="H22" s="1663"/>
      <c r="I22" s="1086"/>
      <c r="J22" s="1087"/>
      <c r="K22" s="1088"/>
      <c r="L22" s="1611"/>
      <c r="M22" s="1612"/>
      <c r="N22" s="1613"/>
      <c r="O22" s="1635"/>
    </row>
    <row r="23" spans="1:15" ht="18.75" customHeight="1">
      <c r="A23" s="161"/>
      <c r="B23" s="109"/>
      <c r="C23" s="162"/>
      <c r="D23" s="1644"/>
      <c r="E23" s="1645"/>
      <c r="F23" s="1645"/>
      <c r="G23" s="1645"/>
      <c r="H23" s="1646"/>
      <c r="I23" s="1644"/>
      <c r="J23" s="1645"/>
      <c r="K23" s="1646"/>
      <c r="L23" s="1653"/>
      <c r="M23" s="1654"/>
      <c r="N23" s="1655"/>
      <c r="O23" s="1633"/>
    </row>
    <row r="24" spans="1:15" ht="18.75" customHeight="1">
      <c r="A24" s="1614" t="s">
        <v>1554</v>
      </c>
      <c r="B24" s="1615"/>
      <c r="C24" s="1616"/>
      <c r="D24" s="1647"/>
      <c r="E24" s="1648"/>
      <c r="F24" s="1648"/>
      <c r="G24" s="1648"/>
      <c r="H24" s="1649"/>
      <c r="I24" s="1647"/>
      <c r="J24" s="1648"/>
      <c r="K24" s="1649"/>
      <c r="L24" s="1656"/>
      <c r="M24" s="1657"/>
      <c r="N24" s="1658"/>
      <c r="O24" s="1634"/>
    </row>
    <row r="25" spans="1:15" ht="18.75" customHeight="1">
      <c r="A25" s="163"/>
      <c r="B25" s="147"/>
      <c r="C25" s="164"/>
      <c r="D25" s="1650"/>
      <c r="E25" s="1651"/>
      <c r="F25" s="1651"/>
      <c r="G25" s="1651"/>
      <c r="H25" s="1652"/>
      <c r="I25" s="1650"/>
      <c r="J25" s="1651"/>
      <c r="K25" s="1652"/>
      <c r="L25" s="1659"/>
      <c r="M25" s="1660"/>
      <c r="N25" s="1661"/>
      <c r="O25" s="1635"/>
    </row>
    <row r="26" spans="1:15">
      <c r="A26" s="109"/>
      <c r="B26" s="109"/>
      <c r="C26" s="109"/>
      <c r="D26" s="109"/>
      <c r="E26" s="109"/>
      <c r="F26" s="109"/>
      <c r="G26" s="109"/>
      <c r="H26" s="109"/>
      <c r="I26" s="109"/>
      <c r="J26" s="109"/>
      <c r="K26" s="109"/>
      <c r="L26" s="109"/>
      <c r="M26" s="109"/>
      <c r="N26" s="109"/>
    </row>
    <row r="27" spans="1:15">
      <c r="A27" s="109" t="s">
        <v>690</v>
      </c>
      <c r="B27" s="109"/>
      <c r="C27" s="109"/>
      <c r="D27" s="109"/>
      <c r="E27" s="109"/>
      <c r="G27" s="109"/>
      <c r="H27" s="109"/>
      <c r="I27" s="109"/>
      <c r="J27" s="109"/>
      <c r="K27" s="109"/>
      <c r="L27" s="109"/>
      <c r="M27" s="109"/>
      <c r="N27" s="109"/>
    </row>
    <row r="28" spans="1:15" s="146" customFormat="1" ht="14.25" customHeight="1">
      <c r="A28" s="177"/>
      <c r="B28" s="177"/>
      <c r="C28" s="177"/>
      <c r="D28" s="177"/>
      <c r="E28" s="177"/>
      <c r="F28" s="177"/>
      <c r="G28" s="177"/>
      <c r="H28" s="177"/>
      <c r="I28" s="177"/>
      <c r="J28" s="177"/>
      <c r="K28" s="177"/>
      <c r="L28" s="177"/>
      <c r="M28" s="177"/>
      <c r="N28" s="177"/>
    </row>
    <row r="29" spans="1:15" s="146" customFormat="1" ht="14.25" customHeight="1">
      <c r="A29" s="178"/>
      <c r="B29" s="179" t="s">
        <v>0</v>
      </c>
      <c r="C29" s="1083" t="s">
        <v>687</v>
      </c>
      <c r="D29" s="1084"/>
      <c r="E29" s="1085"/>
      <c r="F29" s="1636" t="s">
        <v>391</v>
      </c>
      <c r="G29" s="1637"/>
      <c r="H29" s="1637"/>
      <c r="I29" s="1637"/>
      <c r="J29" s="1637"/>
      <c r="K29" s="1083" t="s">
        <v>689</v>
      </c>
      <c r="L29" s="1084"/>
      <c r="M29" s="1084"/>
      <c r="N29" s="1085"/>
      <c r="O29" s="1085" t="s">
        <v>668</v>
      </c>
    </row>
    <row r="30" spans="1:15" s="146" customFormat="1" ht="14.25" customHeight="1">
      <c r="A30" s="180"/>
      <c r="B30" s="181"/>
      <c r="C30" s="1605"/>
      <c r="D30" s="1606"/>
      <c r="E30" s="1607"/>
      <c r="F30" s="1638"/>
      <c r="G30" s="1639"/>
      <c r="H30" s="1639"/>
      <c r="I30" s="1639"/>
      <c r="J30" s="1639"/>
      <c r="K30" s="1086"/>
      <c r="L30" s="1087"/>
      <c r="M30" s="1087"/>
      <c r="N30" s="1088"/>
      <c r="O30" s="1607"/>
    </row>
    <row r="31" spans="1:15" s="146" customFormat="1" ht="14.25" customHeight="1">
      <c r="A31" s="180" t="s">
        <v>1</v>
      </c>
      <c r="B31" s="182"/>
      <c r="C31" s="1605"/>
      <c r="D31" s="1606"/>
      <c r="E31" s="1607"/>
      <c r="F31" s="1638"/>
      <c r="G31" s="1639"/>
      <c r="H31" s="1639"/>
      <c r="I31" s="1639"/>
      <c r="J31" s="1639"/>
      <c r="K31" s="1640" t="s">
        <v>691</v>
      </c>
      <c r="L31" s="1641"/>
      <c r="M31" s="1608" t="s">
        <v>384</v>
      </c>
      <c r="N31" s="1610"/>
      <c r="O31" s="1607"/>
    </row>
    <row r="32" spans="1:15" s="146" customFormat="1" ht="14.25" customHeight="1">
      <c r="A32" s="183"/>
      <c r="B32" s="184"/>
      <c r="C32" s="1086"/>
      <c r="D32" s="1087"/>
      <c r="E32" s="1088"/>
      <c r="F32" s="1638"/>
      <c r="G32" s="1639"/>
      <c r="H32" s="1639"/>
      <c r="I32" s="1639"/>
      <c r="J32" s="1639"/>
      <c r="K32" s="1642"/>
      <c r="L32" s="1643"/>
      <c r="M32" s="1611"/>
      <c r="N32" s="1613"/>
      <c r="O32" s="1088"/>
    </row>
    <row r="33" spans="1:15" s="146" customFormat="1" ht="19.5" customHeight="1">
      <c r="A33" s="1626" t="s">
        <v>274</v>
      </c>
      <c r="B33" s="1627"/>
      <c r="C33" s="1596"/>
      <c r="D33" s="1597"/>
      <c r="E33" s="1598"/>
      <c r="F33" s="1617"/>
      <c r="G33" s="1618"/>
      <c r="H33" s="1618"/>
      <c r="I33" s="1618"/>
      <c r="J33" s="1619"/>
      <c r="K33" s="1617"/>
      <c r="L33" s="1619"/>
      <c r="M33" s="1590"/>
      <c r="N33" s="1591"/>
      <c r="O33" s="1630"/>
    </row>
    <row r="34" spans="1:15" s="146" customFormat="1" ht="19.5" customHeight="1">
      <c r="A34" s="1626"/>
      <c r="B34" s="1627"/>
      <c r="C34" s="1599"/>
      <c r="D34" s="1600"/>
      <c r="E34" s="1601"/>
      <c r="F34" s="1620"/>
      <c r="G34" s="1621"/>
      <c r="H34" s="1621"/>
      <c r="I34" s="1621"/>
      <c r="J34" s="1622"/>
      <c r="K34" s="1620"/>
      <c r="L34" s="1622"/>
      <c r="M34" s="1592"/>
      <c r="N34" s="1593"/>
      <c r="O34" s="1631"/>
    </row>
    <row r="35" spans="1:15" s="146" customFormat="1" ht="19.5" customHeight="1">
      <c r="A35" s="1626"/>
      <c r="B35" s="1627"/>
      <c r="C35" s="1602"/>
      <c r="D35" s="1603"/>
      <c r="E35" s="1604"/>
      <c r="F35" s="1623"/>
      <c r="G35" s="1624"/>
      <c r="H35" s="1624"/>
      <c r="I35" s="1624"/>
      <c r="J35" s="1625"/>
      <c r="K35" s="1623"/>
      <c r="L35" s="1625"/>
      <c r="M35" s="1594"/>
      <c r="N35" s="1595"/>
      <c r="O35" s="1632"/>
    </row>
    <row r="36" spans="1:15" s="146" customFormat="1" ht="19.5" customHeight="1">
      <c r="A36" s="1579" t="s">
        <v>3</v>
      </c>
      <c r="B36" s="1580"/>
      <c r="C36" s="1596"/>
      <c r="D36" s="1597"/>
      <c r="E36" s="1598"/>
      <c r="F36" s="1628"/>
      <c r="G36" s="1618"/>
      <c r="H36" s="1618"/>
      <c r="I36" s="1618"/>
      <c r="J36" s="1619"/>
      <c r="K36" s="1629"/>
      <c r="L36" s="1619"/>
      <c r="M36" s="1590"/>
      <c r="N36" s="1591"/>
      <c r="O36" s="1630"/>
    </row>
    <row r="37" spans="1:15" s="146" customFormat="1" ht="19.5" customHeight="1">
      <c r="A37" s="1579"/>
      <c r="B37" s="1580"/>
      <c r="C37" s="1599"/>
      <c r="D37" s="1600"/>
      <c r="E37" s="1601"/>
      <c r="F37" s="1620"/>
      <c r="G37" s="1621"/>
      <c r="H37" s="1621"/>
      <c r="I37" s="1621"/>
      <c r="J37" s="1622"/>
      <c r="K37" s="1620"/>
      <c r="L37" s="1622"/>
      <c r="M37" s="1592"/>
      <c r="N37" s="1593"/>
      <c r="O37" s="1631"/>
    </row>
    <row r="38" spans="1:15" s="146" customFormat="1" ht="19.5" customHeight="1">
      <c r="A38" s="1579"/>
      <c r="B38" s="1580"/>
      <c r="C38" s="1602"/>
      <c r="D38" s="1603"/>
      <c r="E38" s="1604"/>
      <c r="F38" s="1623"/>
      <c r="G38" s="1624"/>
      <c r="H38" s="1624"/>
      <c r="I38" s="1624"/>
      <c r="J38" s="1625"/>
      <c r="K38" s="1623"/>
      <c r="L38" s="1625"/>
      <c r="M38" s="1594"/>
      <c r="N38" s="1595"/>
      <c r="O38" s="1632"/>
    </row>
    <row r="39" spans="1:15" s="146" customFormat="1" ht="19.5" customHeight="1">
      <c r="A39" s="1579" t="s">
        <v>4</v>
      </c>
      <c r="B39" s="1580"/>
      <c r="C39" s="1596"/>
      <c r="D39" s="1597"/>
      <c r="E39" s="1598"/>
      <c r="F39" s="1581"/>
      <c r="G39" s="1582"/>
      <c r="H39" s="1582"/>
      <c r="I39" s="1582"/>
      <c r="J39" s="1583"/>
      <c r="K39" s="1581"/>
      <c r="L39" s="1583"/>
      <c r="M39" s="1590"/>
      <c r="N39" s="1591"/>
      <c r="O39" s="1576"/>
    </row>
    <row r="40" spans="1:15" s="146" customFormat="1" ht="19.5" customHeight="1">
      <c r="A40" s="1579"/>
      <c r="B40" s="1580"/>
      <c r="C40" s="1599"/>
      <c r="D40" s="1600"/>
      <c r="E40" s="1601"/>
      <c r="F40" s="1584"/>
      <c r="G40" s="1585"/>
      <c r="H40" s="1585"/>
      <c r="I40" s="1585"/>
      <c r="J40" s="1586"/>
      <c r="K40" s="1584"/>
      <c r="L40" s="1586"/>
      <c r="M40" s="1592"/>
      <c r="N40" s="1593"/>
      <c r="O40" s="1577"/>
    </row>
    <row r="41" spans="1:15" s="146" customFormat="1" ht="19.5" customHeight="1">
      <c r="A41" s="1579"/>
      <c r="B41" s="1580"/>
      <c r="C41" s="1602"/>
      <c r="D41" s="1603"/>
      <c r="E41" s="1604"/>
      <c r="F41" s="1587"/>
      <c r="G41" s="1588"/>
      <c r="H41" s="1588"/>
      <c r="I41" s="1588"/>
      <c r="J41" s="1589"/>
      <c r="K41" s="1587"/>
      <c r="L41" s="1589"/>
      <c r="M41" s="1594"/>
      <c r="N41" s="1595"/>
      <c r="O41" s="1578"/>
    </row>
    <row r="42" spans="1:15" s="146" customFormat="1" ht="14.25" customHeight="1">
      <c r="B42" s="145"/>
      <c r="C42" s="148"/>
      <c r="D42" s="148"/>
    </row>
    <row r="43" spans="1:15">
      <c r="A43" s="107" t="s">
        <v>5</v>
      </c>
      <c r="B43" s="130"/>
      <c r="C43" s="138"/>
      <c r="D43" s="138"/>
    </row>
    <row r="44" spans="1:15">
      <c r="A44" s="107" t="s">
        <v>392</v>
      </c>
      <c r="B44" s="130"/>
      <c r="C44" s="138"/>
      <c r="D44" s="138"/>
    </row>
    <row r="45" spans="1:15">
      <c r="A45" s="107" t="s">
        <v>275</v>
      </c>
      <c r="B45" s="130"/>
      <c r="C45" s="138"/>
      <c r="D45" s="138"/>
    </row>
    <row r="46" spans="1:15">
      <c r="A46" s="107" t="s">
        <v>393</v>
      </c>
      <c r="B46" s="130"/>
      <c r="C46" s="138"/>
      <c r="D46" s="138"/>
    </row>
    <row r="47" spans="1:15">
      <c r="A47" s="107" t="s">
        <v>276</v>
      </c>
      <c r="B47" s="130"/>
      <c r="C47" s="138"/>
      <c r="D47" s="138"/>
      <c r="H47" s="132"/>
    </row>
    <row r="48" spans="1:15">
      <c r="A48" s="107" t="s">
        <v>277</v>
      </c>
      <c r="B48" s="130"/>
      <c r="C48" s="138"/>
      <c r="D48" s="138"/>
      <c r="H48" s="132"/>
    </row>
    <row r="49" spans="1:7">
      <c r="A49" s="107" t="s">
        <v>278</v>
      </c>
      <c r="B49" s="130"/>
      <c r="C49" s="138"/>
      <c r="D49" s="138"/>
    </row>
    <row r="50" spans="1:7">
      <c r="A50" s="269" t="s">
        <v>1333</v>
      </c>
      <c r="B50" s="130"/>
      <c r="C50" s="138"/>
      <c r="D50" s="138"/>
      <c r="G50" s="132"/>
    </row>
    <row r="51" spans="1:7">
      <c r="A51" s="269" t="s">
        <v>1334</v>
      </c>
      <c r="B51" s="130"/>
      <c r="C51" s="138"/>
      <c r="D51" s="138"/>
    </row>
    <row r="52" spans="1:7">
      <c r="A52" s="269" t="s">
        <v>1335</v>
      </c>
    </row>
  </sheetData>
  <mergeCells count="37">
    <mergeCell ref="O23:O25"/>
    <mergeCell ref="F29:J32"/>
    <mergeCell ref="K31:L32"/>
    <mergeCell ref="I21:K22"/>
    <mergeCell ref="O29:O32"/>
    <mergeCell ref="K29:N30"/>
    <mergeCell ref="D23:H25"/>
    <mergeCell ref="I23:K25"/>
    <mergeCell ref="L23:N25"/>
    <mergeCell ref="D19:H22"/>
    <mergeCell ref="O19:O22"/>
    <mergeCell ref="O33:O35"/>
    <mergeCell ref="O36:O38"/>
    <mergeCell ref="C36:E38"/>
    <mergeCell ref="C33:E35"/>
    <mergeCell ref="K33:L35"/>
    <mergeCell ref="M33:N35"/>
    <mergeCell ref="A24:C24"/>
    <mergeCell ref="A36:B38"/>
    <mergeCell ref="M31:N32"/>
    <mergeCell ref="F33:J35"/>
    <mergeCell ref="C29:E32"/>
    <mergeCell ref="M36:N38"/>
    <mergeCell ref="A33:B35"/>
    <mergeCell ref="F36:J38"/>
    <mergeCell ref="K36:L38"/>
    <mergeCell ref="A19:C22"/>
    <mergeCell ref="L21:N22"/>
    <mergeCell ref="I19:N20"/>
    <mergeCell ref="A15:O15"/>
    <mergeCell ref="A3:O3"/>
    <mergeCell ref="O39:O41"/>
    <mergeCell ref="A39:B41"/>
    <mergeCell ref="F39:J41"/>
    <mergeCell ref="K39:L41"/>
    <mergeCell ref="M39:N41"/>
    <mergeCell ref="C39:E41"/>
  </mergeCells>
  <phoneticPr fontId="3"/>
  <pageMargins left="0.78740157480314965" right="0.19685039370078741" top="0.78740157480314965" bottom="0.78740157480314965" header="0.51181102362204722" footer="0.51181102362204722"/>
  <pageSetup paperSize="9" scale="95" orientation="portrait" blackAndWhite="1" horizontalDpi="200" verticalDpi="200" r:id="rId1"/>
  <headerFooter alignWithMargins="0"/>
  <drawing r:id="rId2"/>
  <legacyDrawing r:id="rId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T45"/>
  <sheetViews>
    <sheetView view="pageBreakPreview" topLeftCell="A25" zoomScaleNormal="100" zoomScaleSheetLayoutView="100" workbookViewId="0">
      <selection activeCell="G15" sqref="G15:J17"/>
    </sheetView>
  </sheetViews>
  <sheetFormatPr defaultColWidth="5.875" defaultRowHeight="14.25"/>
  <cols>
    <col min="1" max="14" width="5.875" style="107" customWidth="1"/>
    <col min="15" max="15" width="6.75" style="107" customWidth="1"/>
    <col min="16" max="16384" width="5.875" style="107"/>
  </cols>
  <sheetData>
    <row r="1" spans="1:20">
      <c r="O1" s="129" t="s">
        <v>518</v>
      </c>
    </row>
    <row r="3" spans="1:20" ht="28.5">
      <c r="A3" s="972" t="s">
        <v>6</v>
      </c>
      <c r="B3" s="972"/>
      <c r="C3" s="972"/>
      <c r="D3" s="972"/>
      <c r="E3" s="972"/>
      <c r="F3" s="972"/>
      <c r="G3" s="972"/>
      <c r="H3" s="972"/>
      <c r="I3" s="972"/>
      <c r="J3" s="972"/>
      <c r="K3" s="1031"/>
      <c r="L3" s="972"/>
      <c r="M3" s="972"/>
      <c r="N3" s="972"/>
      <c r="O3" s="972"/>
      <c r="P3" s="612"/>
      <c r="Q3" s="612"/>
      <c r="R3" s="612"/>
      <c r="S3" s="612"/>
      <c r="T3" s="612"/>
    </row>
    <row r="5" spans="1:20">
      <c r="A5" s="107" t="s">
        <v>341</v>
      </c>
      <c r="L5" s="185"/>
      <c r="M5" s="185"/>
      <c r="N5" s="185"/>
    </row>
    <row r="6" spans="1:20">
      <c r="L6" s="185"/>
      <c r="M6" s="185"/>
      <c r="N6" s="185"/>
    </row>
    <row r="7" spans="1:20">
      <c r="B7" s="367" t="s">
        <v>1526</v>
      </c>
      <c r="C7" s="367"/>
      <c r="D7" s="367"/>
      <c r="E7" s="281"/>
      <c r="F7" s="281"/>
    </row>
    <row r="9" spans="1:20">
      <c r="B9" s="260" t="str">
        <f>入力シート!C1</f>
        <v>令和7年7月20日執行参議院青森県選挙区選出議員選挙</v>
      </c>
      <c r="J9" s="273"/>
      <c r="K9" s="273"/>
    </row>
    <row r="11" spans="1:20">
      <c r="H11" s="129" t="s">
        <v>531</v>
      </c>
      <c r="J11" s="135">
        <f>入力シート!C8</f>
        <v>0</v>
      </c>
      <c r="K11" s="132"/>
      <c r="L11" s="132">
        <f>入力シート!C10</f>
        <v>0</v>
      </c>
    </row>
    <row r="12" spans="1:20" ht="14.25" customHeight="1">
      <c r="A12" s="109"/>
      <c r="B12" s="109"/>
      <c r="C12" s="109"/>
      <c r="D12" s="109"/>
      <c r="E12" s="109"/>
      <c r="F12" s="174"/>
      <c r="G12" s="109"/>
      <c r="H12" s="109"/>
      <c r="I12" s="109"/>
      <c r="J12" s="109"/>
      <c r="K12" s="109"/>
      <c r="L12" s="109"/>
      <c r="M12" s="109"/>
      <c r="N12" s="109"/>
    </row>
    <row r="13" spans="1:20" ht="14.25" customHeight="1">
      <c r="A13" s="1606" t="s">
        <v>574</v>
      </c>
      <c r="B13" s="1606"/>
      <c r="C13" s="1606"/>
      <c r="D13" s="1606"/>
      <c r="E13" s="1606"/>
      <c r="F13" s="1606"/>
      <c r="G13" s="1606"/>
      <c r="H13" s="1606"/>
      <c r="I13" s="1606"/>
      <c r="J13" s="1606"/>
      <c r="K13" s="1606"/>
      <c r="L13" s="1606"/>
      <c r="M13" s="1606"/>
      <c r="N13" s="1606"/>
      <c r="O13" s="1606"/>
    </row>
    <row r="14" spans="1:20" ht="14.25" customHeight="1">
      <c r="A14" s="175"/>
      <c r="B14" s="175"/>
      <c r="C14" s="175"/>
      <c r="D14" s="175"/>
      <c r="E14" s="175"/>
      <c r="F14" s="175"/>
      <c r="G14" s="175"/>
      <c r="H14" s="175"/>
      <c r="I14" s="175"/>
      <c r="J14" s="175"/>
      <c r="K14" s="175"/>
      <c r="L14" s="175"/>
      <c r="M14" s="175"/>
      <c r="N14" s="175"/>
    </row>
    <row r="15" spans="1:20" ht="24" customHeight="1">
      <c r="A15" s="1667" t="s">
        <v>7</v>
      </c>
      <c r="B15" s="1526"/>
      <c r="C15" s="1526"/>
      <c r="D15" s="1526"/>
      <c r="E15" s="1527"/>
      <c r="F15" s="186"/>
      <c r="G15" s="1686" t="s">
        <v>382</v>
      </c>
      <c r="H15" s="1686"/>
      <c r="I15" s="1686"/>
      <c r="J15" s="1687"/>
      <c r="K15" s="187"/>
      <c r="L15" s="188"/>
      <c r="M15" s="188"/>
      <c r="N15" s="188"/>
      <c r="O15" s="189"/>
    </row>
    <row r="16" spans="1:20" ht="24" customHeight="1">
      <c r="A16" s="1114" t="s">
        <v>9</v>
      </c>
      <c r="B16" s="1504"/>
      <c r="C16" s="1504"/>
      <c r="D16" s="1504"/>
      <c r="E16" s="1115"/>
      <c r="F16" s="190" t="s">
        <v>394</v>
      </c>
      <c r="G16" s="1688"/>
      <c r="H16" s="1688"/>
      <c r="I16" s="1688"/>
      <c r="J16" s="1689"/>
      <c r="K16" s="1680" t="s">
        <v>10</v>
      </c>
      <c r="L16" s="1681"/>
      <c r="M16" s="1681"/>
      <c r="N16" s="1681"/>
      <c r="O16" s="1682"/>
    </row>
    <row r="17" spans="1:15" ht="24" customHeight="1">
      <c r="A17" s="1490" t="s">
        <v>395</v>
      </c>
      <c r="B17" s="1491"/>
      <c r="C17" s="1491"/>
      <c r="D17" s="1491"/>
      <c r="E17" s="1492"/>
      <c r="F17" s="191"/>
      <c r="G17" s="1690"/>
      <c r="H17" s="1690"/>
      <c r="I17" s="1690"/>
      <c r="J17" s="1691"/>
      <c r="K17" s="191"/>
      <c r="L17" s="192"/>
      <c r="M17" s="192"/>
      <c r="N17" s="192"/>
      <c r="O17" s="193"/>
    </row>
    <row r="18" spans="1:15" ht="24" customHeight="1">
      <c r="A18" s="1667" t="s">
        <v>386</v>
      </c>
      <c r="B18" s="1526"/>
      <c r="C18" s="1526"/>
      <c r="D18" s="1526"/>
      <c r="E18" s="1527"/>
      <c r="F18" s="1644"/>
      <c r="G18" s="1645"/>
      <c r="H18" s="1645"/>
      <c r="I18" s="1645"/>
      <c r="J18" s="1645"/>
      <c r="K18" s="1645"/>
      <c r="L18" s="1645"/>
      <c r="M18" s="1645"/>
      <c r="N18" s="1645"/>
      <c r="O18" s="1646"/>
    </row>
    <row r="19" spans="1:15" ht="24" customHeight="1">
      <c r="A19" s="1114" t="s">
        <v>8</v>
      </c>
      <c r="B19" s="1504"/>
      <c r="C19" s="1504"/>
      <c r="D19" s="1504"/>
      <c r="E19" s="1115"/>
      <c r="F19" s="1647"/>
      <c r="G19" s="1648"/>
      <c r="H19" s="1648"/>
      <c r="I19" s="1648"/>
      <c r="J19" s="1648"/>
      <c r="K19" s="1648"/>
      <c r="L19" s="1648"/>
      <c r="M19" s="1648"/>
      <c r="N19" s="1648"/>
      <c r="O19" s="1649"/>
    </row>
    <row r="20" spans="1:15" ht="24" customHeight="1">
      <c r="A20" s="1490" t="s">
        <v>14</v>
      </c>
      <c r="B20" s="1491"/>
      <c r="C20" s="1491"/>
      <c r="D20" s="1491"/>
      <c r="E20" s="1492"/>
      <c r="F20" s="1650"/>
      <c r="G20" s="1651"/>
      <c r="H20" s="1651"/>
      <c r="I20" s="1651"/>
      <c r="J20" s="1651"/>
      <c r="K20" s="1651"/>
      <c r="L20" s="1651"/>
      <c r="M20" s="1651"/>
      <c r="N20" s="1651"/>
      <c r="O20" s="1652"/>
    </row>
    <row r="21" spans="1:15" ht="24" customHeight="1">
      <c r="A21" s="1683" t="s">
        <v>11</v>
      </c>
      <c r="B21" s="1684"/>
      <c r="C21" s="1684"/>
      <c r="D21" s="1685"/>
      <c r="E21" s="1683" t="s">
        <v>12</v>
      </c>
      <c r="F21" s="1684"/>
      <c r="G21" s="1685"/>
      <c r="H21" s="1683" t="s">
        <v>13</v>
      </c>
      <c r="I21" s="1684"/>
      <c r="J21" s="1684"/>
      <c r="K21" s="1685"/>
      <c r="L21" s="1683" t="s">
        <v>668</v>
      </c>
      <c r="M21" s="1684"/>
      <c r="N21" s="1684"/>
      <c r="O21" s="1685"/>
    </row>
    <row r="22" spans="1:15" ht="24" customHeight="1">
      <c r="A22" s="1668"/>
      <c r="B22" s="1669"/>
      <c r="C22" s="1669"/>
      <c r="D22" s="1670"/>
      <c r="E22" s="1664" t="s">
        <v>1555</v>
      </c>
      <c r="F22" s="1665"/>
      <c r="G22" s="1666"/>
      <c r="H22" s="1708"/>
      <c r="I22" s="1709"/>
      <c r="J22" s="1709"/>
      <c r="K22" s="194"/>
      <c r="L22" s="1705"/>
      <c r="M22" s="1706"/>
      <c r="N22" s="1706"/>
      <c r="O22" s="1707"/>
    </row>
    <row r="23" spans="1:15" ht="24" customHeight="1">
      <c r="A23" s="1671"/>
      <c r="B23" s="1672"/>
      <c r="C23" s="1672"/>
      <c r="D23" s="1673"/>
      <c r="E23" s="1702" t="s">
        <v>396</v>
      </c>
      <c r="F23" s="1703"/>
      <c r="G23" s="1704"/>
      <c r="H23" s="1695"/>
      <c r="I23" s="1696"/>
      <c r="J23" s="1696"/>
      <c r="K23" s="195" t="s">
        <v>2</v>
      </c>
      <c r="L23" s="1677"/>
      <c r="M23" s="1678"/>
      <c r="N23" s="1678"/>
      <c r="O23" s="1679"/>
    </row>
    <row r="24" spans="1:15" ht="21" customHeight="1">
      <c r="A24" s="1674"/>
      <c r="B24" s="1675"/>
      <c r="C24" s="1675"/>
      <c r="D24" s="1676"/>
      <c r="E24" s="1692" t="s">
        <v>1555</v>
      </c>
      <c r="F24" s="1693"/>
      <c r="G24" s="1694"/>
      <c r="H24" s="1697"/>
      <c r="I24" s="1698"/>
      <c r="J24" s="1698"/>
      <c r="K24" s="196"/>
      <c r="L24" s="1699"/>
      <c r="M24" s="1700"/>
      <c r="N24" s="1700"/>
      <c r="O24" s="1701"/>
    </row>
    <row r="25" spans="1:15">
      <c r="A25" s="197"/>
      <c r="B25" s="197"/>
      <c r="C25" s="197"/>
      <c r="D25" s="197"/>
      <c r="E25" s="197"/>
      <c r="F25" s="197"/>
      <c r="G25" s="197"/>
      <c r="H25" s="197"/>
      <c r="I25" s="197"/>
      <c r="J25" s="197"/>
      <c r="K25" s="197"/>
      <c r="L25" s="197"/>
      <c r="M25" s="197"/>
      <c r="N25" s="197"/>
      <c r="O25" s="197"/>
    </row>
    <row r="26" spans="1:15">
      <c r="A26" s="197" t="s">
        <v>342</v>
      </c>
      <c r="B26" s="197"/>
      <c r="C26" s="197"/>
      <c r="D26" s="197"/>
      <c r="E26" s="197"/>
      <c r="F26" s="197"/>
      <c r="G26" s="197"/>
      <c r="H26" s="197"/>
      <c r="I26" s="197"/>
      <c r="J26" s="197"/>
      <c r="K26" s="197"/>
      <c r="L26" s="197"/>
      <c r="M26" s="197"/>
      <c r="N26" s="197"/>
      <c r="O26" s="197"/>
    </row>
    <row r="27" spans="1:15">
      <c r="A27" s="197" t="s">
        <v>397</v>
      </c>
      <c r="B27" s="197"/>
      <c r="C27" s="197"/>
      <c r="D27" s="197"/>
      <c r="E27" s="197"/>
      <c r="F27" s="197"/>
      <c r="G27" s="197"/>
      <c r="H27" s="197"/>
      <c r="I27" s="197"/>
      <c r="J27" s="197"/>
      <c r="K27" s="197"/>
      <c r="L27" s="197"/>
      <c r="M27" s="197"/>
      <c r="N27" s="197"/>
      <c r="O27" s="197"/>
    </row>
    <row r="28" spans="1:15">
      <c r="A28" s="197" t="s">
        <v>398</v>
      </c>
      <c r="B28" s="197"/>
      <c r="C28" s="197"/>
      <c r="D28" s="197"/>
      <c r="E28" s="197"/>
      <c r="F28" s="197"/>
      <c r="G28" s="197"/>
      <c r="H28" s="197"/>
      <c r="I28" s="197"/>
      <c r="J28" s="197"/>
      <c r="K28" s="197"/>
      <c r="L28" s="197"/>
      <c r="M28" s="197"/>
      <c r="N28" s="197"/>
      <c r="O28" s="197"/>
    </row>
    <row r="29" spans="1:15">
      <c r="A29" s="197" t="s">
        <v>399</v>
      </c>
      <c r="B29" s="197"/>
    </row>
    <row r="30" spans="1:15">
      <c r="A30" s="197" t="s">
        <v>400</v>
      </c>
      <c r="B30" s="197"/>
      <c r="C30" s="197"/>
      <c r="D30" s="197"/>
      <c r="E30" s="197"/>
      <c r="F30" s="197"/>
      <c r="G30" s="197"/>
      <c r="H30" s="197"/>
      <c r="I30" s="197"/>
      <c r="J30" s="197"/>
      <c r="K30" s="197"/>
    </row>
    <row r="31" spans="1:15">
      <c r="A31" s="197" t="s">
        <v>15</v>
      </c>
      <c r="B31" s="197"/>
    </row>
    <row r="32" spans="1:15">
      <c r="A32" s="197" t="s">
        <v>16</v>
      </c>
      <c r="B32" s="197"/>
    </row>
    <row r="33" spans="1:15">
      <c r="A33" s="197" t="s">
        <v>1336</v>
      </c>
      <c r="B33" s="197"/>
    </row>
    <row r="34" spans="1:15">
      <c r="A34" s="197" t="s">
        <v>401</v>
      </c>
    </row>
    <row r="35" spans="1:15">
      <c r="A35" s="197" t="s">
        <v>402</v>
      </c>
    </row>
    <row r="36" spans="1:15">
      <c r="A36" s="197" t="s">
        <v>403</v>
      </c>
    </row>
    <row r="37" spans="1:15">
      <c r="A37" s="197" t="s">
        <v>404</v>
      </c>
    </row>
    <row r="38" spans="1:15">
      <c r="A38" s="197" t="s">
        <v>405</v>
      </c>
    </row>
    <row r="39" spans="1:15">
      <c r="A39" s="197" t="s">
        <v>406</v>
      </c>
    </row>
    <row r="40" spans="1:15">
      <c r="A40" s="197" t="s">
        <v>1337</v>
      </c>
    </row>
    <row r="41" spans="1:15">
      <c r="A41" s="197" t="s">
        <v>343</v>
      </c>
    </row>
    <row r="42" spans="1:15">
      <c r="A42" s="197" t="s">
        <v>407</v>
      </c>
    </row>
    <row r="43" spans="1:15">
      <c r="A43" s="197" t="s">
        <v>408</v>
      </c>
    </row>
    <row r="44" spans="1:15">
      <c r="A44" s="197" t="s">
        <v>1006</v>
      </c>
      <c r="B44" s="197"/>
      <c r="C44" s="197"/>
      <c r="D44" s="197"/>
      <c r="E44" s="197"/>
      <c r="F44" s="197"/>
      <c r="G44" s="197"/>
      <c r="H44" s="197"/>
      <c r="I44" s="197"/>
      <c r="J44" s="197"/>
      <c r="K44" s="197"/>
      <c r="L44" s="197"/>
      <c r="M44" s="197"/>
      <c r="N44" s="197"/>
      <c r="O44" s="197"/>
    </row>
    <row r="45" spans="1:15">
      <c r="A45" s="197" t="s">
        <v>1007</v>
      </c>
      <c r="B45" s="197"/>
      <c r="C45" s="197"/>
      <c r="D45" s="197"/>
      <c r="E45" s="197"/>
      <c r="F45" s="197"/>
      <c r="G45" s="197"/>
      <c r="H45" s="197"/>
      <c r="I45" s="197"/>
      <c r="J45" s="197"/>
      <c r="K45" s="197"/>
      <c r="L45" s="197"/>
      <c r="M45" s="197"/>
      <c r="N45" s="197"/>
      <c r="O45" s="197"/>
    </row>
  </sheetData>
  <mergeCells count="25">
    <mergeCell ref="H23:J23"/>
    <mergeCell ref="H24:J24"/>
    <mergeCell ref="A16:E16"/>
    <mergeCell ref="H21:K21"/>
    <mergeCell ref="L24:O24"/>
    <mergeCell ref="E23:G23"/>
    <mergeCell ref="E21:G21"/>
    <mergeCell ref="L22:O22"/>
    <mergeCell ref="H22:J22"/>
    <mergeCell ref="A3:O3"/>
    <mergeCell ref="E22:G22"/>
    <mergeCell ref="A17:E17"/>
    <mergeCell ref="A18:E18"/>
    <mergeCell ref="A19:E19"/>
    <mergeCell ref="A15:E15"/>
    <mergeCell ref="A13:O13"/>
    <mergeCell ref="F18:O20"/>
    <mergeCell ref="A22:D24"/>
    <mergeCell ref="L23:O23"/>
    <mergeCell ref="K16:O16"/>
    <mergeCell ref="L21:O21"/>
    <mergeCell ref="A21:D21"/>
    <mergeCell ref="A20:E20"/>
    <mergeCell ref="G15:J17"/>
    <mergeCell ref="E24:G24"/>
  </mergeCells>
  <phoneticPr fontId="3"/>
  <pageMargins left="0.98425196850393704" right="0.55118110236220474" top="0.78740157480314965" bottom="0.78740157480314965" header="0.51181102362204722" footer="0.51181102362204722"/>
  <pageSetup paperSize="9" scale="94" orientation="portrait" blackAndWhite="1" horizontalDpi="200" verticalDpi="200" r:id="rId1"/>
  <headerFooter alignWithMargins="0"/>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T52"/>
  <sheetViews>
    <sheetView view="pageBreakPreview" topLeftCell="A7" zoomScaleNormal="100" zoomScaleSheetLayoutView="100" workbookViewId="0">
      <selection activeCell="A17" sqref="A17:O17"/>
    </sheetView>
  </sheetViews>
  <sheetFormatPr defaultColWidth="5.875" defaultRowHeight="14.25"/>
  <cols>
    <col min="1" max="14" width="5.875" style="107" customWidth="1"/>
    <col min="15" max="15" width="6.75" style="107" customWidth="1"/>
    <col min="16" max="16384" width="5.875" style="107"/>
  </cols>
  <sheetData>
    <row r="1" spans="1:20">
      <c r="O1" s="129" t="s">
        <v>522</v>
      </c>
    </row>
    <row r="3" spans="1:20" ht="28.5">
      <c r="A3" s="972" t="s">
        <v>18</v>
      </c>
      <c r="B3" s="972"/>
      <c r="C3" s="972"/>
      <c r="D3" s="972"/>
      <c r="E3" s="972"/>
      <c r="F3" s="972"/>
      <c r="G3" s="972"/>
      <c r="H3" s="972"/>
      <c r="I3" s="972"/>
      <c r="J3" s="972"/>
      <c r="K3" s="1031"/>
      <c r="L3" s="972"/>
      <c r="M3" s="972"/>
      <c r="N3" s="972"/>
      <c r="O3" s="972"/>
      <c r="P3" s="612"/>
      <c r="Q3" s="612"/>
      <c r="R3" s="612"/>
      <c r="S3" s="612"/>
      <c r="T3" s="612"/>
    </row>
    <row r="4" spans="1:20" ht="21" customHeight="1">
      <c r="A4" s="982" t="s">
        <v>19</v>
      </c>
      <c r="B4" s="982"/>
      <c r="C4" s="982"/>
      <c r="D4" s="982"/>
      <c r="E4" s="982"/>
      <c r="F4" s="982"/>
      <c r="G4" s="982"/>
      <c r="H4" s="982"/>
      <c r="I4" s="982"/>
      <c r="J4" s="982"/>
      <c r="K4" s="982"/>
      <c r="L4" s="982"/>
      <c r="M4" s="982"/>
      <c r="N4" s="982"/>
      <c r="O4" s="982"/>
    </row>
    <row r="5" spans="1:20" ht="21" customHeight="1">
      <c r="K5" s="1715" t="s">
        <v>1556</v>
      </c>
      <c r="L5" s="1716"/>
      <c r="M5" s="1716"/>
      <c r="N5" s="1716"/>
      <c r="O5" s="1716"/>
    </row>
    <row r="6" spans="1:20">
      <c r="L6" s="185"/>
      <c r="M6" s="185"/>
      <c r="N6" s="185"/>
    </row>
    <row r="7" spans="1:20" ht="21" customHeight="1">
      <c r="A7" s="107" t="s">
        <v>20</v>
      </c>
      <c r="B7" s="185"/>
      <c r="C7" s="185"/>
      <c r="D7" s="185"/>
    </row>
    <row r="8" spans="1:20">
      <c r="B8" s="185"/>
      <c r="C8" s="185"/>
      <c r="D8" s="185"/>
    </row>
    <row r="9" spans="1:20" ht="21" customHeight="1">
      <c r="B9" s="185"/>
      <c r="C9" s="185"/>
      <c r="D9" s="185"/>
      <c r="E9" s="107" t="s">
        <v>271</v>
      </c>
      <c r="I9" s="1718"/>
      <c r="J9" s="1718"/>
      <c r="K9" s="1718"/>
      <c r="L9" s="1718"/>
      <c r="M9" s="1718"/>
      <c r="N9" s="1718"/>
    </row>
    <row r="10" spans="1:20" ht="21" customHeight="1">
      <c r="B10" s="185"/>
      <c r="C10" s="185"/>
      <c r="D10" s="185"/>
      <c r="E10" s="107" t="s">
        <v>272</v>
      </c>
      <c r="I10" s="1718"/>
      <c r="J10" s="1718"/>
      <c r="K10" s="1718"/>
      <c r="L10" s="1718"/>
      <c r="M10" s="1718"/>
      <c r="N10" s="1718"/>
      <c r="O10" s="129" t="s">
        <v>22</v>
      </c>
    </row>
    <row r="11" spans="1:20" ht="21" customHeight="1">
      <c r="B11" s="185"/>
      <c r="C11" s="185"/>
      <c r="D11" s="185"/>
      <c r="E11" s="107" t="s">
        <v>273</v>
      </c>
      <c r="G11" s="142"/>
      <c r="H11" s="142"/>
      <c r="I11" s="1718"/>
      <c r="J11" s="1718"/>
      <c r="K11" s="1718"/>
      <c r="L11" s="1718"/>
      <c r="M11" s="1718"/>
      <c r="N11" s="1718"/>
    </row>
    <row r="12" spans="1:20" ht="21" customHeight="1">
      <c r="B12" s="185"/>
      <c r="C12" s="185"/>
      <c r="D12" s="185"/>
      <c r="E12" s="107" t="s">
        <v>21</v>
      </c>
      <c r="G12" s="142"/>
      <c r="H12" s="142"/>
      <c r="I12" s="1717"/>
      <c r="J12" s="1717"/>
      <c r="K12" s="1717"/>
      <c r="L12" s="1717"/>
      <c r="M12" s="1717"/>
      <c r="N12" s="1717"/>
    </row>
    <row r="13" spans="1:20">
      <c r="B13" s="185"/>
      <c r="C13" s="185"/>
      <c r="D13" s="185"/>
    </row>
    <row r="14" spans="1:20">
      <c r="A14" s="269" t="s">
        <v>810</v>
      </c>
      <c r="B14" s="185"/>
      <c r="C14" s="185"/>
      <c r="D14" s="185"/>
    </row>
    <row r="15" spans="1:20">
      <c r="B15" s="185"/>
      <c r="C15" s="185"/>
      <c r="D15" s="185"/>
    </row>
    <row r="16" spans="1:20">
      <c r="B16" s="185"/>
      <c r="C16" s="185"/>
      <c r="D16" s="185"/>
    </row>
    <row r="17" spans="1:15">
      <c r="A17" s="1606" t="s">
        <v>574</v>
      </c>
      <c r="B17" s="1606"/>
      <c r="C17" s="1606"/>
      <c r="D17" s="1606"/>
      <c r="E17" s="1606"/>
      <c r="F17" s="1606"/>
      <c r="G17" s="1606"/>
      <c r="H17" s="1606"/>
      <c r="I17" s="1606"/>
      <c r="J17" s="1606"/>
      <c r="K17" s="1606"/>
      <c r="L17" s="1606"/>
      <c r="M17" s="1606"/>
      <c r="N17" s="1606"/>
      <c r="O17" s="1606"/>
    </row>
    <row r="18" spans="1:15">
      <c r="B18" s="185"/>
      <c r="C18" s="185"/>
      <c r="D18" s="185"/>
    </row>
    <row r="19" spans="1:15" ht="26.25" customHeight="1">
      <c r="A19" s="771" t="s">
        <v>394</v>
      </c>
      <c r="B19" s="768" t="s">
        <v>1631</v>
      </c>
      <c r="C19" s="185"/>
      <c r="D19" s="1719">
        <f>公営３内訳１!R24</f>
        <v>0</v>
      </c>
      <c r="E19" s="1719"/>
      <c r="F19" s="1719"/>
      <c r="G19" s="107" t="s">
        <v>2</v>
      </c>
    </row>
    <row r="20" spans="1:15">
      <c r="A20" s="269"/>
      <c r="B20" s="767"/>
      <c r="C20" s="185"/>
      <c r="D20" s="185"/>
    </row>
    <row r="21" spans="1:15" ht="21" customHeight="1">
      <c r="A21" s="771" t="s">
        <v>1253</v>
      </c>
      <c r="B21" s="768" t="s">
        <v>1633</v>
      </c>
      <c r="C21" s="185"/>
      <c r="D21" s="185"/>
    </row>
    <row r="22" spans="1:15" ht="21" customHeight="1">
      <c r="A22" s="269"/>
      <c r="B22" s="269" t="s">
        <v>1634</v>
      </c>
      <c r="C22" s="185"/>
      <c r="D22" s="185"/>
    </row>
    <row r="23" spans="1:15">
      <c r="A23" s="269"/>
      <c r="B23" s="269"/>
    </row>
    <row r="24" spans="1:15" ht="21" customHeight="1">
      <c r="A24" s="311" t="s">
        <v>318</v>
      </c>
      <c r="B24" s="260" t="str">
        <f>入力シート!C1</f>
        <v>令和7年7月20日執行参議院青森県選挙区選出議員選挙</v>
      </c>
      <c r="J24" s="273"/>
      <c r="K24" s="273"/>
      <c r="L24" s="273"/>
    </row>
    <row r="25" spans="1:15">
      <c r="A25" s="269"/>
      <c r="B25" s="269"/>
    </row>
    <row r="26" spans="1:15" ht="21" customHeight="1">
      <c r="A26" s="771" t="s">
        <v>1635</v>
      </c>
      <c r="B26" s="269" t="s">
        <v>839</v>
      </c>
      <c r="E26" s="135">
        <f>入力シート!C8</f>
        <v>0</v>
      </c>
      <c r="F26" s="132"/>
      <c r="G26" s="132">
        <f>入力シート!C10</f>
        <v>0</v>
      </c>
    </row>
    <row r="27" spans="1:15" ht="14.25" customHeight="1">
      <c r="A27" s="285"/>
      <c r="B27" s="285"/>
      <c r="C27" s="109"/>
      <c r="D27" s="109"/>
      <c r="E27" s="109"/>
      <c r="F27" s="174"/>
      <c r="G27" s="109"/>
      <c r="H27" s="109"/>
      <c r="I27" s="109"/>
      <c r="J27" s="109"/>
      <c r="K27" s="109"/>
      <c r="L27" s="109"/>
      <c r="M27" s="109"/>
      <c r="N27" s="109"/>
    </row>
    <row r="28" spans="1:15" ht="21" customHeight="1">
      <c r="A28" s="772" t="s">
        <v>1636</v>
      </c>
      <c r="B28" s="285" t="s">
        <v>1637</v>
      </c>
      <c r="C28" s="109"/>
      <c r="D28" s="109"/>
      <c r="E28" s="199"/>
      <c r="F28" s="200"/>
      <c r="G28" s="123"/>
      <c r="H28" s="123"/>
      <c r="I28" s="199"/>
      <c r="J28" s="123"/>
      <c r="K28" s="123"/>
      <c r="L28" s="109"/>
      <c r="M28" s="109"/>
      <c r="N28" s="109"/>
    </row>
    <row r="29" spans="1:15" ht="23.25" customHeight="1">
      <c r="A29" s="109"/>
      <c r="B29" s="993" t="s">
        <v>264</v>
      </c>
      <c r="C29" s="994"/>
      <c r="D29" s="995"/>
      <c r="E29" s="1721"/>
      <c r="F29" s="1722"/>
      <c r="G29" s="1722"/>
      <c r="H29" s="1723"/>
      <c r="I29" s="1710" t="s">
        <v>268</v>
      </c>
      <c r="J29" s="1711"/>
      <c r="K29" s="1721"/>
      <c r="L29" s="1722"/>
      <c r="M29" s="1722"/>
      <c r="N29" s="1723"/>
    </row>
    <row r="30" spans="1:15" ht="23.25" customHeight="1">
      <c r="A30" s="109"/>
      <c r="B30" s="993" t="s">
        <v>265</v>
      </c>
      <c r="C30" s="994"/>
      <c r="D30" s="995"/>
      <c r="E30" s="1712"/>
      <c r="F30" s="1713"/>
      <c r="G30" s="1713"/>
      <c r="H30" s="1714"/>
      <c r="I30" s="1710" t="s">
        <v>269</v>
      </c>
      <c r="J30" s="1711"/>
      <c r="K30" s="1712"/>
      <c r="L30" s="1713"/>
      <c r="M30" s="1713"/>
      <c r="N30" s="1714"/>
    </row>
    <row r="31" spans="1:15" ht="23.25" customHeight="1">
      <c r="A31" s="109"/>
      <c r="B31" s="993" t="s">
        <v>266</v>
      </c>
      <c r="C31" s="994"/>
      <c r="D31" s="995"/>
      <c r="E31" s="1721"/>
      <c r="F31" s="1722"/>
      <c r="G31" s="1722"/>
      <c r="H31" s="1723"/>
      <c r="I31" s="1710" t="s">
        <v>270</v>
      </c>
      <c r="J31" s="1711"/>
      <c r="K31" s="1712"/>
      <c r="L31" s="1713"/>
      <c r="M31" s="1713"/>
      <c r="N31" s="1714"/>
    </row>
    <row r="32" spans="1:15" ht="23.25" customHeight="1">
      <c r="A32" s="109"/>
      <c r="B32" s="1001" t="s">
        <v>409</v>
      </c>
      <c r="C32" s="1002"/>
      <c r="D32" s="1003"/>
      <c r="E32" s="1724"/>
      <c r="F32" s="1725"/>
      <c r="G32" s="1725"/>
      <c r="H32" s="1725"/>
      <c r="I32" s="1725"/>
      <c r="J32" s="1725"/>
      <c r="K32" s="1725"/>
      <c r="L32" s="1725"/>
      <c r="M32" s="1725"/>
      <c r="N32" s="1726"/>
    </row>
    <row r="33" spans="1:15" ht="23.25" customHeight="1">
      <c r="A33" s="109"/>
      <c r="B33" s="1727" t="s">
        <v>267</v>
      </c>
      <c r="C33" s="1728"/>
      <c r="D33" s="1729"/>
      <c r="E33" s="1730"/>
      <c r="F33" s="1731"/>
      <c r="G33" s="1731"/>
      <c r="H33" s="1731"/>
      <c r="I33" s="1731"/>
      <c r="J33" s="1731"/>
      <c r="K33" s="1731"/>
      <c r="L33" s="1731"/>
      <c r="M33" s="1731"/>
      <c r="N33" s="1732"/>
    </row>
    <row r="34" spans="1:15" ht="15.75" customHeight="1">
      <c r="A34" s="109"/>
      <c r="B34" s="109"/>
      <c r="C34" s="109"/>
      <c r="D34" s="109"/>
      <c r="E34" s="199"/>
      <c r="F34" s="200"/>
      <c r="G34" s="123"/>
      <c r="H34" s="123"/>
      <c r="I34" s="123"/>
      <c r="J34" s="123"/>
      <c r="K34" s="123"/>
      <c r="L34" s="109"/>
      <c r="M34" s="109"/>
      <c r="N34" s="109"/>
    </row>
    <row r="35" spans="1:15" ht="14.25" customHeight="1">
      <c r="A35" s="109" t="s">
        <v>410</v>
      </c>
      <c r="B35" s="109"/>
      <c r="C35" s="109"/>
      <c r="D35" s="109"/>
      <c r="E35" s="109"/>
      <c r="F35" s="174"/>
      <c r="G35" s="109"/>
      <c r="H35" s="109"/>
      <c r="I35" s="109"/>
      <c r="J35" s="109"/>
      <c r="K35" s="109"/>
      <c r="L35" s="109"/>
      <c r="M35" s="109"/>
      <c r="N35" s="109"/>
    </row>
    <row r="36" spans="1:15" ht="14.25" customHeight="1">
      <c r="A36" s="107" t="s">
        <v>358</v>
      </c>
      <c r="B36" s="109"/>
      <c r="C36" s="109"/>
      <c r="D36" s="109"/>
      <c r="E36" s="109"/>
      <c r="F36" s="174"/>
      <c r="G36" s="109"/>
      <c r="H36" s="109"/>
      <c r="I36" s="109"/>
      <c r="J36" s="109"/>
      <c r="K36" s="109"/>
      <c r="L36" s="109"/>
      <c r="M36" s="109"/>
      <c r="N36" s="109"/>
    </row>
    <row r="37" spans="1:15" ht="14.25" customHeight="1">
      <c r="A37" s="107" t="s">
        <v>411</v>
      </c>
      <c r="B37" s="175"/>
      <c r="C37" s="175"/>
      <c r="D37" s="175"/>
      <c r="E37" s="175"/>
      <c r="F37" s="175"/>
      <c r="G37" s="175"/>
      <c r="H37" s="175"/>
      <c r="I37" s="175"/>
      <c r="J37" s="175"/>
      <c r="K37" s="175"/>
      <c r="L37" s="175"/>
      <c r="M37" s="175"/>
      <c r="N37" s="175"/>
      <c r="O37" s="175"/>
    </row>
    <row r="38" spans="1:15" ht="14.25" customHeight="1">
      <c r="A38" s="107" t="s">
        <v>412</v>
      </c>
    </row>
    <row r="39" spans="1:15">
      <c r="A39" s="107" t="s">
        <v>413</v>
      </c>
    </row>
    <row r="40" spans="1:15">
      <c r="A40" s="107" t="s">
        <v>414</v>
      </c>
    </row>
    <row r="41" spans="1:15">
      <c r="A41" s="109" t="s">
        <v>25</v>
      </c>
    </row>
    <row r="42" spans="1:15">
      <c r="A42" s="107" t="s">
        <v>356</v>
      </c>
    </row>
    <row r="43" spans="1:15">
      <c r="A43" s="107" t="s">
        <v>357</v>
      </c>
    </row>
    <row r="44" spans="1:15">
      <c r="A44" s="269" t="s">
        <v>1338</v>
      </c>
    </row>
    <row r="45" spans="1:15">
      <c r="A45" s="269" t="s">
        <v>1339</v>
      </c>
    </row>
    <row r="46" spans="1:15">
      <c r="A46" s="269" t="s">
        <v>1340</v>
      </c>
    </row>
    <row r="47" spans="1:15">
      <c r="A47" s="269" t="s">
        <v>1341</v>
      </c>
    </row>
    <row r="50" spans="8:9">
      <c r="H50" s="1720"/>
      <c r="I50" s="1720"/>
    </row>
    <row r="52" spans="8:9">
      <c r="H52" s="1720"/>
      <c r="I52" s="1720"/>
    </row>
  </sheetData>
  <mergeCells count="25">
    <mergeCell ref="H52:I52"/>
    <mergeCell ref="H50:I50"/>
    <mergeCell ref="E29:H29"/>
    <mergeCell ref="B31:D31"/>
    <mergeCell ref="B32:D32"/>
    <mergeCell ref="E32:N32"/>
    <mergeCell ref="B33:D33"/>
    <mergeCell ref="E33:N33"/>
    <mergeCell ref="B30:D30"/>
    <mergeCell ref="B29:D29"/>
    <mergeCell ref="E31:H31"/>
    <mergeCell ref="I29:J29"/>
    <mergeCell ref="K29:N29"/>
    <mergeCell ref="E30:H30"/>
    <mergeCell ref="I30:J30"/>
    <mergeCell ref="K30:N30"/>
    <mergeCell ref="I31:J31"/>
    <mergeCell ref="K31:N31"/>
    <mergeCell ref="A3:O3"/>
    <mergeCell ref="A4:O4"/>
    <mergeCell ref="A17:O17"/>
    <mergeCell ref="K5:O5"/>
    <mergeCell ref="I12:N12"/>
    <mergeCell ref="I9:N11"/>
    <mergeCell ref="D19:F19"/>
  </mergeCells>
  <phoneticPr fontId="3"/>
  <pageMargins left="0.78740157480314965" right="0.35433070866141736" top="0.59055118110236227" bottom="0.39370078740157483" header="0.51181102362204722" footer="0.31496062992125984"/>
  <pageSetup paperSize="9" orientation="portrait" blackAndWhite="1" horizontalDpi="200" verticalDpi="200" r:id="rId1"/>
  <headerFooter alignWithMargins="0"/>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T26"/>
  <sheetViews>
    <sheetView view="pageBreakPreview" zoomScaleNormal="100" zoomScaleSheetLayoutView="100" workbookViewId="0">
      <selection activeCell="H17" sqref="H17"/>
    </sheetView>
  </sheetViews>
  <sheetFormatPr defaultColWidth="5.875" defaultRowHeight="13.5"/>
  <cols>
    <col min="1" max="3" width="5.875" customWidth="1"/>
    <col min="4" max="4" width="3.5" bestFit="1" customWidth="1"/>
    <col min="5" max="5" width="7.5" bestFit="1" customWidth="1"/>
    <col min="6" max="6" width="5.625" customWidth="1"/>
    <col min="7" max="7" width="3.5" bestFit="1" customWidth="1"/>
    <col min="8" max="8" width="3.75" customWidth="1"/>
    <col min="9" max="10" width="4.125" customWidth="1"/>
    <col min="11" max="11" width="9.375" customWidth="1"/>
    <col min="12" max="12" width="3.5" customWidth="1"/>
    <col min="13" max="14" width="3.75" customWidth="1"/>
    <col min="15" max="15" width="3.5" customWidth="1"/>
    <col min="16" max="17" width="4.125" customWidth="1"/>
    <col min="18" max="18" width="8.625" bestFit="1" customWidth="1"/>
    <col min="19" max="19" width="3.5" bestFit="1" customWidth="1"/>
    <col min="20" max="20" width="8" customWidth="1"/>
    <col min="24" max="24" width="8.5" bestFit="1" customWidth="1"/>
  </cols>
  <sheetData>
    <row r="1" spans="1:20" ht="14.25">
      <c r="A1" s="1"/>
      <c r="B1" s="1"/>
      <c r="C1" s="1"/>
      <c r="D1" s="1"/>
      <c r="E1" s="1"/>
      <c r="F1" s="1"/>
      <c r="G1" s="1"/>
      <c r="H1" s="1"/>
      <c r="I1" s="1"/>
      <c r="J1" s="1"/>
      <c r="K1" s="1"/>
      <c r="L1" s="1"/>
      <c r="M1" s="1"/>
      <c r="N1" s="1"/>
      <c r="O1" s="1"/>
      <c r="P1" s="1"/>
      <c r="Q1" s="1"/>
      <c r="R1" s="1"/>
      <c r="S1" s="1"/>
      <c r="T1" s="2" t="s">
        <v>26</v>
      </c>
    </row>
    <row r="2" spans="1:20" ht="28.5">
      <c r="A2" s="1744" t="s">
        <v>27</v>
      </c>
      <c r="B2" s="1744"/>
      <c r="C2" s="1744"/>
      <c r="D2" s="1744"/>
      <c r="E2" s="1744"/>
      <c r="F2" s="1744"/>
      <c r="G2" s="1744"/>
      <c r="H2" s="1744"/>
      <c r="I2" s="1744"/>
      <c r="J2" s="1744"/>
      <c r="K2" s="1744"/>
      <c r="L2" s="1744"/>
      <c r="M2" s="1744"/>
      <c r="N2" s="1744"/>
      <c r="O2" s="1744"/>
      <c r="P2" s="1744"/>
      <c r="Q2" s="1744"/>
      <c r="R2" s="1744"/>
      <c r="S2" s="1744"/>
      <c r="T2" s="1744"/>
    </row>
    <row r="3" spans="1:20" ht="14.25">
      <c r="A3" s="1755" t="s">
        <v>28</v>
      </c>
      <c r="B3" s="1755"/>
      <c r="C3" s="1755"/>
      <c r="D3" s="1755"/>
      <c r="E3" s="1755"/>
      <c r="F3" s="1755"/>
      <c r="G3" s="1755"/>
      <c r="H3" s="1755"/>
      <c r="I3" s="1755"/>
      <c r="J3" s="1755"/>
      <c r="K3" s="1756"/>
      <c r="L3" s="1755"/>
      <c r="M3" s="1755"/>
      <c r="N3" s="1755"/>
      <c r="O3" s="1755"/>
      <c r="P3" s="481"/>
      <c r="Q3" s="481"/>
      <c r="R3" s="481"/>
      <c r="S3" s="481"/>
      <c r="T3" s="481"/>
    </row>
    <row r="4" spans="1:20" ht="14.25">
      <c r="A4" s="1"/>
      <c r="B4" s="1"/>
      <c r="C4" s="1"/>
      <c r="D4" s="1"/>
      <c r="E4" s="1"/>
      <c r="F4" s="1"/>
      <c r="G4" s="1"/>
      <c r="H4" s="1"/>
      <c r="I4" s="1"/>
      <c r="J4" s="1"/>
      <c r="K4" s="1"/>
      <c r="L4" s="1"/>
      <c r="M4" s="1"/>
      <c r="N4" s="1"/>
      <c r="O4" s="1"/>
      <c r="P4" s="1"/>
      <c r="Q4" s="1"/>
      <c r="R4" s="1"/>
      <c r="S4" s="1"/>
      <c r="T4" s="1"/>
    </row>
    <row r="5" spans="1:20" ht="39" customHeight="1">
      <c r="A5" s="1745" t="s">
        <v>29</v>
      </c>
      <c r="B5" s="1746"/>
      <c r="C5" s="1747"/>
      <c r="D5" s="1740" t="s">
        <v>33</v>
      </c>
      <c r="E5" s="1741"/>
      <c r="F5" s="1741"/>
      <c r="G5" s="1741"/>
      <c r="H5" s="1741"/>
      <c r="I5" s="1741"/>
      <c r="J5" s="1742"/>
      <c r="K5" s="1740" t="s">
        <v>30</v>
      </c>
      <c r="L5" s="1741"/>
      <c r="M5" s="1741"/>
      <c r="N5" s="1741"/>
      <c r="O5" s="1741"/>
      <c r="P5" s="1741"/>
      <c r="Q5" s="1742"/>
      <c r="R5" s="1745" t="s">
        <v>31</v>
      </c>
      <c r="S5" s="1748"/>
      <c r="T5" s="75" t="s">
        <v>668</v>
      </c>
    </row>
    <row r="6" spans="1:20">
      <c r="A6" s="67"/>
      <c r="B6" s="68"/>
      <c r="C6" s="69"/>
      <c r="D6" s="67"/>
      <c r="E6" s="29" t="s">
        <v>2</v>
      </c>
      <c r="F6" s="68"/>
      <c r="G6" s="74" t="s">
        <v>360</v>
      </c>
      <c r="H6" s="68"/>
      <c r="J6" s="28" t="s">
        <v>2</v>
      </c>
      <c r="K6" s="29"/>
      <c r="L6" s="29" t="s">
        <v>2</v>
      </c>
      <c r="M6" s="68"/>
      <c r="N6" s="74" t="s">
        <v>360</v>
      </c>
      <c r="O6" s="68"/>
      <c r="P6" s="74"/>
      <c r="Q6" s="74" t="s">
        <v>2</v>
      </c>
      <c r="R6" s="67"/>
      <c r="S6" s="69"/>
      <c r="T6" s="75"/>
    </row>
    <row r="7" spans="1:20" ht="21" customHeight="1">
      <c r="A7" s="1752" t="s">
        <v>1555</v>
      </c>
      <c r="B7" s="1753"/>
      <c r="C7" s="1754"/>
      <c r="D7" s="11" t="s">
        <v>32</v>
      </c>
      <c r="E7" s="77"/>
      <c r="F7" s="32" t="s">
        <v>359</v>
      </c>
      <c r="G7" s="12">
        <v>1</v>
      </c>
      <c r="H7" s="32" t="s">
        <v>361</v>
      </c>
      <c r="I7" s="1733">
        <f>E7*G7</f>
        <v>0</v>
      </c>
      <c r="J7" s="1734"/>
      <c r="K7" s="1738">
        <v>64500</v>
      </c>
      <c r="L7" s="1739"/>
      <c r="M7" s="30" t="s">
        <v>362</v>
      </c>
      <c r="N7" s="87">
        <v>1</v>
      </c>
      <c r="O7" s="32" t="s">
        <v>361</v>
      </c>
      <c r="P7" s="1733">
        <f>K7*N7</f>
        <v>64500</v>
      </c>
      <c r="Q7" s="1734"/>
      <c r="R7" s="78">
        <f>IF(((I7)&gt;=(P7)),P7,I7)</f>
        <v>0</v>
      </c>
      <c r="S7" s="13" t="s">
        <v>2</v>
      </c>
      <c r="T7" s="27"/>
    </row>
    <row r="8" spans="1:20" ht="34.5" customHeight="1">
      <c r="A8" s="1749" t="s">
        <v>1555</v>
      </c>
      <c r="B8" s="1750"/>
      <c r="C8" s="1751"/>
      <c r="D8" s="14" t="s">
        <v>32</v>
      </c>
      <c r="E8" s="21"/>
      <c r="F8" s="24" t="s">
        <v>359</v>
      </c>
      <c r="G8" s="15">
        <v>1</v>
      </c>
      <c r="H8" s="24" t="s">
        <v>361</v>
      </c>
      <c r="I8" s="1733">
        <f>E8*G8</f>
        <v>0</v>
      </c>
      <c r="J8" s="1734"/>
      <c r="K8" s="1738">
        <v>64500</v>
      </c>
      <c r="L8" s="1739"/>
      <c r="M8" s="70" t="s">
        <v>362</v>
      </c>
      <c r="N8" s="88">
        <v>1</v>
      </c>
      <c r="O8" s="24" t="s">
        <v>361</v>
      </c>
      <c r="P8" s="1733">
        <f>K8*N8</f>
        <v>64500</v>
      </c>
      <c r="Q8" s="1734"/>
      <c r="R8" s="78">
        <f>IF(((I8)&gt;=(P8)),P8,I8)</f>
        <v>0</v>
      </c>
      <c r="S8" s="16" t="s">
        <v>2</v>
      </c>
      <c r="T8" s="18"/>
    </row>
    <row r="9" spans="1:20" ht="34.5" customHeight="1">
      <c r="A9" s="1749" t="s">
        <v>1557</v>
      </c>
      <c r="B9" s="1750"/>
      <c r="C9" s="1751"/>
      <c r="D9" s="14" t="s">
        <v>32</v>
      </c>
      <c r="E9" s="21"/>
      <c r="F9" s="24" t="s">
        <v>359</v>
      </c>
      <c r="G9" s="15">
        <v>1</v>
      </c>
      <c r="H9" s="24" t="s">
        <v>361</v>
      </c>
      <c r="I9" s="1733">
        <f>E9*G9</f>
        <v>0</v>
      </c>
      <c r="J9" s="1734"/>
      <c r="K9" s="1738">
        <v>64500</v>
      </c>
      <c r="L9" s="1739"/>
      <c r="M9" s="70" t="s">
        <v>362</v>
      </c>
      <c r="N9" s="88">
        <v>1</v>
      </c>
      <c r="O9" s="24" t="s">
        <v>361</v>
      </c>
      <c r="P9" s="1733">
        <f>K9*N9</f>
        <v>64500</v>
      </c>
      <c r="Q9" s="1734"/>
      <c r="R9" s="78">
        <f>IF(((I9)&gt;=(P9)),P9,I9)</f>
        <v>0</v>
      </c>
      <c r="S9" s="16" t="s">
        <v>2</v>
      </c>
      <c r="T9" s="18"/>
    </row>
    <row r="10" spans="1:20" ht="34.5" customHeight="1">
      <c r="A10" s="1749" t="s">
        <v>1557</v>
      </c>
      <c r="B10" s="1750"/>
      <c r="C10" s="1751"/>
      <c r="D10" s="14" t="s">
        <v>548</v>
      </c>
      <c r="E10" s="21"/>
      <c r="F10" s="24" t="s">
        <v>359</v>
      </c>
      <c r="G10" s="15">
        <v>1</v>
      </c>
      <c r="H10" s="24" t="s">
        <v>361</v>
      </c>
      <c r="I10" s="1733">
        <f t="shared" ref="I10:I16" si="0">E10*G10</f>
        <v>0</v>
      </c>
      <c r="J10" s="1734"/>
      <c r="K10" s="1738">
        <v>64500</v>
      </c>
      <c r="L10" s="1739"/>
      <c r="M10" s="70" t="s">
        <v>362</v>
      </c>
      <c r="N10" s="88">
        <v>1</v>
      </c>
      <c r="O10" s="24" t="s">
        <v>361</v>
      </c>
      <c r="P10" s="1733">
        <f t="shared" ref="P10:P16" si="1">K10*N10</f>
        <v>64500</v>
      </c>
      <c r="Q10" s="1734"/>
      <c r="R10" s="78">
        <f t="shared" ref="R10:R16" si="2">IF(((I10)&gt;=(P10)),P10,I10)</f>
        <v>0</v>
      </c>
      <c r="S10" s="16" t="s">
        <v>2</v>
      </c>
      <c r="T10" s="18"/>
    </row>
    <row r="11" spans="1:20" ht="34.5" customHeight="1">
      <c r="A11" s="1749" t="s">
        <v>1557</v>
      </c>
      <c r="B11" s="1750"/>
      <c r="C11" s="1751"/>
      <c r="D11" s="14" t="s">
        <v>548</v>
      </c>
      <c r="E11" s="21"/>
      <c r="F11" s="24" t="s">
        <v>359</v>
      </c>
      <c r="G11" s="15">
        <v>1</v>
      </c>
      <c r="H11" s="24" t="s">
        <v>361</v>
      </c>
      <c r="I11" s="1733">
        <f t="shared" si="0"/>
        <v>0</v>
      </c>
      <c r="J11" s="1734"/>
      <c r="K11" s="1738">
        <v>64500</v>
      </c>
      <c r="L11" s="1739"/>
      <c r="M11" s="70" t="s">
        <v>362</v>
      </c>
      <c r="N11" s="88">
        <v>1</v>
      </c>
      <c r="O11" s="24" t="s">
        <v>361</v>
      </c>
      <c r="P11" s="1733">
        <f t="shared" si="1"/>
        <v>64500</v>
      </c>
      <c r="Q11" s="1734"/>
      <c r="R11" s="78">
        <f t="shared" si="2"/>
        <v>0</v>
      </c>
      <c r="S11" s="16" t="s">
        <v>2</v>
      </c>
      <c r="T11" s="18"/>
    </row>
    <row r="12" spans="1:20" ht="34.5" customHeight="1">
      <c r="A12" s="1749" t="s">
        <v>1557</v>
      </c>
      <c r="B12" s="1750"/>
      <c r="C12" s="1751"/>
      <c r="D12" s="14" t="s">
        <v>548</v>
      </c>
      <c r="E12" s="21"/>
      <c r="F12" s="24" t="s">
        <v>359</v>
      </c>
      <c r="G12" s="15">
        <v>1</v>
      </c>
      <c r="H12" s="24" t="s">
        <v>361</v>
      </c>
      <c r="I12" s="1733">
        <f t="shared" si="0"/>
        <v>0</v>
      </c>
      <c r="J12" s="1734"/>
      <c r="K12" s="1738">
        <v>64500</v>
      </c>
      <c r="L12" s="1739"/>
      <c r="M12" s="70" t="s">
        <v>362</v>
      </c>
      <c r="N12" s="88">
        <v>1</v>
      </c>
      <c r="O12" s="24" t="s">
        <v>361</v>
      </c>
      <c r="P12" s="1733">
        <f t="shared" si="1"/>
        <v>64500</v>
      </c>
      <c r="Q12" s="1734"/>
      <c r="R12" s="78">
        <f t="shared" si="2"/>
        <v>0</v>
      </c>
      <c r="S12" s="16" t="s">
        <v>2</v>
      </c>
      <c r="T12" s="18"/>
    </row>
    <row r="13" spans="1:20" ht="34.5" customHeight="1">
      <c r="A13" s="1749" t="s">
        <v>1557</v>
      </c>
      <c r="B13" s="1750"/>
      <c r="C13" s="1751"/>
      <c r="D13" s="14" t="s">
        <v>548</v>
      </c>
      <c r="E13" s="21"/>
      <c r="F13" s="24" t="s">
        <v>359</v>
      </c>
      <c r="G13" s="15">
        <v>1</v>
      </c>
      <c r="H13" s="24" t="s">
        <v>361</v>
      </c>
      <c r="I13" s="1733">
        <f t="shared" si="0"/>
        <v>0</v>
      </c>
      <c r="J13" s="1734"/>
      <c r="K13" s="1738">
        <v>64500</v>
      </c>
      <c r="L13" s="1739"/>
      <c r="M13" s="70" t="s">
        <v>362</v>
      </c>
      <c r="N13" s="88">
        <v>1</v>
      </c>
      <c r="O13" s="24" t="s">
        <v>361</v>
      </c>
      <c r="P13" s="1733">
        <f t="shared" si="1"/>
        <v>64500</v>
      </c>
      <c r="Q13" s="1734"/>
      <c r="R13" s="78">
        <f t="shared" si="2"/>
        <v>0</v>
      </c>
      <c r="S13" s="16" t="s">
        <v>2</v>
      </c>
      <c r="T13" s="18"/>
    </row>
    <row r="14" spans="1:20" ht="34.5" customHeight="1">
      <c r="A14" s="1749" t="s">
        <v>1557</v>
      </c>
      <c r="B14" s="1750"/>
      <c r="C14" s="1751"/>
      <c r="D14" s="14" t="s">
        <v>548</v>
      </c>
      <c r="E14" s="21"/>
      <c r="F14" s="24" t="s">
        <v>359</v>
      </c>
      <c r="G14" s="15">
        <v>1</v>
      </c>
      <c r="H14" s="24" t="s">
        <v>361</v>
      </c>
      <c r="I14" s="1733">
        <f t="shared" si="0"/>
        <v>0</v>
      </c>
      <c r="J14" s="1734"/>
      <c r="K14" s="1738">
        <v>64500</v>
      </c>
      <c r="L14" s="1739"/>
      <c r="M14" s="70" t="s">
        <v>362</v>
      </c>
      <c r="N14" s="88">
        <v>1</v>
      </c>
      <c r="O14" s="24" t="s">
        <v>361</v>
      </c>
      <c r="P14" s="1733">
        <f t="shared" si="1"/>
        <v>64500</v>
      </c>
      <c r="Q14" s="1734"/>
      <c r="R14" s="78">
        <f t="shared" si="2"/>
        <v>0</v>
      </c>
      <c r="S14" s="16" t="s">
        <v>2</v>
      </c>
      <c r="T14" s="18"/>
    </row>
    <row r="15" spans="1:20" ht="34.5" customHeight="1">
      <c r="A15" s="1749" t="s">
        <v>1557</v>
      </c>
      <c r="B15" s="1750"/>
      <c r="C15" s="1751"/>
      <c r="D15" s="14" t="s">
        <v>548</v>
      </c>
      <c r="E15" s="21"/>
      <c r="F15" s="24" t="s">
        <v>359</v>
      </c>
      <c r="G15" s="15">
        <v>1</v>
      </c>
      <c r="H15" s="24" t="s">
        <v>361</v>
      </c>
      <c r="I15" s="1733">
        <f t="shared" si="0"/>
        <v>0</v>
      </c>
      <c r="J15" s="1734"/>
      <c r="K15" s="1738">
        <v>64500</v>
      </c>
      <c r="L15" s="1739"/>
      <c r="M15" s="70" t="s">
        <v>362</v>
      </c>
      <c r="N15" s="88">
        <v>1</v>
      </c>
      <c r="O15" s="24" t="s">
        <v>361</v>
      </c>
      <c r="P15" s="1733">
        <f t="shared" si="1"/>
        <v>64500</v>
      </c>
      <c r="Q15" s="1734"/>
      <c r="R15" s="78">
        <f t="shared" si="2"/>
        <v>0</v>
      </c>
      <c r="S15" s="16" t="s">
        <v>2</v>
      </c>
      <c r="T15" s="18"/>
    </row>
    <row r="16" spans="1:20" ht="34.5" customHeight="1">
      <c r="A16" s="1749" t="s">
        <v>1557</v>
      </c>
      <c r="B16" s="1750"/>
      <c r="C16" s="1751"/>
      <c r="D16" s="14" t="s">
        <v>548</v>
      </c>
      <c r="E16" s="21"/>
      <c r="F16" s="24" t="s">
        <v>359</v>
      </c>
      <c r="G16" s="15">
        <v>1</v>
      </c>
      <c r="H16" s="24" t="s">
        <v>361</v>
      </c>
      <c r="I16" s="1733">
        <f t="shared" si="0"/>
        <v>0</v>
      </c>
      <c r="J16" s="1734"/>
      <c r="K16" s="1738">
        <v>64500</v>
      </c>
      <c r="L16" s="1739"/>
      <c r="M16" s="70" t="s">
        <v>362</v>
      </c>
      <c r="N16" s="88">
        <v>1</v>
      </c>
      <c r="O16" s="24" t="s">
        <v>361</v>
      </c>
      <c r="P16" s="1733">
        <f t="shared" si="1"/>
        <v>64500</v>
      </c>
      <c r="Q16" s="1734"/>
      <c r="R16" s="78">
        <f t="shared" si="2"/>
        <v>0</v>
      </c>
      <c r="S16" s="16" t="s">
        <v>2</v>
      </c>
      <c r="T16" s="18"/>
    </row>
    <row r="17" spans="1:20" ht="34.5" customHeight="1">
      <c r="A17" s="1749" t="s">
        <v>1557</v>
      </c>
      <c r="B17" s="1750"/>
      <c r="C17" s="1751"/>
      <c r="D17" s="14" t="s">
        <v>32</v>
      </c>
      <c r="E17" s="21"/>
      <c r="F17" s="24" t="s">
        <v>359</v>
      </c>
      <c r="G17" s="15">
        <v>1</v>
      </c>
      <c r="H17" s="24" t="s">
        <v>361</v>
      </c>
      <c r="I17" s="1733">
        <f t="shared" ref="I17:I23" si="3">E17*G17</f>
        <v>0</v>
      </c>
      <c r="J17" s="1734"/>
      <c r="K17" s="1738">
        <v>64500</v>
      </c>
      <c r="L17" s="1739"/>
      <c r="M17" s="70" t="s">
        <v>362</v>
      </c>
      <c r="N17" s="88">
        <v>1</v>
      </c>
      <c r="O17" s="24" t="s">
        <v>361</v>
      </c>
      <c r="P17" s="1733">
        <f t="shared" ref="P17:P23" si="4">K17*N17</f>
        <v>64500</v>
      </c>
      <c r="Q17" s="1734"/>
      <c r="R17" s="78">
        <f t="shared" ref="R17:R23" si="5">IF(((I17)&gt;=(P17)),P17,I17)</f>
        <v>0</v>
      </c>
      <c r="S17" s="16" t="s">
        <v>2</v>
      </c>
      <c r="T17" s="18"/>
    </row>
    <row r="18" spans="1:20" ht="34.5" customHeight="1">
      <c r="A18" s="1749" t="s">
        <v>1557</v>
      </c>
      <c r="B18" s="1750"/>
      <c r="C18" s="1751"/>
      <c r="D18" s="14" t="s">
        <v>32</v>
      </c>
      <c r="E18" s="21"/>
      <c r="F18" s="24" t="s">
        <v>359</v>
      </c>
      <c r="G18" s="15">
        <v>1</v>
      </c>
      <c r="H18" s="24" t="s">
        <v>361</v>
      </c>
      <c r="I18" s="1733">
        <f t="shared" si="3"/>
        <v>0</v>
      </c>
      <c r="J18" s="1734"/>
      <c r="K18" s="1738">
        <v>64500</v>
      </c>
      <c r="L18" s="1739"/>
      <c r="M18" s="70" t="s">
        <v>362</v>
      </c>
      <c r="N18" s="88">
        <v>1</v>
      </c>
      <c r="O18" s="24" t="s">
        <v>361</v>
      </c>
      <c r="P18" s="1733">
        <f t="shared" si="4"/>
        <v>64500</v>
      </c>
      <c r="Q18" s="1734"/>
      <c r="R18" s="78">
        <f t="shared" si="5"/>
        <v>0</v>
      </c>
      <c r="S18" s="16" t="s">
        <v>2</v>
      </c>
      <c r="T18" s="18"/>
    </row>
    <row r="19" spans="1:20" ht="34.5" customHeight="1">
      <c r="A19" s="1749" t="s">
        <v>1557</v>
      </c>
      <c r="B19" s="1750"/>
      <c r="C19" s="1751"/>
      <c r="D19" s="14" t="s">
        <v>32</v>
      </c>
      <c r="E19" s="21"/>
      <c r="F19" s="24" t="s">
        <v>359</v>
      </c>
      <c r="G19" s="15">
        <v>1</v>
      </c>
      <c r="H19" s="24" t="s">
        <v>361</v>
      </c>
      <c r="I19" s="1733">
        <f t="shared" si="3"/>
        <v>0</v>
      </c>
      <c r="J19" s="1734"/>
      <c r="K19" s="1738">
        <v>64500</v>
      </c>
      <c r="L19" s="1739"/>
      <c r="M19" s="70" t="s">
        <v>362</v>
      </c>
      <c r="N19" s="88">
        <v>1</v>
      </c>
      <c r="O19" s="24" t="s">
        <v>361</v>
      </c>
      <c r="P19" s="1733">
        <f t="shared" si="4"/>
        <v>64500</v>
      </c>
      <c r="Q19" s="1734"/>
      <c r="R19" s="78">
        <f t="shared" si="5"/>
        <v>0</v>
      </c>
      <c r="S19" s="16" t="s">
        <v>2</v>
      </c>
      <c r="T19" s="18"/>
    </row>
    <row r="20" spans="1:20" ht="34.5" customHeight="1">
      <c r="A20" s="1749" t="s">
        <v>1557</v>
      </c>
      <c r="B20" s="1750"/>
      <c r="C20" s="1751"/>
      <c r="D20" s="14" t="s">
        <v>32</v>
      </c>
      <c r="E20" s="21"/>
      <c r="F20" s="24" t="s">
        <v>359</v>
      </c>
      <c r="G20" s="15">
        <v>1</v>
      </c>
      <c r="H20" s="24" t="s">
        <v>361</v>
      </c>
      <c r="I20" s="1733">
        <f t="shared" ref="I20" si="6">E20*G20</f>
        <v>0</v>
      </c>
      <c r="J20" s="1734"/>
      <c r="K20" s="1738">
        <v>64500</v>
      </c>
      <c r="L20" s="1739"/>
      <c r="M20" s="604" t="s">
        <v>362</v>
      </c>
      <c r="N20" s="88">
        <v>1</v>
      </c>
      <c r="O20" s="24" t="s">
        <v>361</v>
      </c>
      <c r="P20" s="1733">
        <f t="shared" ref="P20" si="7">K20*N20</f>
        <v>64500</v>
      </c>
      <c r="Q20" s="1734"/>
      <c r="R20" s="78">
        <f t="shared" si="5"/>
        <v>0</v>
      </c>
      <c r="S20" s="16" t="s">
        <v>2</v>
      </c>
      <c r="T20" s="18"/>
    </row>
    <row r="21" spans="1:20" ht="34.5" customHeight="1">
      <c r="A21" s="1749" t="s">
        <v>1557</v>
      </c>
      <c r="B21" s="1750"/>
      <c r="C21" s="1751"/>
      <c r="D21" s="14" t="s">
        <v>32</v>
      </c>
      <c r="E21" s="21"/>
      <c r="F21" s="24" t="s">
        <v>359</v>
      </c>
      <c r="G21" s="15">
        <v>1</v>
      </c>
      <c r="H21" s="24" t="s">
        <v>361</v>
      </c>
      <c r="I21" s="1733">
        <f t="shared" si="3"/>
        <v>0</v>
      </c>
      <c r="J21" s="1734"/>
      <c r="K21" s="1738">
        <v>64500</v>
      </c>
      <c r="L21" s="1739"/>
      <c r="M21" s="70" t="s">
        <v>362</v>
      </c>
      <c r="N21" s="88">
        <v>1</v>
      </c>
      <c r="O21" s="24" t="s">
        <v>361</v>
      </c>
      <c r="P21" s="1733">
        <f t="shared" si="4"/>
        <v>64500</v>
      </c>
      <c r="Q21" s="1734"/>
      <c r="R21" s="78">
        <f t="shared" si="5"/>
        <v>0</v>
      </c>
      <c r="S21" s="16" t="s">
        <v>2</v>
      </c>
      <c r="T21" s="18"/>
    </row>
    <row r="22" spans="1:20" ht="34.5" customHeight="1">
      <c r="A22" s="1749" t="s">
        <v>1557</v>
      </c>
      <c r="B22" s="1750"/>
      <c r="C22" s="1751"/>
      <c r="D22" s="14" t="s">
        <v>32</v>
      </c>
      <c r="E22" s="21"/>
      <c r="F22" s="24" t="s">
        <v>359</v>
      </c>
      <c r="G22" s="15">
        <v>1</v>
      </c>
      <c r="H22" s="24" t="s">
        <v>361</v>
      </c>
      <c r="I22" s="1733">
        <f t="shared" si="3"/>
        <v>0</v>
      </c>
      <c r="J22" s="1734"/>
      <c r="K22" s="1738">
        <v>64500</v>
      </c>
      <c r="L22" s="1739"/>
      <c r="M22" s="70" t="s">
        <v>362</v>
      </c>
      <c r="N22" s="88">
        <v>1</v>
      </c>
      <c r="O22" s="24" t="s">
        <v>361</v>
      </c>
      <c r="P22" s="1733">
        <f t="shared" si="4"/>
        <v>64500</v>
      </c>
      <c r="Q22" s="1734"/>
      <c r="R22" s="78">
        <f t="shared" si="5"/>
        <v>0</v>
      </c>
      <c r="S22" s="16" t="s">
        <v>2</v>
      </c>
      <c r="T22" s="18"/>
    </row>
    <row r="23" spans="1:20" ht="34.5" customHeight="1">
      <c r="A23" s="1749" t="s">
        <v>1557</v>
      </c>
      <c r="B23" s="1750"/>
      <c r="C23" s="1751"/>
      <c r="D23" s="14" t="s">
        <v>32</v>
      </c>
      <c r="E23" s="21"/>
      <c r="F23" s="24" t="s">
        <v>359</v>
      </c>
      <c r="G23" s="15">
        <v>1</v>
      </c>
      <c r="H23" s="24" t="s">
        <v>361</v>
      </c>
      <c r="I23" s="1733">
        <f t="shared" si="3"/>
        <v>0</v>
      </c>
      <c r="J23" s="1734"/>
      <c r="K23" s="1738">
        <v>64500</v>
      </c>
      <c r="L23" s="1739"/>
      <c r="M23" s="70" t="s">
        <v>362</v>
      </c>
      <c r="N23" s="88">
        <v>1</v>
      </c>
      <c r="O23" s="24" t="s">
        <v>361</v>
      </c>
      <c r="P23" s="1733">
        <f t="shared" si="4"/>
        <v>64500</v>
      </c>
      <c r="Q23" s="1734"/>
      <c r="R23" s="78">
        <f t="shared" si="5"/>
        <v>0</v>
      </c>
      <c r="S23" s="16" t="s">
        <v>2</v>
      </c>
      <c r="T23" s="18"/>
    </row>
    <row r="24" spans="1:20" ht="34.5" customHeight="1">
      <c r="A24" s="1743" t="s">
        <v>34</v>
      </c>
      <c r="B24" s="1743"/>
      <c r="C24" s="1743"/>
      <c r="D24" s="1735"/>
      <c r="E24" s="1736"/>
      <c r="F24" s="1736"/>
      <c r="G24" s="1736"/>
      <c r="H24" s="1736"/>
      <c r="I24" s="1736"/>
      <c r="J24" s="1737"/>
      <c r="K24" s="1735"/>
      <c r="L24" s="1736"/>
      <c r="M24" s="1736"/>
      <c r="N24" s="1736"/>
      <c r="O24" s="1736"/>
      <c r="P24" s="1736"/>
      <c r="Q24" s="1737"/>
      <c r="R24" s="22">
        <f>SUM(R7:R23)</f>
        <v>0</v>
      </c>
      <c r="S24" s="8" t="s">
        <v>2</v>
      </c>
      <c r="T24" s="20"/>
    </row>
    <row r="26" spans="1:20">
      <c r="A26" t="s">
        <v>35</v>
      </c>
    </row>
  </sheetData>
  <mergeCells count="77">
    <mergeCell ref="A20:C20"/>
    <mergeCell ref="I20:J20"/>
    <mergeCell ref="K20:L20"/>
    <mergeCell ref="P20:Q20"/>
    <mergeCell ref="A3:O3"/>
    <mergeCell ref="I13:J13"/>
    <mergeCell ref="K13:L13"/>
    <mergeCell ref="P13:Q13"/>
    <mergeCell ref="A10:C10"/>
    <mergeCell ref="A12:C12"/>
    <mergeCell ref="A13:C13"/>
    <mergeCell ref="A15:C15"/>
    <mergeCell ref="A11:C11"/>
    <mergeCell ref="A14:C14"/>
    <mergeCell ref="I8:J8"/>
    <mergeCell ref="I9:J9"/>
    <mergeCell ref="A21:C21"/>
    <mergeCell ref="I21:J21"/>
    <mergeCell ref="K21:L21"/>
    <mergeCell ref="P21:Q21"/>
    <mergeCell ref="I15:J15"/>
    <mergeCell ref="K15:L15"/>
    <mergeCell ref="P15:Q15"/>
    <mergeCell ref="A16:C16"/>
    <mergeCell ref="I16:J16"/>
    <mergeCell ref="K16:L16"/>
    <mergeCell ref="A18:C18"/>
    <mergeCell ref="A19:C19"/>
    <mergeCell ref="K18:L18"/>
    <mergeCell ref="K19:L19"/>
    <mergeCell ref="P18:Q18"/>
    <mergeCell ref="P16:Q16"/>
    <mergeCell ref="A24:C24"/>
    <mergeCell ref="A2:T2"/>
    <mergeCell ref="D5:J5"/>
    <mergeCell ref="A5:C5"/>
    <mergeCell ref="R5:S5"/>
    <mergeCell ref="A22:C22"/>
    <mergeCell ref="A23:C23"/>
    <mergeCell ref="K23:L23"/>
    <mergeCell ref="I19:J19"/>
    <mergeCell ref="I22:J22"/>
    <mergeCell ref="K17:L17"/>
    <mergeCell ref="A7:C7"/>
    <mergeCell ref="A8:C8"/>
    <mergeCell ref="A9:C9"/>
    <mergeCell ref="A17:C17"/>
    <mergeCell ref="I7:J7"/>
    <mergeCell ref="I17:J17"/>
    <mergeCell ref="I18:J18"/>
    <mergeCell ref="I10:J10"/>
    <mergeCell ref="I11:J11"/>
    <mergeCell ref="I12:J12"/>
    <mergeCell ref="I14:J14"/>
    <mergeCell ref="K5:Q5"/>
    <mergeCell ref="P7:Q7"/>
    <mergeCell ref="P8:Q8"/>
    <mergeCell ref="P9:Q9"/>
    <mergeCell ref="P17:Q17"/>
    <mergeCell ref="P10:Q10"/>
    <mergeCell ref="K14:L14"/>
    <mergeCell ref="P14:Q14"/>
    <mergeCell ref="K7:L7"/>
    <mergeCell ref="K8:L8"/>
    <mergeCell ref="K9:L9"/>
    <mergeCell ref="K10:L10"/>
    <mergeCell ref="K11:L11"/>
    <mergeCell ref="P11:Q11"/>
    <mergeCell ref="K12:L12"/>
    <mergeCell ref="P12:Q12"/>
    <mergeCell ref="P23:Q23"/>
    <mergeCell ref="K24:Q24"/>
    <mergeCell ref="I23:J23"/>
    <mergeCell ref="P19:Q19"/>
    <mergeCell ref="P22:Q22"/>
    <mergeCell ref="K22:L22"/>
    <mergeCell ref="D24:J24"/>
  </mergeCells>
  <phoneticPr fontId="3"/>
  <pageMargins left="0.59055118110236227" right="0.19685039370078741" top="0.78740157480314965" bottom="0.78740157480314965" header="0.51181102362204722" footer="0.51181102362204722"/>
  <pageSetup paperSize="9" scale="90" orientation="portrait" blackAndWhite="1" horizontalDpi="200" verticalDpi="200" r:id="rId1"/>
  <headerFooter alignWithMargins="0"/>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T141"/>
  <sheetViews>
    <sheetView view="pageBreakPreview" topLeftCell="A28" zoomScaleNormal="100" zoomScaleSheetLayoutView="100" workbookViewId="0">
      <selection activeCell="A17" sqref="A17:O17"/>
    </sheetView>
  </sheetViews>
  <sheetFormatPr defaultColWidth="5.875" defaultRowHeight="14.25"/>
  <cols>
    <col min="1" max="14" width="5.875" style="107" customWidth="1"/>
    <col min="15" max="15" width="6.75" style="107" customWidth="1"/>
    <col min="16" max="16384" width="5.875" style="107"/>
  </cols>
  <sheetData>
    <row r="1" spans="1:20">
      <c r="O1" s="129" t="s">
        <v>522</v>
      </c>
    </row>
    <row r="3" spans="1:20" ht="28.5">
      <c r="A3" s="972" t="s">
        <v>18</v>
      </c>
      <c r="B3" s="972"/>
      <c r="C3" s="972"/>
      <c r="D3" s="972"/>
      <c r="E3" s="972"/>
      <c r="F3" s="972"/>
      <c r="G3" s="972"/>
      <c r="H3" s="972"/>
      <c r="I3" s="972"/>
      <c r="J3" s="972"/>
      <c r="K3" s="1031"/>
      <c r="L3" s="972"/>
      <c r="M3" s="972"/>
      <c r="N3" s="972"/>
      <c r="O3" s="972"/>
      <c r="P3" s="612"/>
      <c r="Q3" s="612"/>
      <c r="R3" s="612"/>
      <c r="S3" s="612"/>
      <c r="T3" s="612"/>
    </row>
    <row r="4" spans="1:20" ht="21" customHeight="1">
      <c r="A4" s="982" t="s">
        <v>19</v>
      </c>
      <c r="B4" s="982"/>
      <c r="C4" s="982"/>
      <c r="D4" s="982"/>
      <c r="E4" s="982"/>
      <c r="F4" s="982"/>
      <c r="G4" s="982"/>
      <c r="H4" s="982"/>
      <c r="I4" s="982"/>
      <c r="J4" s="982"/>
      <c r="K4" s="982"/>
      <c r="L4" s="982"/>
      <c r="M4" s="982"/>
      <c r="N4" s="982"/>
      <c r="O4" s="982"/>
    </row>
    <row r="5" spans="1:20" ht="21" customHeight="1">
      <c r="K5" s="1715" t="s">
        <v>1556</v>
      </c>
      <c r="L5" s="1716"/>
      <c r="M5" s="1716"/>
      <c r="N5" s="1716"/>
      <c r="O5" s="1716"/>
    </row>
    <row r="6" spans="1:20">
      <c r="L6" s="185"/>
      <c r="M6" s="185"/>
      <c r="N6" s="185"/>
    </row>
    <row r="7" spans="1:20" ht="21" customHeight="1">
      <c r="A7" s="107" t="s">
        <v>20</v>
      </c>
      <c r="B7" s="185"/>
      <c r="C7" s="185"/>
      <c r="D7" s="185"/>
    </row>
    <row r="8" spans="1:20">
      <c r="B8" s="185"/>
      <c r="C8" s="185"/>
      <c r="D8" s="185"/>
    </row>
    <row r="9" spans="1:20" ht="21" customHeight="1">
      <c r="B9" s="185"/>
      <c r="C9" s="185"/>
      <c r="D9" s="185"/>
      <c r="E9" s="107" t="s">
        <v>271</v>
      </c>
      <c r="I9" s="1718"/>
      <c r="J9" s="1718"/>
      <c r="K9" s="1718"/>
      <c r="L9" s="1718"/>
      <c r="M9" s="1718"/>
      <c r="N9" s="1718"/>
    </row>
    <row r="10" spans="1:20" ht="21" customHeight="1">
      <c r="B10" s="185"/>
      <c r="C10" s="185"/>
      <c r="D10" s="185"/>
      <c r="E10" s="107" t="s">
        <v>272</v>
      </c>
      <c r="I10" s="1718"/>
      <c r="J10" s="1718"/>
      <c r="K10" s="1718"/>
      <c r="L10" s="1718"/>
      <c r="M10" s="1718"/>
      <c r="N10" s="1718"/>
      <c r="O10" s="129"/>
    </row>
    <row r="11" spans="1:20" ht="21" customHeight="1">
      <c r="B11" s="185"/>
      <c r="C11" s="185"/>
      <c r="D11" s="185"/>
      <c r="E11" s="107" t="s">
        <v>273</v>
      </c>
      <c r="G11" s="142"/>
      <c r="H11" s="142"/>
      <c r="I11" s="1718"/>
      <c r="J11" s="1718"/>
      <c r="K11" s="1718"/>
      <c r="L11" s="1718"/>
      <c r="M11" s="1718"/>
      <c r="N11" s="1718"/>
    </row>
    <row r="12" spans="1:20" ht="21" customHeight="1">
      <c r="B12" s="185"/>
      <c r="C12" s="185"/>
      <c r="D12" s="185"/>
      <c r="E12" s="107" t="s">
        <v>21</v>
      </c>
      <c r="G12" s="142"/>
      <c r="H12" s="142"/>
      <c r="I12" s="1717"/>
      <c r="J12" s="1717"/>
      <c r="K12" s="1717"/>
      <c r="L12" s="1717"/>
      <c r="M12" s="1717"/>
      <c r="N12" s="1717"/>
    </row>
    <row r="13" spans="1:20">
      <c r="B13" s="185"/>
      <c r="C13" s="185"/>
      <c r="D13" s="185"/>
    </row>
    <row r="14" spans="1:20">
      <c r="A14" s="269" t="s">
        <v>810</v>
      </c>
      <c r="B14" s="185"/>
      <c r="C14" s="185"/>
      <c r="D14" s="185"/>
    </row>
    <row r="15" spans="1:20">
      <c r="B15" s="185"/>
      <c r="C15" s="185"/>
      <c r="D15" s="185"/>
    </row>
    <row r="16" spans="1:20">
      <c r="B16" s="185"/>
      <c r="C16" s="185"/>
      <c r="D16" s="185"/>
    </row>
    <row r="17" spans="1:15">
      <c r="A17" s="1606" t="s">
        <v>574</v>
      </c>
      <c r="B17" s="1606"/>
      <c r="C17" s="1606"/>
      <c r="D17" s="1606"/>
      <c r="E17" s="1606"/>
      <c r="F17" s="1606"/>
      <c r="G17" s="1606"/>
      <c r="H17" s="1606"/>
      <c r="I17" s="1606"/>
      <c r="J17" s="1606"/>
      <c r="K17" s="1606"/>
      <c r="L17" s="1606"/>
      <c r="M17" s="1606"/>
      <c r="N17" s="1606"/>
      <c r="O17" s="1606"/>
    </row>
    <row r="18" spans="1:15">
      <c r="B18" s="185"/>
      <c r="C18" s="185"/>
      <c r="D18" s="185"/>
    </row>
    <row r="19" spans="1:15" ht="26.25" customHeight="1">
      <c r="A19" s="771" t="s">
        <v>394</v>
      </c>
      <c r="B19" s="768" t="s">
        <v>1631</v>
      </c>
      <c r="C19" s="185"/>
      <c r="D19" s="1757">
        <f>公営３内訳２!R26</f>
        <v>0</v>
      </c>
      <c r="E19" s="1757"/>
      <c r="F19" s="1757"/>
      <c r="G19" s="107" t="s">
        <v>2</v>
      </c>
    </row>
    <row r="20" spans="1:15">
      <c r="A20" s="269"/>
      <c r="B20" s="767"/>
      <c r="C20" s="185"/>
      <c r="D20" s="185"/>
    </row>
    <row r="21" spans="1:15" ht="21" customHeight="1">
      <c r="A21" s="771" t="s">
        <v>1253</v>
      </c>
      <c r="B21" s="768" t="s">
        <v>1633</v>
      </c>
      <c r="C21" s="185"/>
      <c r="D21" s="185"/>
    </row>
    <row r="22" spans="1:15" ht="21" customHeight="1">
      <c r="A22" s="269"/>
      <c r="B22" s="269" t="s">
        <v>1634</v>
      </c>
      <c r="C22" s="185"/>
      <c r="D22" s="185"/>
    </row>
    <row r="23" spans="1:15">
      <c r="A23" s="269"/>
      <c r="B23" s="269"/>
    </row>
    <row r="24" spans="1:15" ht="21" customHeight="1">
      <c r="A24" s="311" t="s">
        <v>318</v>
      </c>
      <c r="B24" s="260" t="str">
        <f>入力シート!C1</f>
        <v>令和7年7月20日執行参議院青森県選挙区選出議員選挙</v>
      </c>
      <c r="J24" s="143"/>
      <c r="K24" s="143"/>
      <c r="L24" s="143"/>
    </row>
    <row r="25" spans="1:15">
      <c r="A25" s="269"/>
      <c r="B25" s="269"/>
    </row>
    <row r="26" spans="1:15" ht="21" customHeight="1">
      <c r="A26" s="771" t="s">
        <v>1635</v>
      </c>
      <c r="B26" s="269" t="s">
        <v>839</v>
      </c>
      <c r="E26" s="135">
        <f>入力シート!C8</f>
        <v>0</v>
      </c>
      <c r="F26" s="132"/>
      <c r="G26" s="132">
        <f>入力シート!C10</f>
        <v>0</v>
      </c>
    </row>
    <row r="27" spans="1:15" ht="14.25" customHeight="1">
      <c r="A27" s="285"/>
      <c r="B27" s="285"/>
      <c r="C27" s="109"/>
      <c r="D27" s="109"/>
      <c r="E27" s="109"/>
      <c r="F27" s="174"/>
      <c r="G27" s="109"/>
      <c r="H27" s="109"/>
      <c r="I27" s="109"/>
      <c r="J27" s="109"/>
      <c r="K27" s="109"/>
      <c r="L27" s="109"/>
      <c r="M27" s="109"/>
      <c r="N27" s="109"/>
    </row>
    <row r="28" spans="1:15" ht="21" customHeight="1">
      <c r="A28" s="772" t="s">
        <v>1636</v>
      </c>
      <c r="B28" s="285" t="s">
        <v>1637</v>
      </c>
      <c r="C28" s="109"/>
      <c r="D28" s="109"/>
      <c r="E28" s="199"/>
      <c r="F28" s="200"/>
      <c r="G28" s="123"/>
      <c r="H28" s="123"/>
      <c r="I28" s="199"/>
      <c r="J28" s="123"/>
      <c r="K28" s="123"/>
      <c r="L28" s="109"/>
      <c r="M28" s="109"/>
      <c r="N28" s="109"/>
    </row>
    <row r="29" spans="1:15" ht="23.25" customHeight="1">
      <c r="A29" s="109"/>
      <c r="B29" s="993" t="s">
        <v>264</v>
      </c>
      <c r="C29" s="994"/>
      <c r="D29" s="995"/>
      <c r="E29" s="1721"/>
      <c r="F29" s="1722"/>
      <c r="G29" s="1722"/>
      <c r="H29" s="1723"/>
      <c r="I29" s="1710" t="s">
        <v>268</v>
      </c>
      <c r="J29" s="1711"/>
      <c r="K29" s="1721"/>
      <c r="L29" s="1722"/>
      <c r="M29" s="1722"/>
      <c r="N29" s="1723"/>
    </row>
    <row r="30" spans="1:15" ht="23.25" customHeight="1">
      <c r="A30" s="109"/>
      <c r="B30" s="993" t="s">
        <v>265</v>
      </c>
      <c r="C30" s="994"/>
      <c r="D30" s="995"/>
      <c r="E30" s="1712"/>
      <c r="F30" s="1713"/>
      <c r="G30" s="1713"/>
      <c r="H30" s="1714"/>
      <c r="I30" s="1710" t="s">
        <v>269</v>
      </c>
      <c r="J30" s="1711"/>
      <c r="K30" s="1712"/>
      <c r="L30" s="1713"/>
      <c r="M30" s="1713"/>
      <c r="N30" s="1714"/>
    </row>
    <row r="31" spans="1:15" ht="23.25" customHeight="1">
      <c r="A31" s="109"/>
      <c r="B31" s="993" t="s">
        <v>266</v>
      </c>
      <c r="C31" s="994"/>
      <c r="D31" s="995"/>
      <c r="E31" s="1721"/>
      <c r="F31" s="1722"/>
      <c r="G31" s="1722"/>
      <c r="H31" s="1723"/>
      <c r="I31" s="1710" t="s">
        <v>270</v>
      </c>
      <c r="J31" s="1711"/>
      <c r="K31" s="1712"/>
      <c r="L31" s="1713"/>
      <c r="M31" s="1713"/>
      <c r="N31" s="1714"/>
    </row>
    <row r="32" spans="1:15" ht="23.25" customHeight="1">
      <c r="A32" s="109"/>
      <c r="B32" s="1001" t="s">
        <v>474</v>
      </c>
      <c r="C32" s="1002"/>
      <c r="D32" s="1003"/>
      <c r="E32" s="1724"/>
      <c r="F32" s="1725"/>
      <c r="G32" s="1725"/>
      <c r="H32" s="1725"/>
      <c r="I32" s="1725"/>
      <c r="J32" s="1725"/>
      <c r="K32" s="1725"/>
      <c r="L32" s="1725"/>
      <c r="M32" s="1725"/>
      <c r="N32" s="1726"/>
    </row>
    <row r="33" spans="1:15" ht="23.25" customHeight="1">
      <c r="A33" s="109"/>
      <c r="B33" s="1727" t="s">
        <v>267</v>
      </c>
      <c r="C33" s="1728"/>
      <c r="D33" s="1729"/>
      <c r="E33" s="1730"/>
      <c r="F33" s="1731"/>
      <c r="G33" s="1731"/>
      <c r="H33" s="1731"/>
      <c r="I33" s="1731"/>
      <c r="J33" s="1731"/>
      <c r="K33" s="1731"/>
      <c r="L33" s="1731"/>
      <c r="M33" s="1731"/>
      <c r="N33" s="1732"/>
    </row>
    <row r="34" spans="1:15" ht="16.5" customHeight="1">
      <c r="A34" s="109"/>
      <c r="B34" s="109"/>
      <c r="C34" s="109"/>
      <c r="D34" s="109"/>
      <c r="E34" s="199"/>
      <c r="F34" s="200"/>
      <c r="G34" s="123"/>
      <c r="H34" s="123"/>
      <c r="I34" s="123"/>
      <c r="J34" s="123"/>
      <c r="K34" s="123"/>
      <c r="L34" s="109"/>
      <c r="M34" s="109"/>
      <c r="N34" s="109"/>
    </row>
    <row r="35" spans="1:15" ht="14.25" customHeight="1">
      <c r="A35" s="109" t="s">
        <v>410</v>
      </c>
      <c r="B35" s="109"/>
      <c r="C35" s="109"/>
      <c r="D35" s="109"/>
      <c r="E35" s="109"/>
      <c r="F35" s="174"/>
      <c r="G35" s="109"/>
      <c r="H35" s="109"/>
      <c r="I35" s="109"/>
      <c r="J35" s="109"/>
      <c r="K35" s="109"/>
      <c r="L35" s="109"/>
      <c r="M35" s="109"/>
      <c r="N35" s="109"/>
    </row>
    <row r="36" spans="1:15" ht="14.25" customHeight="1">
      <c r="A36" s="107" t="s">
        <v>358</v>
      </c>
      <c r="B36" s="109"/>
      <c r="C36" s="109"/>
      <c r="D36" s="109"/>
      <c r="E36" s="109"/>
      <c r="F36" s="174"/>
      <c r="G36" s="109"/>
      <c r="H36" s="109"/>
      <c r="I36" s="109"/>
      <c r="J36" s="109"/>
      <c r="K36" s="109"/>
      <c r="L36" s="109"/>
      <c r="M36" s="109"/>
      <c r="N36" s="109"/>
    </row>
    <row r="37" spans="1:15" ht="14.25" customHeight="1">
      <c r="A37" s="107" t="s">
        <v>411</v>
      </c>
      <c r="B37" s="175"/>
      <c r="C37" s="175"/>
      <c r="D37" s="175"/>
      <c r="E37" s="175"/>
      <c r="F37" s="175"/>
      <c r="G37" s="175"/>
      <c r="H37" s="175"/>
      <c r="I37" s="175"/>
      <c r="J37" s="175"/>
      <c r="K37" s="175"/>
      <c r="L37" s="175"/>
      <c r="M37" s="175"/>
      <c r="N37" s="175"/>
      <c r="O37" s="175"/>
    </row>
    <row r="38" spans="1:15" ht="14.25" customHeight="1">
      <c r="A38" s="107" t="s">
        <v>412</v>
      </c>
    </row>
    <row r="39" spans="1:15">
      <c r="A39" s="107" t="s">
        <v>413</v>
      </c>
    </row>
    <row r="40" spans="1:15">
      <c r="A40" s="107" t="s">
        <v>414</v>
      </c>
    </row>
    <row r="41" spans="1:15">
      <c r="A41" s="109" t="s">
        <v>25</v>
      </c>
    </row>
    <row r="42" spans="1:15">
      <c r="A42" s="107" t="s">
        <v>356</v>
      </c>
    </row>
    <row r="43" spans="1:15">
      <c r="A43" s="107" t="s">
        <v>357</v>
      </c>
    </row>
    <row r="44" spans="1:15">
      <c r="A44" s="269" t="s">
        <v>1338</v>
      </c>
    </row>
    <row r="45" spans="1:15">
      <c r="A45" s="269" t="s">
        <v>1339</v>
      </c>
    </row>
    <row r="46" spans="1:15">
      <c r="A46" s="269" t="s">
        <v>1340</v>
      </c>
    </row>
    <row r="47" spans="1:15">
      <c r="A47" s="269" t="s">
        <v>1341</v>
      </c>
    </row>
    <row r="48" spans="1:15">
      <c r="O48" s="129" t="s">
        <v>522</v>
      </c>
    </row>
    <row r="50" spans="1:15" ht="28.5">
      <c r="A50" s="972" t="s">
        <v>18</v>
      </c>
      <c r="B50" s="972"/>
      <c r="C50" s="972"/>
      <c r="D50" s="972"/>
      <c r="E50" s="972"/>
      <c r="F50" s="972"/>
      <c r="G50" s="972"/>
      <c r="H50" s="972"/>
      <c r="I50" s="972"/>
      <c r="J50" s="972"/>
      <c r="K50" s="972"/>
      <c r="L50" s="972"/>
      <c r="M50" s="972"/>
      <c r="N50" s="972"/>
      <c r="O50" s="972"/>
    </row>
    <row r="51" spans="1:15" ht="21" customHeight="1">
      <c r="A51" s="982" t="s">
        <v>19</v>
      </c>
      <c r="B51" s="982"/>
      <c r="C51" s="982"/>
      <c r="D51" s="982"/>
      <c r="E51" s="982"/>
      <c r="F51" s="982"/>
      <c r="G51" s="982"/>
      <c r="H51" s="982"/>
      <c r="I51" s="982"/>
      <c r="J51" s="982"/>
      <c r="K51" s="982"/>
      <c r="L51" s="982"/>
      <c r="M51" s="982"/>
      <c r="N51" s="982"/>
      <c r="O51" s="982"/>
    </row>
    <row r="52" spans="1:15" ht="21" customHeight="1">
      <c r="K52" s="1715" t="s">
        <v>1556</v>
      </c>
      <c r="L52" s="1716"/>
      <c r="M52" s="1716"/>
      <c r="N52" s="1716"/>
      <c r="O52" s="1716"/>
    </row>
    <row r="53" spans="1:15">
      <c r="L53" s="185"/>
      <c r="M53" s="185"/>
      <c r="N53" s="185"/>
    </row>
    <row r="54" spans="1:15" ht="21" customHeight="1">
      <c r="A54" s="107" t="s">
        <v>20</v>
      </c>
      <c r="B54" s="185"/>
      <c r="C54" s="185"/>
      <c r="D54" s="185"/>
    </row>
    <row r="55" spans="1:15">
      <c r="B55" s="185"/>
      <c r="C55" s="185"/>
      <c r="D55" s="185"/>
    </row>
    <row r="56" spans="1:15" ht="21" customHeight="1">
      <c r="B56" s="185"/>
      <c r="C56" s="185"/>
      <c r="D56" s="185"/>
      <c r="E56" s="107" t="s">
        <v>271</v>
      </c>
      <c r="I56" s="1718"/>
      <c r="J56" s="1718"/>
      <c r="K56" s="1718"/>
      <c r="L56" s="1718"/>
      <c r="M56" s="1718"/>
      <c r="N56" s="1718"/>
    </row>
    <row r="57" spans="1:15" ht="21" customHeight="1">
      <c r="B57" s="185"/>
      <c r="C57" s="185"/>
      <c r="D57" s="185"/>
      <c r="E57" s="107" t="s">
        <v>272</v>
      </c>
      <c r="I57" s="1718"/>
      <c r="J57" s="1718"/>
      <c r="K57" s="1718"/>
      <c r="L57" s="1718"/>
      <c r="M57" s="1718"/>
      <c r="N57" s="1718"/>
      <c r="O57" s="129"/>
    </row>
    <row r="58" spans="1:15" ht="21" customHeight="1">
      <c r="B58" s="185"/>
      <c r="C58" s="185"/>
      <c r="D58" s="185"/>
      <c r="E58" s="107" t="s">
        <v>273</v>
      </c>
      <c r="G58" s="142"/>
      <c r="H58" s="142"/>
      <c r="I58" s="1718"/>
      <c r="J58" s="1718"/>
      <c r="K58" s="1718"/>
      <c r="L58" s="1718"/>
      <c r="M58" s="1718"/>
      <c r="N58" s="1718"/>
    </row>
    <row r="59" spans="1:15" ht="21" customHeight="1">
      <c r="B59" s="185"/>
      <c r="C59" s="185"/>
      <c r="D59" s="185"/>
      <c r="E59" s="107" t="s">
        <v>21</v>
      </c>
      <c r="G59" s="142"/>
      <c r="H59" s="142"/>
      <c r="I59" s="1717"/>
      <c r="J59" s="1717"/>
      <c r="K59" s="1717"/>
      <c r="L59" s="1717"/>
      <c r="M59" s="1717"/>
      <c r="N59" s="1717"/>
    </row>
    <row r="60" spans="1:15">
      <c r="B60" s="185"/>
      <c r="C60" s="185"/>
      <c r="D60" s="185"/>
    </row>
    <row r="61" spans="1:15">
      <c r="A61" s="269" t="s">
        <v>810</v>
      </c>
      <c r="B61" s="185"/>
      <c r="C61" s="185"/>
      <c r="D61" s="185"/>
    </row>
    <row r="62" spans="1:15">
      <c r="B62" s="185"/>
      <c r="C62" s="185"/>
      <c r="D62" s="185"/>
    </row>
    <row r="63" spans="1:15">
      <c r="B63" s="185"/>
      <c r="C63" s="185"/>
      <c r="D63" s="185"/>
    </row>
    <row r="64" spans="1:15">
      <c r="A64" s="1606" t="s">
        <v>574</v>
      </c>
      <c r="B64" s="1606"/>
      <c r="C64" s="1606"/>
      <c r="D64" s="1606"/>
      <c r="E64" s="1606"/>
      <c r="F64" s="1606"/>
      <c r="G64" s="1606"/>
      <c r="H64" s="1606"/>
      <c r="I64" s="1606"/>
      <c r="J64" s="1606"/>
      <c r="K64" s="1606"/>
      <c r="L64" s="1606"/>
      <c r="M64" s="1606"/>
      <c r="N64" s="1606"/>
      <c r="O64" s="1606"/>
    </row>
    <row r="65" spans="1:14">
      <c r="B65" s="185"/>
      <c r="C65" s="185"/>
      <c r="D65" s="185"/>
    </row>
    <row r="66" spans="1:14" ht="26.25" customHeight="1">
      <c r="A66" s="771" t="s">
        <v>394</v>
      </c>
      <c r="B66" s="768" t="s">
        <v>1631</v>
      </c>
      <c r="C66" s="185"/>
      <c r="D66" s="1757">
        <f>公営３内訳２!R51</f>
        <v>0</v>
      </c>
      <c r="E66" s="1757"/>
      <c r="F66" s="1757"/>
      <c r="G66" s="107" t="s">
        <v>2</v>
      </c>
    </row>
    <row r="67" spans="1:14">
      <c r="A67" s="269"/>
      <c r="B67" s="767"/>
      <c r="C67" s="185"/>
      <c r="D67" s="185"/>
    </row>
    <row r="68" spans="1:14" ht="21" customHeight="1">
      <c r="A68" s="771" t="s">
        <v>1253</v>
      </c>
      <c r="B68" s="768" t="s">
        <v>1633</v>
      </c>
      <c r="C68" s="185"/>
      <c r="D68" s="185"/>
    </row>
    <row r="69" spans="1:14" ht="21" customHeight="1">
      <c r="A69" s="269"/>
      <c r="B69" s="269" t="s">
        <v>1634</v>
      </c>
      <c r="C69" s="185"/>
      <c r="D69" s="185"/>
    </row>
    <row r="70" spans="1:14">
      <c r="A70" s="269"/>
      <c r="B70" s="269"/>
    </row>
    <row r="71" spans="1:14" ht="21" customHeight="1">
      <c r="A71" s="311" t="s">
        <v>318</v>
      </c>
      <c r="B71" s="260" t="str">
        <f>入力シート!C1</f>
        <v>令和7年7月20日執行参議院青森県選挙区選出議員選挙</v>
      </c>
      <c r="J71" s="143"/>
      <c r="K71" s="143"/>
      <c r="L71" s="143"/>
    </row>
    <row r="72" spans="1:14">
      <c r="A72" s="269"/>
      <c r="B72" s="269"/>
    </row>
    <row r="73" spans="1:14" ht="21" customHeight="1">
      <c r="A73" s="771" t="s">
        <v>1635</v>
      </c>
      <c r="B73" s="269" t="s">
        <v>839</v>
      </c>
      <c r="E73" s="135">
        <f>入力シート!C8</f>
        <v>0</v>
      </c>
      <c r="F73" s="132"/>
      <c r="G73" s="132">
        <f>入力シート!C10</f>
        <v>0</v>
      </c>
    </row>
    <row r="74" spans="1:14">
      <c r="A74" s="285"/>
      <c r="B74" s="285"/>
      <c r="C74" s="109"/>
      <c r="D74" s="109"/>
      <c r="E74" s="109"/>
      <c r="F74" s="174"/>
      <c r="G74" s="109"/>
      <c r="H74" s="109"/>
      <c r="I74" s="109"/>
      <c r="J74" s="109"/>
      <c r="K74" s="109"/>
      <c r="L74" s="109"/>
      <c r="M74" s="109"/>
      <c r="N74" s="109"/>
    </row>
    <row r="75" spans="1:14" ht="21" customHeight="1">
      <c r="A75" s="772" t="s">
        <v>1636</v>
      </c>
      <c r="B75" s="285" t="s">
        <v>1637</v>
      </c>
      <c r="C75" s="109"/>
      <c r="D75" s="109"/>
      <c r="E75" s="199"/>
      <c r="F75" s="200"/>
      <c r="G75" s="123"/>
      <c r="H75" s="123"/>
      <c r="I75" s="199"/>
      <c r="J75" s="123"/>
      <c r="K75" s="123"/>
      <c r="L75" s="109"/>
      <c r="M75" s="109"/>
      <c r="N75" s="109"/>
    </row>
    <row r="76" spans="1:14" ht="23.25" customHeight="1">
      <c r="A76" s="109"/>
      <c r="B76" s="993" t="s">
        <v>264</v>
      </c>
      <c r="C76" s="994"/>
      <c r="D76" s="995"/>
      <c r="E76" s="1721"/>
      <c r="F76" s="1722"/>
      <c r="G76" s="1722"/>
      <c r="H76" s="1723"/>
      <c r="I76" s="1710" t="s">
        <v>268</v>
      </c>
      <c r="J76" s="1711"/>
      <c r="K76" s="1721"/>
      <c r="L76" s="1722"/>
      <c r="M76" s="1722"/>
      <c r="N76" s="1723"/>
    </row>
    <row r="77" spans="1:14" ht="23.25" customHeight="1">
      <c r="A77" s="109"/>
      <c r="B77" s="993" t="s">
        <v>265</v>
      </c>
      <c r="C77" s="994"/>
      <c r="D77" s="995"/>
      <c r="E77" s="1712"/>
      <c r="F77" s="1713"/>
      <c r="G77" s="1713"/>
      <c r="H77" s="1714"/>
      <c r="I77" s="1710" t="s">
        <v>269</v>
      </c>
      <c r="J77" s="1711"/>
      <c r="K77" s="1712"/>
      <c r="L77" s="1713"/>
      <c r="M77" s="1713"/>
      <c r="N77" s="1714"/>
    </row>
    <row r="78" spans="1:14" ht="23.25" customHeight="1">
      <c r="A78" s="109"/>
      <c r="B78" s="993" t="s">
        <v>266</v>
      </c>
      <c r="C78" s="994"/>
      <c r="D78" s="995"/>
      <c r="E78" s="1721"/>
      <c r="F78" s="1722"/>
      <c r="G78" s="1722"/>
      <c r="H78" s="1723"/>
      <c r="I78" s="1710" t="s">
        <v>270</v>
      </c>
      <c r="J78" s="1711"/>
      <c r="K78" s="1712"/>
      <c r="L78" s="1713"/>
      <c r="M78" s="1713"/>
      <c r="N78" s="1714"/>
    </row>
    <row r="79" spans="1:14" ht="23.25" customHeight="1">
      <c r="A79" s="109"/>
      <c r="B79" s="1001" t="s">
        <v>474</v>
      </c>
      <c r="C79" s="1002"/>
      <c r="D79" s="1003"/>
      <c r="E79" s="1724"/>
      <c r="F79" s="1725"/>
      <c r="G79" s="1725"/>
      <c r="H79" s="1725"/>
      <c r="I79" s="1725"/>
      <c r="J79" s="1725"/>
      <c r="K79" s="1725"/>
      <c r="L79" s="1725"/>
      <c r="M79" s="1725"/>
      <c r="N79" s="1726"/>
    </row>
    <row r="80" spans="1:14" ht="23.25" customHeight="1">
      <c r="A80" s="109"/>
      <c r="B80" s="1727" t="s">
        <v>267</v>
      </c>
      <c r="C80" s="1728"/>
      <c r="D80" s="1729"/>
      <c r="E80" s="1730"/>
      <c r="F80" s="1731"/>
      <c r="G80" s="1731"/>
      <c r="H80" s="1731"/>
      <c r="I80" s="1731"/>
      <c r="J80" s="1731"/>
      <c r="K80" s="1731"/>
      <c r="L80" s="1731"/>
      <c r="M80" s="1731"/>
      <c r="N80" s="1732"/>
    </row>
    <row r="81" spans="1:15" ht="15.75" customHeight="1">
      <c r="A81" s="109"/>
      <c r="B81" s="109"/>
      <c r="C81" s="109"/>
      <c r="D81" s="109"/>
      <c r="E81" s="199"/>
      <c r="F81" s="200"/>
      <c r="G81" s="123"/>
      <c r="H81" s="123"/>
      <c r="I81" s="123"/>
      <c r="J81" s="123"/>
      <c r="K81" s="123"/>
      <c r="L81" s="109"/>
      <c r="M81" s="109"/>
      <c r="N81" s="109"/>
    </row>
    <row r="82" spans="1:15">
      <c r="A82" s="109" t="s">
        <v>410</v>
      </c>
      <c r="B82" s="109"/>
      <c r="C82" s="109"/>
      <c r="D82" s="109"/>
      <c r="E82" s="109"/>
      <c r="F82" s="174"/>
      <c r="G82" s="109"/>
      <c r="H82" s="109"/>
      <c r="I82" s="109"/>
      <c r="J82" s="109"/>
      <c r="K82" s="109"/>
      <c r="L82" s="109"/>
      <c r="M82" s="109"/>
      <c r="N82" s="109"/>
    </row>
    <row r="83" spans="1:15">
      <c r="A83" s="107" t="s">
        <v>358</v>
      </c>
      <c r="B83" s="109"/>
      <c r="C83" s="109"/>
      <c r="D83" s="109"/>
      <c r="E83" s="109"/>
      <c r="F83" s="174"/>
      <c r="G83" s="109"/>
      <c r="H83" s="109"/>
      <c r="I83" s="109"/>
      <c r="J83" s="109"/>
      <c r="K83" s="109"/>
      <c r="L83" s="109"/>
      <c r="M83" s="109"/>
      <c r="N83" s="109"/>
    </row>
    <row r="84" spans="1:15">
      <c r="A84" s="107" t="s">
        <v>411</v>
      </c>
      <c r="B84" s="175"/>
      <c r="C84" s="175"/>
      <c r="D84" s="175"/>
      <c r="E84" s="175"/>
      <c r="F84" s="175"/>
      <c r="G84" s="175"/>
      <c r="H84" s="175"/>
      <c r="I84" s="175"/>
      <c r="J84" s="175"/>
      <c r="K84" s="175"/>
      <c r="L84" s="175"/>
      <c r="M84" s="175"/>
      <c r="N84" s="175"/>
      <c r="O84" s="175"/>
    </row>
    <row r="85" spans="1:15">
      <c r="A85" s="107" t="s">
        <v>412</v>
      </c>
    </row>
    <row r="86" spans="1:15">
      <c r="A86" s="107" t="s">
        <v>413</v>
      </c>
    </row>
    <row r="87" spans="1:15">
      <c r="A87" s="107" t="s">
        <v>414</v>
      </c>
    </row>
    <row r="88" spans="1:15">
      <c r="A88" s="109" t="s">
        <v>25</v>
      </c>
    </row>
    <row r="89" spans="1:15">
      <c r="A89" s="107" t="s">
        <v>356</v>
      </c>
    </row>
    <row r="90" spans="1:15">
      <c r="A90" s="107" t="s">
        <v>357</v>
      </c>
    </row>
    <row r="91" spans="1:15">
      <c r="A91" s="269" t="s">
        <v>1338</v>
      </c>
    </row>
    <row r="92" spans="1:15">
      <c r="A92" s="269" t="s">
        <v>1339</v>
      </c>
    </row>
    <row r="93" spans="1:15">
      <c r="A93" s="269" t="s">
        <v>1340</v>
      </c>
    </row>
    <row r="94" spans="1:15">
      <c r="A94" s="269" t="s">
        <v>1341</v>
      </c>
    </row>
    <row r="95" spans="1:15">
      <c r="O95" s="129" t="s">
        <v>522</v>
      </c>
    </row>
    <row r="97" spans="1:15" ht="28.5">
      <c r="A97" s="972" t="s">
        <v>18</v>
      </c>
      <c r="B97" s="972"/>
      <c r="C97" s="972"/>
      <c r="D97" s="972"/>
      <c r="E97" s="972"/>
      <c r="F97" s="972"/>
      <c r="G97" s="972"/>
      <c r="H97" s="972"/>
      <c r="I97" s="972"/>
      <c r="J97" s="972"/>
      <c r="K97" s="972"/>
      <c r="L97" s="972"/>
      <c r="M97" s="972"/>
      <c r="N97" s="972"/>
      <c r="O97" s="972"/>
    </row>
    <row r="98" spans="1:15" ht="21" customHeight="1">
      <c r="A98" s="982" t="s">
        <v>19</v>
      </c>
      <c r="B98" s="982"/>
      <c r="C98" s="982"/>
      <c r="D98" s="982"/>
      <c r="E98" s="982"/>
      <c r="F98" s="982"/>
      <c r="G98" s="982"/>
      <c r="H98" s="982"/>
      <c r="I98" s="982"/>
      <c r="J98" s="982"/>
      <c r="K98" s="982"/>
      <c r="L98" s="982"/>
      <c r="M98" s="982"/>
      <c r="N98" s="982"/>
      <c r="O98" s="982"/>
    </row>
    <row r="99" spans="1:15" ht="21" customHeight="1">
      <c r="K99" s="1715" t="s">
        <v>1556</v>
      </c>
      <c r="L99" s="1716"/>
      <c r="M99" s="1716"/>
      <c r="N99" s="1716"/>
      <c r="O99" s="1716"/>
    </row>
    <row r="100" spans="1:15">
      <c r="L100" s="185"/>
      <c r="M100" s="185"/>
      <c r="N100" s="185"/>
    </row>
    <row r="101" spans="1:15" ht="21" customHeight="1">
      <c r="A101" s="107" t="s">
        <v>20</v>
      </c>
      <c r="B101" s="185"/>
      <c r="C101" s="185"/>
      <c r="D101" s="185"/>
    </row>
    <row r="102" spans="1:15">
      <c r="B102" s="185"/>
      <c r="C102" s="185"/>
      <c r="D102" s="185"/>
    </row>
    <row r="103" spans="1:15" ht="21" customHeight="1">
      <c r="B103" s="185"/>
      <c r="C103" s="185"/>
      <c r="D103" s="185"/>
      <c r="E103" s="107" t="s">
        <v>271</v>
      </c>
      <c r="I103" s="1718"/>
      <c r="J103" s="1718"/>
      <c r="K103" s="1718"/>
      <c r="L103" s="1718"/>
      <c r="M103" s="1718"/>
      <c r="N103" s="1718"/>
    </row>
    <row r="104" spans="1:15" ht="21" customHeight="1">
      <c r="B104" s="185"/>
      <c r="C104" s="185"/>
      <c r="D104" s="185"/>
      <c r="E104" s="107" t="s">
        <v>272</v>
      </c>
      <c r="I104" s="1718"/>
      <c r="J104" s="1718"/>
      <c r="K104" s="1718"/>
      <c r="L104" s="1718"/>
      <c r="M104" s="1718"/>
      <c r="N104" s="1718"/>
      <c r="O104" s="129"/>
    </row>
    <row r="105" spans="1:15" ht="21" customHeight="1">
      <c r="B105" s="185"/>
      <c r="C105" s="185"/>
      <c r="D105" s="185"/>
      <c r="E105" s="107" t="s">
        <v>273</v>
      </c>
      <c r="G105" s="142"/>
      <c r="H105" s="142"/>
      <c r="I105" s="1718"/>
      <c r="J105" s="1718"/>
      <c r="K105" s="1718"/>
      <c r="L105" s="1718"/>
      <c r="M105" s="1718"/>
      <c r="N105" s="1718"/>
    </row>
    <row r="106" spans="1:15" ht="21" customHeight="1">
      <c r="B106" s="185"/>
      <c r="C106" s="185"/>
      <c r="D106" s="185"/>
      <c r="E106" s="107" t="s">
        <v>21</v>
      </c>
      <c r="G106" s="142"/>
      <c r="H106" s="142"/>
      <c r="I106" s="1717"/>
      <c r="J106" s="1717"/>
      <c r="K106" s="1717"/>
      <c r="L106" s="1717"/>
      <c r="M106" s="1717"/>
      <c r="N106" s="1717"/>
    </row>
    <row r="107" spans="1:15">
      <c r="B107" s="185"/>
      <c r="C107" s="185"/>
      <c r="D107" s="185"/>
    </row>
    <row r="108" spans="1:15">
      <c r="A108" s="269" t="s">
        <v>810</v>
      </c>
      <c r="B108" s="185"/>
      <c r="C108" s="185"/>
      <c r="D108" s="185"/>
    </row>
    <row r="109" spans="1:15">
      <c r="B109" s="185"/>
      <c r="C109" s="185"/>
      <c r="D109" s="185"/>
    </row>
    <row r="110" spans="1:15">
      <c r="B110" s="185"/>
      <c r="C110" s="185"/>
      <c r="D110" s="185"/>
    </row>
    <row r="111" spans="1:15">
      <c r="A111" s="1606" t="s">
        <v>574</v>
      </c>
      <c r="B111" s="1606"/>
      <c r="C111" s="1606"/>
      <c r="D111" s="1606"/>
      <c r="E111" s="1606"/>
      <c r="F111" s="1606"/>
      <c r="G111" s="1606"/>
      <c r="H111" s="1606"/>
      <c r="I111" s="1606"/>
      <c r="J111" s="1606"/>
      <c r="K111" s="1606"/>
      <c r="L111" s="1606"/>
      <c r="M111" s="1606"/>
      <c r="N111" s="1606"/>
      <c r="O111" s="1606"/>
    </row>
    <row r="112" spans="1:15">
      <c r="B112" s="185"/>
      <c r="C112" s="185"/>
      <c r="D112" s="185"/>
    </row>
    <row r="113" spans="1:14" ht="21" customHeight="1">
      <c r="A113" s="771" t="s">
        <v>394</v>
      </c>
      <c r="B113" s="768" t="s">
        <v>1631</v>
      </c>
      <c r="C113" s="185"/>
      <c r="D113" s="1719">
        <f>公営３内訳２!N82</f>
        <v>0</v>
      </c>
      <c r="E113" s="1719"/>
      <c r="F113" s="1719"/>
      <c r="G113" s="107" t="s">
        <v>2</v>
      </c>
    </row>
    <row r="114" spans="1:14">
      <c r="A114" s="269"/>
      <c r="B114" s="767"/>
      <c r="C114" s="185"/>
      <c r="D114" s="185"/>
    </row>
    <row r="115" spans="1:14" ht="21" customHeight="1">
      <c r="A115" s="771" t="s">
        <v>1253</v>
      </c>
      <c r="B115" s="768" t="s">
        <v>1633</v>
      </c>
      <c r="C115" s="185"/>
      <c r="D115" s="185"/>
    </row>
    <row r="116" spans="1:14" ht="21" customHeight="1">
      <c r="A116" s="269"/>
      <c r="B116" s="269" t="s">
        <v>1634</v>
      </c>
      <c r="C116" s="185"/>
      <c r="D116" s="185"/>
    </row>
    <row r="117" spans="1:14">
      <c r="A117" s="269"/>
      <c r="B117" s="269"/>
    </row>
    <row r="118" spans="1:14" ht="21" customHeight="1">
      <c r="A118" s="311" t="s">
        <v>318</v>
      </c>
      <c r="B118" s="260" t="str">
        <f>入力シート!C1</f>
        <v>令和7年7月20日執行参議院青森県選挙区選出議員選挙</v>
      </c>
      <c r="J118" s="143"/>
      <c r="K118" s="143"/>
      <c r="L118" s="143"/>
    </row>
    <row r="119" spans="1:14">
      <c r="A119" s="269"/>
      <c r="B119" s="269"/>
    </row>
    <row r="120" spans="1:14" ht="21" customHeight="1">
      <c r="A120" s="771" t="s">
        <v>1635</v>
      </c>
      <c r="B120" s="269" t="s">
        <v>839</v>
      </c>
      <c r="E120" s="135">
        <f>入力シート!C8</f>
        <v>0</v>
      </c>
      <c r="F120" s="132"/>
      <c r="G120" s="132">
        <f>入力シート!C10</f>
        <v>0</v>
      </c>
    </row>
    <row r="121" spans="1:14">
      <c r="A121" s="285"/>
      <c r="B121" s="285"/>
      <c r="C121" s="109"/>
      <c r="D121" s="109"/>
      <c r="E121" s="109"/>
      <c r="F121" s="174"/>
      <c r="G121" s="109"/>
      <c r="H121" s="109"/>
      <c r="I121" s="109"/>
      <c r="J121" s="109"/>
      <c r="K121" s="109"/>
      <c r="L121" s="109"/>
      <c r="M121" s="109"/>
      <c r="N121" s="109"/>
    </row>
    <row r="122" spans="1:14" ht="21" customHeight="1">
      <c r="A122" s="772" t="s">
        <v>1636</v>
      </c>
      <c r="B122" s="285" t="s">
        <v>1637</v>
      </c>
      <c r="C122" s="109"/>
      <c r="D122" s="109"/>
      <c r="E122" s="199"/>
      <c r="F122" s="200"/>
      <c r="G122" s="123"/>
      <c r="H122" s="123"/>
      <c r="I122" s="199"/>
      <c r="J122" s="123"/>
      <c r="K122" s="123"/>
      <c r="L122" s="109"/>
      <c r="M122" s="109"/>
      <c r="N122" s="109"/>
    </row>
    <row r="123" spans="1:14" ht="23.25" customHeight="1">
      <c r="A123" s="109"/>
      <c r="B123" s="993" t="s">
        <v>264</v>
      </c>
      <c r="C123" s="994"/>
      <c r="D123" s="995"/>
      <c r="E123" s="1721"/>
      <c r="F123" s="1722"/>
      <c r="G123" s="1722"/>
      <c r="H123" s="1723"/>
      <c r="I123" s="1710" t="s">
        <v>268</v>
      </c>
      <c r="J123" s="1711"/>
      <c r="K123" s="1721"/>
      <c r="L123" s="1722"/>
      <c r="M123" s="1722"/>
      <c r="N123" s="1723"/>
    </row>
    <row r="124" spans="1:14" ht="23.25" customHeight="1">
      <c r="A124" s="109"/>
      <c r="B124" s="993" t="s">
        <v>265</v>
      </c>
      <c r="C124" s="994"/>
      <c r="D124" s="995"/>
      <c r="E124" s="1712"/>
      <c r="F124" s="1713"/>
      <c r="G124" s="1713"/>
      <c r="H124" s="1714"/>
      <c r="I124" s="1710" t="s">
        <v>269</v>
      </c>
      <c r="J124" s="1711"/>
      <c r="K124" s="1712"/>
      <c r="L124" s="1713"/>
      <c r="M124" s="1713"/>
      <c r="N124" s="1714"/>
    </row>
    <row r="125" spans="1:14" ht="23.25" customHeight="1">
      <c r="A125" s="109"/>
      <c r="B125" s="993" t="s">
        <v>266</v>
      </c>
      <c r="C125" s="994"/>
      <c r="D125" s="995"/>
      <c r="E125" s="1721"/>
      <c r="F125" s="1722"/>
      <c r="G125" s="1722"/>
      <c r="H125" s="1723"/>
      <c r="I125" s="1710" t="s">
        <v>270</v>
      </c>
      <c r="J125" s="1711"/>
      <c r="K125" s="1712"/>
      <c r="L125" s="1713"/>
      <c r="M125" s="1713"/>
      <c r="N125" s="1714"/>
    </row>
    <row r="126" spans="1:14" ht="23.25" customHeight="1">
      <c r="A126" s="109"/>
      <c r="B126" s="1001" t="s">
        <v>474</v>
      </c>
      <c r="C126" s="1002"/>
      <c r="D126" s="1003"/>
      <c r="E126" s="1724"/>
      <c r="F126" s="1725"/>
      <c r="G126" s="1725"/>
      <c r="H126" s="1725"/>
      <c r="I126" s="1725"/>
      <c r="J126" s="1725"/>
      <c r="K126" s="1725"/>
      <c r="L126" s="1725"/>
      <c r="M126" s="1725"/>
      <c r="N126" s="1726"/>
    </row>
    <row r="127" spans="1:14" ht="23.25" customHeight="1">
      <c r="A127" s="109"/>
      <c r="B127" s="1727" t="s">
        <v>267</v>
      </c>
      <c r="C127" s="1728"/>
      <c r="D127" s="1729"/>
      <c r="E127" s="1730"/>
      <c r="F127" s="1731"/>
      <c r="G127" s="1731"/>
      <c r="H127" s="1731"/>
      <c r="I127" s="1731"/>
      <c r="J127" s="1731"/>
      <c r="K127" s="1731"/>
      <c r="L127" s="1731"/>
      <c r="M127" s="1731"/>
      <c r="N127" s="1732"/>
    </row>
    <row r="128" spans="1:14" ht="16.5" customHeight="1">
      <c r="A128" s="109"/>
      <c r="B128" s="109"/>
      <c r="C128" s="109"/>
      <c r="D128" s="109"/>
      <c r="E128" s="199"/>
      <c r="F128" s="200"/>
      <c r="G128" s="123"/>
      <c r="H128" s="123"/>
      <c r="I128" s="123"/>
      <c r="J128" s="123"/>
      <c r="K128" s="123"/>
      <c r="L128" s="109"/>
      <c r="M128" s="109"/>
      <c r="N128" s="109"/>
    </row>
    <row r="129" spans="1:15">
      <c r="A129" s="109" t="s">
        <v>410</v>
      </c>
      <c r="B129" s="109"/>
      <c r="C129" s="109"/>
      <c r="D129" s="109"/>
      <c r="E129" s="109"/>
      <c r="F129" s="174"/>
      <c r="G129" s="109"/>
      <c r="H129" s="109"/>
      <c r="I129" s="109"/>
      <c r="J129" s="109"/>
      <c r="K129" s="109"/>
      <c r="L129" s="109"/>
      <c r="M129" s="109"/>
      <c r="N129" s="109"/>
    </row>
    <row r="130" spans="1:15">
      <c r="A130" s="107" t="s">
        <v>358</v>
      </c>
      <c r="B130" s="109"/>
      <c r="C130" s="109"/>
      <c r="D130" s="109"/>
      <c r="E130" s="109"/>
      <c r="F130" s="174"/>
      <c r="G130" s="109"/>
      <c r="H130" s="109"/>
      <c r="I130" s="109"/>
      <c r="J130" s="109"/>
      <c r="K130" s="109"/>
      <c r="L130" s="109"/>
      <c r="M130" s="109"/>
      <c r="N130" s="109"/>
    </row>
    <row r="131" spans="1:15">
      <c r="A131" s="107" t="s">
        <v>411</v>
      </c>
      <c r="B131" s="175"/>
      <c r="C131" s="175"/>
      <c r="D131" s="175"/>
      <c r="E131" s="175"/>
      <c r="F131" s="175"/>
      <c r="G131" s="175"/>
      <c r="H131" s="175"/>
      <c r="I131" s="175"/>
      <c r="J131" s="175"/>
      <c r="K131" s="175"/>
      <c r="L131" s="175"/>
      <c r="M131" s="175"/>
      <c r="N131" s="175"/>
      <c r="O131" s="175"/>
    </row>
    <row r="132" spans="1:15">
      <c r="A132" s="107" t="s">
        <v>412</v>
      </c>
    </row>
    <row r="133" spans="1:15">
      <c r="A133" s="107" t="s">
        <v>413</v>
      </c>
    </row>
    <row r="134" spans="1:15">
      <c r="A134" s="107" t="s">
        <v>414</v>
      </c>
    </row>
    <row r="135" spans="1:15">
      <c r="A135" s="109" t="s">
        <v>25</v>
      </c>
    </row>
    <row r="136" spans="1:15">
      <c r="A136" s="107" t="s">
        <v>356</v>
      </c>
    </row>
    <row r="137" spans="1:15">
      <c r="A137" s="107" t="s">
        <v>357</v>
      </c>
    </row>
    <row r="138" spans="1:15">
      <c r="A138" s="269" t="s">
        <v>1338</v>
      </c>
    </row>
    <row r="139" spans="1:15">
      <c r="A139" s="269" t="s">
        <v>1339</v>
      </c>
    </row>
    <row r="140" spans="1:15">
      <c r="A140" s="269" t="s">
        <v>1340</v>
      </c>
    </row>
    <row r="141" spans="1:15">
      <c r="A141" s="269" t="s">
        <v>1341</v>
      </c>
    </row>
  </sheetData>
  <mergeCells count="69">
    <mergeCell ref="A3:O3"/>
    <mergeCell ref="A4:O4"/>
    <mergeCell ref="K5:O5"/>
    <mergeCell ref="I12:N12"/>
    <mergeCell ref="I9:N11"/>
    <mergeCell ref="B29:D29"/>
    <mergeCell ref="E29:H29"/>
    <mergeCell ref="I29:J29"/>
    <mergeCell ref="K29:N29"/>
    <mergeCell ref="A17:O17"/>
    <mergeCell ref="D19:F19"/>
    <mergeCell ref="B31:D31"/>
    <mergeCell ref="E31:H31"/>
    <mergeCell ref="I31:J31"/>
    <mergeCell ref="K31:N31"/>
    <mergeCell ref="B30:D30"/>
    <mergeCell ref="E30:H30"/>
    <mergeCell ref="I30:J30"/>
    <mergeCell ref="K30:N30"/>
    <mergeCell ref="B32:D32"/>
    <mergeCell ref="E32:N32"/>
    <mergeCell ref="K52:O52"/>
    <mergeCell ref="B33:D33"/>
    <mergeCell ref="E33:N33"/>
    <mergeCell ref="A50:O50"/>
    <mergeCell ref="A51:O51"/>
    <mergeCell ref="I56:N58"/>
    <mergeCell ref="I59:N59"/>
    <mergeCell ref="B76:D76"/>
    <mergeCell ref="E76:H76"/>
    <mergeCell ref="I76:J76"/>
    <mergeCell ref="K76:N76"/>
    <mergeCell ref="D66:F66"/>
    <mergeCell ref="A64:O64"/>
    <mergeCell ref="K99:O99"/>
    <mergeCell ref="I103:N105"/>
    <mergeCell ref="B79:D79"/>
    <mergeCell ref="E79:N79"/>
    <mergeCell ref="B80:D80"/>
    <mergeCell ref="E80:N80"/>
    <mergeCell ref="I106:N106"/>
    <mergeCell ref="A111:O111"/>
    <mergeCell ref="E123:H123"/>
    <mergeCell ref="I123:J123"/>
    <mergeCell ref="K123:N123"/>
    <mergeCell ref="D113:F113"/>
    <mergeCell ref="B123:D123"/>
    <mergeCell ref="I77:J77"/>
    <mergeCell ref="K77:N77"/>
    <mergeCell ref="A97:O97"/>
    <mergeCell ref="A98:O98"/>
    <mergeCell ref="B78:D78"/>
    <mergeCell ref="E78:H78"/>
    <mergeCell ref="I78:J78"/>
    <mergeCell ref="K78:N78"/>
    <mergeCell ref="B77:D77"/>
    <mergeCell ref="E77:H77"/>
    <mergeCell ref="I124:J124"/>
    <mergeCell ref="K124:N124"/>
    <mergeCell ref="B127:D127"/>
    <mergeCell ref="E127:N127"/>
    <mergeCell ref="B125:D125"/>
    <mergeCell ref="E125:H125"/>
    <mergeCell ref="I125:J125"/>
    <mergeCell ref="K125:N125"/>
    <mergeCell ref="B126:D126"/>
    <mergeCell ref="E126:N126"/>
    <mergeCell ref="B124:D124"/>
    <mergeCell ref="E124:H124"/>
  </mergeCells>
  <phoneticPr fontId="3"/>
  <pageMargins left="0.78740157480314965" right="0.35433070866141736" top="0.59055118110236227" bottom="0.39370078740157483" header="0.51181102362204722" footer="0.31496062992125984"/>
  <pageSetup paperSize="9" orientation="portrait" blackAndWhite="1" horizontalDpi="200" verticalDpi="200" r:id="rId1"/>
  <headerFooter alignWithMargins="0"/>
  <rowBreaks count="2" manualBreakCount="2">
    <brk id="47" max="14" man="1"/>
    <brk id="94" max="14" man="1"/>
  </rowBreaks>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Y87"/>
  <sheetViews>
    <sheetView view="pageBreakPreview" zoomScaleNormal="100" zoomScaleSheetLayoutView="100" workbookViewId="0">
      <selection activeCell="H17" sqref="H17"/>
    </sheetView>
  </sheetViews>
  <sheetFormatPr defaultColWidth="5.875" defaultRowHeight="13.5"/>
  <cols>
    <col min="1" max="3" width="5.875" customWidth="1"/>
    <col min="4" max="4" width="3.5" bestFit="1" customWidth="1"/>
    <col min="5" max="5" width="7.5" bestFit="1" customWidth="1"/>
    <col min="6" max="6" width="5.625" customWidth="1"/>
    <col min="7" max="7" width="2.5" bestFit="1" customWidth="1"/>
    <col min="8" max="8" width="3.75" customWidth="1"/>
    <col min="9" max="10" width="4.125" customWidth="1"/>
    <col min="11" max="11" width="9.375" customWidth="1"/>
    <col min="12" max="12" width="3.5" customWidth="1"/>
    <col min="13" max="14" width="3.75" customWidth="1"/>
    <col min="15" max="15" width="3.5" customWidth="1"/>
    <col min="16" max="17" width="4.125" customWidth="1"/>
    <col min="18" max="18" width="8.5" bestFit="1" customWidth="1"/>
    <col min="19" max="19" width="3.5" bestFit="1" customWidth="1"/>
    <col min="20" max="20" width="8" customWidth="1"/>
    <col min="24" max="24" width="8.5" bestFit="1" customWidth="1"/>
  </cols>
  <sheetData>
    <row r="1" spans="1:20" ht="14.25">
      <c r="A1" s="1"/>
      <c r="B1" s="1"/>
      <c r="C1" s="1"/>
      <c r="D1" s="1"/>
      <c r="E1" s="1"/>
      <c r="F1" s="1"/>
      <c r="G1" s="1"/>
      <c r="H1" s="1"/>
      <c r="I1" s="1"/>
      <c r="J1" s="1"/>
      <c r="K1" s="1"/>
      <c r="L1" s="1"/>
      <c r="M1" s="1"/>
      <c r="N1" s="1"/>
      <c r="O1" s="1"/>
      <c r="P1" s="1"/>
      <c r="Q1" s="1"/>
      <c r="R1" s="1"/>
      <c r="S1" s="1"/>
      <c r="T1" s="2" t="s">
        <v>36</v>
      </c>
    </row>
    <row r="2" spans="1:20" ht="14.25">
      <c r="A2" s="1"/>
      <c r="B2" s="1"/>
      <c r="C2" s="1"/>
      <c r="D2" s="1"/>
      <c r="E2" s="1"/>
      <c r="F2" s="1"/>
      <c r="G2" s="1"/>
      <c r="H2" s="1"/>
      <c r="I2" s="1"/>
      <c r="J2" s="1"/>
      <c r="K2" s="1"/>
      <c r="L2" s="1"/>
      <c r="M2" s="1"/>
      <c r="N2" s="1"/>
      <c r="O2" s="1"/>
      <c r="P2" s="1"/>
      <c r="Q2" s="1"/>
      <c r="R2" s="1"/>
      <c r="S2" s="1"/>
      <c r="T2" s="1"/>
    </row>
    <row r="3" spans="1:20" ht="28.5">
      <c r="A3" s="1744" t="s">
        <v>27</v>
      </c>
      <c r="B3" s="1744"/>
      <c r="C3" s="1744"/>
      <c r="D3" s="1744"/>
      <c r="E3" s="1744"/>
      <c r="F3" s="1744"/>
      <c r="G3" s="1744"/>
      <c r="H3" s="1744"/>
      <c r="I3" s="1744"/>
      <c r="J3" s="1744"/>
      <c r="K3" s="1387"/>
      <c r="L3" s="1744"/>
      <c r="M3" s="1744"/>
      <c r="N3" s="1744"/>
      <c r="O3" s="1744"/>
      <c r="P3" s="1744"/>
      <c r="Q3" s="1744"/>
      <c r="R3" s="1744"/>
      <c r="S3" s="1744"/>
      <c r="T3" s="1744"/>
    </row>
    <row r="4" spans="1:20" ht="14.25">
      <c r="A4" s="1755" t="s">
        <v>37</v>
      </c>
      <c r="B4" s="1755"/>
      <c r="C4" s="1755"/>
      <c r="D4" s="1755"/>
      <c r="E4" s="1755"/>
      <c r="F4" s="1755"/>
      <c r="G4" s="1755"/>
      <c r="H4" s="1755"/>
      <c r="I4" s="1755"/>
      <c r="J4" s="1755"/>
      <c r="K4" s="1755"/>
      <c r="L4" s="1755"/>
      <c r="M4" s="1755"/>
      <c r="N4" s="1755"/>
      <c r="O4" s="1755"/>
      <c r="P4" s="1755"/>
      <c r="Q4" s="1755"/>
      <c r="R4" s="1755"/>
      <c r="S4" s="1755"/>
      <c r="T4" s="1755"/>
    </row>
    <row r="5" spans="1:20" ht="14.25">
      <c r="A5" s="1"/>
      <c r="B5" s="1"/>
      <c r="C5" s="1"/>
      <c r="D5" s="1"/>
      <c r="E5" s="1"/>
      <c r="F5" s="1"/>
      <c r="G5" s="1"/>
      <c r="H5" s="1"/>
      <c r="I5" s="1"/>
      <c r="J5" s="1"/>
      <c r="K5" s="1"/>
      <c r="L5" s="1"/>
      <c r="M5" s="1"/>
      <c r="N5" s="1"/>
      <c r="O5" s="1"/>
      <c r="P5" s="1"/>
      <c r="Q5" s="1"/>
      <c r="R5" s="1"/>
      <c r="S5" s="1"/>
      <c r="T5" s="1"/>
    </row>
    <row r="6" spans="1:20" ht="14.25">
      <c r="A6" s="1" t="s">
        <v>368</v>
      </c>
      <c r="B6" s="1"/>
      <c r="C6" s="1"/>
      <c r="D6" s="1"/>
      <c r="E6" s="1"/>
      <c r="F6" s="1"/>
      <c r="G6" s="1"/>
      <c r="H6" s="1"/>
      <c r="I6" s="1"/>
      <c r="J6" s="1"/>
      <c r="K6" s="1"/>
      <c r="L6" s="1"/>
      <c r="M6" s="1"/>
      <c r="N6" s="1"/>
      <c r="O6" s="1"/>
      <c r="P6" s="1"/>
      <c r="Q6" s="1"/>
      <c r="R6" s="1"/>
      <c r="S6" s="1"/>
      <c r="T6" s="1"/>
    </row>
    <row r="7" spans="1:20" ht="36.75" customHeight="1">
      <c r="A7" s="1745" t="s">
        <v>29</v>
      </c>
      <c r="B7" s="1746"/>
      <c r="C7" s="1747"/>
      <c r="D7" s="1279" t="s">
        <v>363</v>
      </c>
      <c r="E7" s="1280"/>
      <c r="F7" s="1280"/>
      <c r="G7" s="1280"/>
      <c r="H7" s="1280"/>
      <c r="I7" s="1280"/>
      <c r="J7" s="1281"/>
      <c r="K7" s="1745" t="s">
        <v>30</v>
      </c>
      <c r="L7" s="1799"/>
      <c r="M7" s="1799"/>
      <c r="N7" s="1799"/>
      <c r="O7" s="1799"/>
      <c r="P7" s="1799"/>
      <c r="Q7" s="69"/>
      <c r="R7" s="1745" t="s">
        <v>31</v>
      </c>
      <c r="S7" s="1748"/>
      <c r="T7" s="75" t="s">
        <v>668</v>
      </c>
    </row>
    <row r="8" spans="1:20">
      <c r="A8" s="67"/>
      <c r="B8" s="68"/>
      <c r="C8" s="69"/>
      <c r="D8" s="67"/>
      <c r="E8" s="29" t="s">
        <v>2</v>
      </c>
      <c r="F8" s="68"/>
      <c r="G8" s="74" t="s">
        <v>360</v>
      </c>
      <c r="H8" s="68"/>
      <c r="I8" s="29"/>
      <c r="J8" s="28" t="s">
        <v>2</v>
      </c>
      <c r="K8" s="29"/>
      <c r="L8" s="29" t="s">
        <v>2</v>
      </c>
      <c r="M8" s="68"/>
      <c r="N8" s="74" t="s">
        <v>360</v>
      </c>
      <c r="O8" s="68"/>
      <c r="P8" s="74"/>
      <c r="Q8" s="73" t="s">
        <v>2</v>
      </c>
      <c r="R8" s="67"/>
      <c r="S8" s="69"/>
      <c r="T8" s="75"/>
    </row>
    <row r="9" spans="1:20" ht="21" customHeight="1">
      <c r="A9" s="1752" t="s">
        <v>1555</v>
      </c>
      <c r="B9" s="1753"/>
      <c r="C9" s="1754"/>
      <c r="D9" s="11" t="s">
        <v>548</v>
      </c>
      <c r="E9" s="77"/>
      <c r="F9" s="32" t="s">
        <v>359</v>
      </c>
      <c r="G9" s="12">
        <v>1</v>
      </c>
      <c r="H9" s="32" t="s">
        <v>361</v>
      </c>
      <c r="I9" s="1739">
        <f>E9*G9</f>
        <v>0</v>
      </c>
      <c r="J9" s="1760"/>
      <c r="K9" s="1738">
        <v>16100</v>
      </c>
      <c r="L9" s="1739"/>
      <c r="M9" s="30" t="s">
        <v>362</v>
      </c>
      <c r="N9" s="87">
        <v>1</v>
      </c>
      <c r="O9" s="32" t="s">
        <v>361</v>
      </c>
      <c r="P9" s="1739">
        <f>K9*N9</f>
        <v>16100</v>
      </c>
      <c r="Q9" s="1760"/>
      <c r="R9" s="78">
        <f>IF(((I9)&gt;=(P9)),P9,I9)</f>
        <v>0</v>
      </c>
      <c r="S9" s="13" t="s">
        <v>2</v>
      </c>
      <c r="T9" s="27"/>
    </row>
    <row r="10" spans="1:20" ht="34.5" customHeight="1">
      <c r="A10" s="1749" t="s">
        <v>1555</v>
      </c>
      <c r="B10" s="1750"/>
      <c r="C10" s="1751"/>
      <c r="D10" s="14" t="s">
        <v>548</v>
      </c>
      <c r="E10" s="21"/>
      <c r="F10" s="24" t="s">
        <v>359</v>
      </c>
      <c r="G10" s="15">
        <v>1</v>
      </c>
      <c r="H10" s="24" t="s">
        <v>361</v>
      </c>
      <c r="I10" s="1739">
        <f>E10*G10</f>
        <v>0</v>
      </c>
      <c r="J10" s="1760"/>
      <c r="K10" s="1738">
        <v>16100</v>
      </c>
      <c r="L10" s="1739"/>
      <c r="M10" s="70" t="s">
        <v>362</v>
      </c>
      <c r="N10" s="88">
        <v>1</v>
      </c>
      <c r="O10" s="24" t="s">
        <v>361</v>
      </c>
      <c r="P10" s="1758">
        <f>K10*N10</f>
        <v>16100</v>
      </c>
      <c r="Q10" s="1759"/>
      <c r="R10" s="78">
        <f t="shared" ref="R10:R25" si="0">IF(((I10)&gt;=(P10)),P10,I10)</f>
        <v>0</v>
      </c>
      <c r="S10" s="16" t="s">
        <v>2</v>
      </c>
      <c r="T10" s="18"/>
    </row>
    <row r="11" spans="1:20" ht="34.5" customHeight="1">
      <c r="A11" s="1749" t="s">
        <v>1555</v>
      </c>
      <c r="B11" s="1750"/>
      <c r="C11" s="1751"/>
      <c r="D11" s="14" t="s">
        <v>548</v>
      </c>
      <c r="E11" s="21"/>
      <c r="F11" s="24" t="s">
        <v>359</v>
      </c>
      <c r="G11" s="15">
        <v>1</v>
      </c>
      <c r="H11" s="24" t="s">
        <v>361</v>
      </c>
      <c r="I11" s="1739">
        <f t="shared" ref="I11:I25" si="1">E11*G11</f>
        <v>0</v>
      </c>
      <c r="J11" s="1760"/>
      <c r="K11" s="1738">
        <v>16100</v>
      </c>
      <c r="L11" s="1739"/>
      <c r="M11" s="70" t="s">
        <v>362</v>
      </c>
      <c r="N11" s="88">
        <v>1</v>
      </c>
      <c r="O11" s="24" t="s">
        <v>361</v>
      </c>
      <c r="P11" s="1758">
        <f t="shared" ref="P11:P25" si="2">K11*N11</f>
        <v>16100</v>
      </c>
      <c r="Q11" s="1759"/>
      <c r="R11" s="78">
        <f t="shared" si="0"/>
        <v>0</v>
      </c>
      <c r="S11" s="16" t="s">
        <v>2</v>
      </c>
      <c r="T11" s="18"/>
    </row>
    <row r="12" spans="1:20" ht="34.5" customHeight="1">
      <c r="A12" s="1749" t="s">
        <v>1555</v>
      </c>
      <c r="B12" s="1750"/>
      <c r="C12" s="1751"/>
      <c r="D12" s="14" t="s">
        <v>548</v>
      </c>
      <c r="E12" s="21"/>
      <c r="F12" s="24" t="s">
        <v>359</v>
      </c>
      <c r="G12" s="15">
        <v>1</v>
      </c>
      <c r="H12" s="24" t="s">
        <v>361</v>
      </c>
      <c r="I12" s="1739">
        <f t="shared" ref="I12:I19" si="3">E12*G12</f>
        <v>0</v>
      </c>
      <c r="J12" s="1760"/>
      <c r="K12" s="1738">
        <v>16100</v>
      </c>
      <c r="L12" s="1739"/>
      <c r="M12" s="70" t="s">
        <v>362</v>
      </c>
      <c r="N12" s="88">
        <v>1</v>
      </c>
      <c r="O12" s="24" t="s">
        <v>361</v>
      </c>
      <c r="P12" s="1758">
        <f t="shared" ref="P12:P19" si="4">K12*N12</f>
        <v>16100</v>
      </c>
      <c r="Q12" s="1759"/>
      <c r="R12" s="78">
        <f t="shared" ref="R12:R19" si="5">IF(((I12)&gt;=(P12)),P12,I12)</f>
        <v>0</v>
      </c>
      <c r="S12" s="16" t="s">
        <v>2</v>
      </c>
      <c r="T12" s="18"/>
    </row>
    <row r="13" spans="1:20" ht="34.5" customHeight="1">
      <c r="A13" s="1749" t="s">
        <v>1555</v>
      </c>
      <c r="B13" s="1750"/>
      <c r="C13" s="1751"/>
      <c r="D13" s="14" t="s">
        <v>548</v>
      </c>
      <c r="E13" s="21"/>
      <c r="F13" s="24" t="s">
        <v>359</v>
      </c>
      <c r="G13" s="15">
        <v>1</v>
      </c>
      <c r="H13" s="24" t="s">
        <v>361</v>
      </c>
      <c r="I13" s="1739">
        <f t="shared" si="3"/>
        <v>0</v>
      </c>
      <c r="J13" s="1760"/>
      <c r="K13" s="1738">
        <v>16100</v>
      </c>
      <c r="L13" s="1739"/>
      <c r="M13" s="70" t="s">
        <v>362</v>
      </c>
      <c r="N13" s="88">
        <v>1</v>
      </c>
      <c r="O13" s="24" t="s">
        <v>361</v>
      </c>
      <c r="P13" s="1758">
        <f t="shared" si="4"/>
        <v>16100</v>
      </c>
      <c r="Q13" s="1759"/>
      <c r="R13" s="78">
        <f t="shared" si="5"/>
        <v>0</v>
      </c>
      <c r="S13" s="16" t="s">
        <v>2</v>
      </c>
      <c r="T13" s="18"/>
    </row>
    <row r="14" spans="1:20" ht="34.5" customHeight="1">
      <c r="A14" s="1749" t="s">
        <v>1555</v>
      </c>
      <c r="B14" s="1750"/>
      <c r="C14" s="1751"/>
      <c r="D14" s="14" t="s">
        <v>548</v>
      </c>
      <c r="E14" s="21"/>
      <c r="F14" s="24" t="s">
        <v>359</v>
      </c>
      <c r="G14" s="15">
        <v>1</v>
      </c>
      <c r="H14" s="24" t="s">
        <v>361</v>
      </c>
      <c r="I14" s="1739">
        <f t="shared" si="3"/>
        <v>0</v>
      </c>
      <c r="J14" s="1760"/>
      <c r="K14" s="1738">
        <v>16100</v>
      </c>
      <c r="L14" s="1739"/>
      <c r="M14" s="70" t="s">
        <v>362</v>
      </c>
      <c r="N14" s="88">
        <v>1</v>
      </c>
      <c r="O14" s="24" t="s">
        <v>361</v>
      </c>
      <c r="P14" s="1758">
        <f t="shared" si="4"/>
        <v>16100</v>
      </c>
      <c r="Q14" s="1759"/>
      <c r="R14" s="78">
        <f t="shared" si="5"/>
        <v>0</v>
      </c>
      <c r="S14" s="16" t="s">
        <v>2</v>
      </c>
      <c r="T14" s="18"/>
    </row>
    <row r="15" spans="1:20" ht="34.5" customHeight="1">
      <c r="A15" s="1749" t="s">
        <v>1555</v>
      </c>
      <c r="B15" s="1750"/>
      <c r="C15" s="1751"/>
      <c r="D15" s="14" t="s">
        <v>548</v>
      </c>
      <c r="E15" s="21"/>
      <c r="F15" s="24" t="s">
        <v>359</v>
      </c>
      <c r="G15" s="15">
        <v>1</v>
      </c>
      <c r="H15" s="24" t="s">
        <v>361</v>
      </c>
      <c r="I15" s="1739">
        <f t="shared" si="3"/>
        <v>0</v>
      </c>
      <c r="J15" s="1760"/>
      <c r="K15" s="1738">
        <v>16100</v>
      </c>
      <c r="L15" s="1739"/>
      <c r="M15" s="70" t="s">
        <v>362</v>
      </c>
      <c r="N15" s="88">
        <v>1</v>
      </c>
      <c r="O15" s="24" t="s">
        <v>361</v>
      </c>
      <c r="P15" s="1758">
        <f t="shared" si="4"/>
        <v>16100</v>
      </c>
      <c r="Q15" s="1759"/>
      <c r="R15" s="78">
        <f t="shared" si="5"/>
        <v>0</v>
      </c>
      <c r="S15" s="16" t="s">
        <v>2</v>
      </c>
      <c r="T15" s="18"/>
    </row>
    <row r="16" spans="1:20" ht="34.5" customHeight="1">
      <c r="A16" s="1749" t="s">
        <v>1555</v>
      </c>
      <c r="B16" s="1750"/>
      <c r="C16" s="1751"/>
      <c r="D16" s="14" t="s">
        <v>548</v>
      </c>
      <c r="E16" s="21"/>
      <c r="F16" s="24" t="s">
        <v>359</v>
      </c>
      <c r="G16" s="15">
        <v>1</v>
      </c>
      <c r="H16" s="24" t="s">
        <v>361</v>
      </c>
      <c r="I16" s="1739">
        <f t="shared" si="3"/>
        <v>0</v>
      </c>
      <c r="J16" s="1760"/>
      <c r="K16" s="1738">
        <v>16100</v>
      </c>
      <c r="L16" s="1739"/>
      <c r="M16" s="70" t="s">
        <v>362</v>
      </c>
      <c r="N16" s="88">
        <v>1</v>
      </c>
      <c r="O16" s="24" t="s">
        <v>361</v>
      </c>
      <c r="P16" s="1758">
        <f t="shared" si="4"/>
        <v>16100</v>
      </c>
      <c r="Q16" s="1759"/>
      <c r="R16" s="78">
        <f t="shared" si="5"/>
        <v>0</v>
      </c>
      <c r="S16" s="16" t="s">
        <v>2</v>
      </c>
      <c r="T16" s="18"/>
    </row>
    <row r="17" spans="1:20" ht="34.5" customHeight="1">
      <c r="A17" s="1749" t="s">
        <v>1555</v>
      </c>
      <c r="B17" s="1750"/>
      <c r="C17" s="1751"/>
      <c r="D17" s="14" t="s">
        <v>548</v>
      </c>
      <c r="E17" s="21"/>
      <c r="F17" s="24" t="s">
        <v>359</v>
      </c>
      <c r="G17" s="15">
        <v>1</v>
      </c>
      <c r="H17" s="24" t="s">
        <v>361</v>
      </c>
      <c r="I17" s="1739">
        <f t="shared" si="3"/>
        <v>0</v>
      </c>
      <c r="J17" s="1760"/>
      <c r="K17" s="1738">
        <v>16100</v>
      </c>
      <c r="L17" s="1739"/>
      <c r="M17" s="70" t="s">
        <v>362</v>
      </c>
      <c r="N17" s="88">
        <v>1</v>
      </c>
      <c r="O17" s="24" t="s">
        <v>361</v>
      </c>
      <c r="P17" s="1758">
        <f t="shared" si="4"/>
        <v>16100</v>
      </c>
      <c r="Q17" s="1759"/>
      <c r="R17" s="78">
        <f t="shared" si="5"/>
        <v>0</v>
      </c>
      <c r="S17" s="16" t="s">
        <v>2</v>
      </c>
      <c r="T17" s="18"/>
    </row>
    <row r="18" spans="1:20" ht="34.5" customHeight="1">
      <c r="A18" s="1749" t="s">
        <v>1555</v>
      </c>
      <c r="B18" s="1750"/>
      <c r="C18" s="1751"/>
      <c r="D18" s="14" t="s">
        <v>548</v>
      </c>
      <c r="E18" s="21"/>
      <c r="F18" s="24" t="s">
        <v>359</v>
      </c>
      <c r="G18" s="15">
        <v>1</v>
      </c>
      <c r="H18" s="24" t="s">
        <v>361</v>
      </c>
      <c r="I18" s="1739">
        <f t="shared" si="3"/>
        <v>0</v>
      </c>
      <c r="J18" s="1760"/>
      <c r="K18" s="1738">
        <v>16100</v>
      </c>
      <c r="L18" s="1739"/>
      <c r="M18" s="70" t="s">
        <v>362</v>
      </c>
      <c r="N18" s="88">
        <v>1</v>
      </c>
      <c r="O18" s="24" t="s">
        <v>361</v>
      </c>
      <c r="P18" s="1758">
        <f t="shared" si="4"/>
        <v>16100</v>
      </c>
      <c r="Q18" s="1759"/>
      <c r="R18" s="78">
        <f t="shared" si="5"/>
        <v>0</v>
      </c>
      <c r="S18" s="16" t="s">
        <v>2</v>
      </c>
      <c r="T18" s="18"/>
    </row>
    <row r="19" spans="1:20" ht="34.5" customHeight="1">
      <c r="A19" s="1749" t="s">
        <v>1555</v>
      </c>
      <c r="B19" s="1750"/>
      <c r="C19" s="1751"/>
      <c r="D19" s="14" t="s">
        <v>548</v>
      </c>
      <c r="E19" s="21"/>
      <c r="F19" s="24" t="s">
        <v>359</v>
      </c>
      <c r="G19" s="15">
        <v>1</v>
      </c>
      <c r="H19" s="24" t="s">
        <v>361</v>
      </c>
      <c r="I19" s="1739">
        <f t="shared" si="3"/>
        <v>0</v>
      </c>
      <c r="J19" s="1760"/>
      <c r="K19" s="1738">
        <v>16100</v>
      </c>
      <c r="L19" s="1739"/>
      <c r="M19" s="70" t="s">
        <v>362</v>
      </c>
      <c r="N19" s="88">
        <v>1</v>
      </c>
      <c r="O19" s="24" t="s">
        <v>361</v>
      </c>
      <c r="P19" s="1758">
        <f t="shared" si="4"/>
        <v>16100</v>
      </c>
      <c r="Q19" s="1759"/>
      <c r="R19" s="78">
        <f t="shared" si="5"/>
        <v>0</v>
      </c>
      <c r="S19" s="16" t="s">
        <v>2</v>
      </c>
      <c r="T19" s="18"/>
    </row>
    <row r="20" spans="1:20" ht="34.5" customHeight="1">
      <c r="A20" s="1749" t="s">
        <v>1555</v>
      </c>
      <c r="B20" s="1750"/>
      <c r="C20" s="1751"/>
      <c r="D20" s="14" t="s">
        <v>548</v>
      </c>
      <c r="E20" s="21"/>
      <c r="F20" s="24" t="s">
        <v>359</v>
      </c>
      <c r="G20" s="15">
        <v>1</v>
      </c>
      <c r="H20" s="24" t="s">
        <v>361</v>
      </c>
      <c r="I20" s="1739">
        <f t="shared" si="1"/>
        <v>0</v>
      </c>
      <c r="J20" s="1760"/>
      <c r="K20" s="1738">
        <v>16100</v>
      </c>
      <c r="L20" s="1739"/>
      <c r="M20" s="70" t="s">
        <v>362</v>
      </c>
      <c r="N20" s="88">
        <v>1</v>
      </c>
      <c r="O20" s="24" t="s">
        <v>361</v>
      </c>
      <c r="P20" s="1758">
        <f t="shared" si="2"/>
        <v>16100</v>
      </c>
      <c r="Q20" s="1759"/>
      <c r="R20" s="78">
        <f t="shared" si="0"/>
        <v>0</v>
      </c>
      <c r="S20" s="16" t="s">
        <v>2</v>
      </c>
      <c r="T20" s="18"/>
    </row>
    <row r="21" spans="1:20" ht="34.5" customHeight="1">
      <c r="A21" s="1749" t="s">
        <v>1555</v>
      </c>
      <c r="B21" s="1750"/>
      <c r="C21" s="1751"/>
      <c r="D21" s="14" t="s">
        <v>548</v>
      </c>
      <c r="E21" s="21"/>
      <c r="F21" s="24" t="s">
        <v>359</v>
      </c>
      <c r="G21" s="15">
        <v>1</v>
      </c>
      <c r="H21" s="24" t="s">
        <v>361</v>
      </c>
      <c r="I21" s="1739">
        <f t="shared" si="1"/>
        <v>0</v>
      </c>
      <c r="J21" s="1760"/>
      <c r="K21" s="1738">
        <v>16100</v>
      </c>
      <c r="L21" s="1739"/>
      <c r="M21" s="70" t="s">
        <v>362</v>
      </c>
      <c r="N21" s="88">
        <v>1</v>
      </c>
      <c r="O21" s="24" t="s">
        <v>361</v>
      </c>
      <c r="P21" s="1758">
        <f t="shared" si="2"/>
        <v>16100</v>
      </c>
      <c r="Q21" s="1759"/>
      <c r="R21" s="78">
        <f t="shared" si="0"/>
        <v>0</v>
      </c>
      <c r="S21" s="16" t="s">
        <v>2</v>
      </c>
      <c r="T21" s="18"/>
    </row>
    <row r="22" spans="1:20" ht="34.5" customHeight="1">
      <c r="A22" s="1749" t="s">
        <v>1555</v>
      </c>
      <c r="B22" s="1750"/>
      <c r="C22" s="1751"/>
      <c r="D22" s="14" t="s">
        <v>548</v>
      </c>
      <c r="E22" s="21"/>
      <c r="F22" s="24" t="s">
        <v>359</v>
      </c>
      <c r="G22" s="15">
        <v>1</v>
      </c>
      <c r="H22" s="24" t="s">
        <v>361</v>
      </c>
      <c r="I22" s="1739">
        <f t="shared" si="1"/>
        <v>0</v>
      </c>
      <c r="J22" s="1760"/>
      <c r="K22" s="1738">
        <v>16100</v>
      </c>
      <c r="L22" s="1739"/>
      <c r="M22" s="70" t="s">
        <v>362</v>
      </c>
      <c r="N22" s="88">
        <v>1</v>
      </c>
      <c r="O22" s="24" t="s">
        <v>361</v>
      </c>
      <c r="P22" s="1758">
        <f t="shared" si="2"/>
        <v>16100</v>
      </c>
      <c r="Q22" s="1759"/>
      <c r="R22" s="78">
        <f t="shared" si="0"/>
        <v>0</v>
      </c>
      <c r="S22" s="16" t="s">
        <v>2</v>
      </c>
      <c r="T22" s="18"/>
    </row>
    <row r="23" spans="1:20" ht="34.5" customHeight="1">
      <c r="A23" s="1749" t="s">
        <v>1555</v>
      </c>
      <c r="B23" s="1750"/>
      <c r="C23" s="1751"/>
      <c r="D23" s="14" t="s">
        <v>548</v>
      </c>
      <c r="E23" s="21"/>
      <c r="F23" s="24" t="s">
        <v>359</v>
      </c>
      <c r="G23" s="15">
        <v>1</v>
      </c>
      <c r="H23" s="24" t="s">
        <v>361</v>
      </c>
      <c r="I23" s="1739">
        <f t="shared" si="1"/>
        <v>0</v>
      </c>
      <c r="J23" s="1760"/>
      <c r="K23" s="1738">
        <v>16100</v>
      </c>
      <c r="L23" s="1739"/>
      <c r="M23" s="70" t="s">
        <v>362</v>
      </c>
      <c r="N23" s="88">
        <v>1</v>
      </c>
      <c r="O23" s="24" t="s">
        <v>361</v>
      </c>
      <c r="P23" s="1758">
        <f t="shared" si="2"/>
        <v>16100</v>
      </c>
      <c r="Q23" s="1759"/>
      <c r="R23" s="78">
        <f t="shared" si="0"/>
        <v>0</v>
      </c>
      <c r="S23" s="16" t="s">
        <v>2</v>
      </c>
      <c r="T23" s="18"/>
    </row>
    <row r="24" spans="1:20" ht="34.5" customHeight="1">
      <c r="A24" s="1749" t="s">
        <v>1555</v>
      </c>
      <c r="B24" s="1750"/>
      <c r="C24" s="1751"/>
      <c r="D24" s="14" t="s">
        <v>548</v>
      </c>
      <c r="E24" s="21"/>
      <c r="F24" s="24" t="s">
        <v>359</v>
      </c>
      <c r="G24" s="15">
        <v>1</v>
      </c>
      <c r="H24" s="24" t="s">
        <v>361</v>
      </c>
      <c r="I24" s="1739">
        <f t="shared" si="1"/>
        <v>0</v>
      </c>
      <c r="J24" s="1760"/>
      <c r="K24" s="1738">
        <v>16100</v>
      </c>
      <c r="L24" s="1739"/>
      <c r="M24" s="70" t="s">
        <v>362</v>
      </c>
      <c r="N24" s="88">
        <v>1</v>
      </c>
      <c r="O24" s="24" t="s">
        <v>361</v>
      </c>
      <c r="P24" s="1758">
        <f t="shared" si="2"/>
        <v>16100</v>
      </c>
      <c r="Q24" s="1759"/>
      <c r="R24" s="78">
        <f t="shared" si="0"/>
        <v>0</v>
      </c>
      <c r="S24" s="16" t="s">
        <v>2</v>
      </c>
      <c r="T24" s="18"/>
    </row>
    <row r="25" spans="1:20" ht="34.5" customHeight="1">
      <c r="A25" s="1749" t="s">
        <v>1555</v>
      </c>
      <c r="B25" s="1750"/>
      <c r="C25" s="1751"/>
      <c r="D25" s="14" t="s">
        <v>548</v>
      </c>
      <c r="E25" s="21"/>
      <c r="F25" s="24" t="s">
        <v>359</v>
      </c>
      <c r="G25" s="15">
        <v>1</v>
      </c>
      <c r="H25" s="24" t="s">
        <v>361</v>
      </c>
      <c r="I25" s="1739">
        <f t="shared" si="1"/>
        <v>0</v>
      </c>
      <c r="J25" s="1760"/>
      <c r="K25" s="1738">
        <v>16100</v>
      </c>
      <c r="L25" s="1739"/>
      <c r="M25" s="70" t="s">
        <v>362</v>
      </c>
      <c r="N25" s="88">
        <v>1</v>
      </c>
      <c r="O25" s="24" t="s">
        <v>361</v>
      </c>
      <c r="P25" s="1758">
        <f t="shared" si="2"/>
        <v>16100</v>
      </c>
      <c r="Q25" s="1759"/>
      <c r="R25" s="78">
        <f t="shared" si="0"/>
        <v>0</v>
      </c>
      <c r="S25" s="16" t="s">
        <v>2</v>
      </c>
      <c r="T25" s="18"/>
    </row>
    <row r="26" spans="1:20" ht="34.5" customHeight="1">
      <c r="A26" s="1743" t="s">
        <v>34</v>
      </c>
      <c r="B26" s="1743"/>
      <c r="C26" s="1743"/>
      <c r="D26" s="1735"/>
      <c r="E26" s="1736"/>
      <c r="F26" s="1736"/>
      <c r="G26" s="1736"/>
      <c r="H26" s="1736"/>
      <c r="I26" s="1736"/>
      <c r="J26" s="1737"/>
      <c r="K26" s="1735"/>
      <c r="L26" s="1736"/>
      <c r="M26" s="1736"/>
      <c r="N26" s="1736"/>
      <c r="O26" s="1736"/>
      <c r="P26" s="1736"/>
      <c r="Q26" s="1737"/>
      <c r="R26" s="22">
        <f>SUM(R9:R25)</f>
        <v>0</v>
      </c>
      <c r="S26" s="8" t="s">
        <v>2</v>
      </c>
      <c r="T26" s="20"/>
    </row>
    <row r="28" spans="1:20">
      <c r="A28" t="s">
        <v>35</v>
      </c>
    </row>
    <row r="31" spans="1:20" ht="14.25">
      <c r="A31" s="1" t="s">
        <v>369</v>
      </c>
      <c r="B31" s="1"/>
      <c r="C31" s="1"/>
      <c r="D31" s="1"/>
      <c r="E31" s="1"/>
      <c r="F31" s="1"/>
      <c r="G31" s="1"/>
      <c r="H31" s="1"/>
      <c r="I31" s="1"/>
      <c r="J31" s="1"/>
      <c r="K31" s="1"/>
      <c r="L31" s="1"/>
      <c r="M31" s="1"/>
      <c r="N31" s="1"/>
      <c r="O31" s="1"/>
      <c r="P31" s="1"/>
      <c r="Q31" s="1"/>
      <c r="R31" s="1"/>
      <c r="S31" s="1"/>
      <c r="T31" s="1"/>
    </row>
    <row r="32" spans="1:20" ht="36.75" customHeight="1">
      <c r="A32" s="1279" t="s">
        <v>38</v>
      </c>
      <c r="B32" s="1741"/>
      <c r="C32" s="1742"/>
      <c r="D32" s="1800" t="s">
        <v>345</v>
      </c>
      <c r="E32" s="1801"/>
      <c r="F32" s="1801"/>
      <c r="G32" s="1279" t="s">
        <v>365</v>
      </c>
      <c r="H32" s="1280"/>
      <c r="I32" s="1280"/>
      <c r="J32" s="1280"/>
      <c r="K32" s="1280"/>
      <c r="L32" s="1280"/>
      <c r="M32" s="1280"/>
      <c r="N32" s="1281"/>
      <c r="O32" s="1792" t="s">
        <v>30</v>
      </c>
      <c r="P32" s="1793"/>
      <c r="Q32" s="1794"/>
      <c r="R32" s="1740" t="s">
        <v>31</v>
      </c>
      <c r="S32" s="1742"/>
      <c r="T32" s="19" t="s">
        <v>668</v>
      </c>
    </row>
    <row r="33" spans="1:20">
      <c r="A33" s="72"/>
      <c r="B33" s="68"/>
      <c r="C33" s="69"/>
      <c r="D33" s="80"/>
      <c r="E33" s="81"/>
      <c r="F33" s="81"/>
      <c r="G33" s="80"/>
      <c r="H33" s="82"/>
      <c r="I33" s="29" t="s">
        <v>2</v>
      </c>
      <c r="J33" s="66"/>
      <c r="K33" s="29" t="s">
        <v>62</v>
      </c>
      <c r="L33" s="66"/>
      <c r="M33" s="68"/>
      <c r="N33" s="74" t="s">
        <v>2</v>
      </c>
      <c r="O33" s="1777"/>
      <c r="P33" s="1778"/>
      <c r="Q33" s="1779"/>
      <c r="R33" s="1786"/>
      <c r="S33" s="1787"/>
      <c r="T33" s="75"/>
    </row>
    <row r="34" spans="1:20" ht="21" customHeight="1">
      <c r="A34" s="1752" t="s">
        <v>1555</v>
      </c>
      <c r="B34" s="1753"/>
      <c r="C34" s="1754"/>
      <c r="D34" s="1802"/>
      <c r="E34" s="1803"/>
      <c r="F34" s="1804"/>
      <c r="G34" s="1795"/>
      <c r="H34" s="1796"/>
      <c r="I34" s="1796"/>
      <c r="J34" s="83" t="s">
        <v>362</v>
      </c>
      <c r="K34" s="84"/>
      <c r="L34" s="31" t="s">
        <v>364</v>
      </c>
      <c r="M34" s="1797">
        <f>G34*K34</f>
        <v>0</v>
      </c>
      <c r="N34" s="1798"/>
      <c r="O34" s="1780"/>
      <c r="P34" s="1781"/>
      <c r="Q34" s="1782"/>
      <c r="R34" s="1788"/>
      <c r="S34" s="1789"/>
      <c r="T34" s="26"/>
    </row>
    <row r="35" spans="1:20" ht="34.5" customHeight="1">
      <c r="A35" s="1749" t="s">
        <v>1555</v>
      </c>
      <c r="B35" s="1750"/>
      <c r="C35" s="1751"/>
      <c r="D35" s="1761"/>
      <c r="E35" s="1762"/>
      <c r="F35" s="1763"/>
      <c r="G35" s="1764"/>
      <c r="H35" s="1765"/>
      <c r="I35" s="1765"/>
      <c r="J35" s="79" t="s">
        <v>362</v>
      </c>
      <c r="K35" s="76"/>
      <c r="L35" s="24" t="s">
        <v>364</v>
      </c>
      <c r="M35" s="1771">
        <f>G35*K35</f>
        <v>0</v>
      </c>
      <c r="N35" s="1772"/>
      <c r="O35" s="1780"/>
      <c r="P35" s="1781"/>
      <c r="Q35" s="1782"/>
      <c r="R35" s="1788"/>
      <c r="S35" s="1789"/>
      <c r="T35" s="18"/>
    </row>
    <row r="36" spans="1:20" ht="34.5" customHeight="1">
      <c r="A36" s="1749" t="s">
        <v>1555</v>
      </c>
      <c r="B36" s="1750"/>
      <c r="C36" s="1751"/>
      <c r="D36" s="1761"/>
      <c r="E36" s="1762"/>
      <c r="F36" s="1763"/>
      <c r="G36" s="1764"/>
      <c r="H36" s="1765"/>
      <c r="I36" s="1765"/>
      <c r="J36" s="79" t="s">
        <v>362</v>
      </c>
      <c r="K36" s="76"/>
      <c r="L36" s="24" t="s">
        <v>361</v>
      </c>
      <c r="M36" s="1771">
        <f>G36*K36</f>
        <v>0</v>
      </c>
      <c r="N36" s="1772"/>
      <c r="O36" s="1780"/>
      <c r="P36" s="1781"/>
      <c r="Q36" s="1782"/>
      <c r="R36" s="1788"/>
      <c r="S36" s="1789"/>
      <c r="T36" s="18"/>
    </row>
    <row r="37" spans="1:20" ht="34.5" customHeight="1">
      <c r="A37" s="1749" t="s">
        <v>1555</v>
      </c>
      <c r="B37" s="1750"/>
      <c r="C37" s="1751"/>
      <c r="D37" s="1761"/>
      <c r="E37" s="1762"/>
      <c r="F37" s="1763"/>
      <c r="G37" s="1764"/>
      <c r="H37" s="1765"/>
      <c r="I37" s="1765"/>
      <c r="J37" s="79" t="s">
        <v>362</v>
      </c>
      <c r="K37" s="76"/>
      <c r="L37" s="24" t="s">
        <v>364</v>
      </c>
      <c r="M37" s="1771">
        <f t="shared" ref="M37:M50" si="6">G37*K37</f>
        <v>0</v>
      </c>
      <c r="N37" s="1772"/>
      <c r="O37" s="1780"/>
      <c r="P37" s="1781"/>
      <c r="Q37" s="1782"/>
      <c r="R37" s="1788"/>
      <c r="S37" s="1789"/>
      <c r="T37" s="18"/>
    </row>
    <row r="38" spans="1:20" ht="34.5" customHeight="1">
      <c r="A38" s="1749" t="s">
        <v>1555</v>
      </c>
      <c r="B38" s="1750"/>
      <c r="C38" s="1751"/>
      <c r="D38" s="1761"/>
      <c r="E38" s="1762"/>
      <c r="F38" s="1763"/>
      <c r="G38" s="1764"/>
      <c r="H38" s="1765"/>
      <c r="I38" s="1765"/>
      <c r="J38" s="79" t="s">
        <v>362</v>
      </c>
      <c r="K38" s="76"/>
      <c r="L38" s="24" t="s">
        <v>364</v>
      </c>
      <c r="M38" s="1775">
        <f t="shared" si="6"/>
        <v>0</v>
      </c>
      <c r="N38" s="1771"/>
      <c r="O38" s="1780"/>
      <c r="P38" s="1781"/>
      <c r="Q38" s="1782"/>
      <c r="R38" s="1788"/>
      <c r="S38" s="1789"/>
      <c r="T38" s="18"/>
    </row>
    <row r="39" spans="1:20" ht="34.5" customHeight="1">
      <c r="A39" s="1749" t="s">
        <v>1555</v>
      </c>
      <c r="B39" s="1750"/>
      <c r="C39" s="1751"/>
      <c r="D39" s="1761"/>
      <c r="E39" s="1762"/>
      <c r="F39" s="1763"/>
      <c r="G39" s="1764"/>
      <c r="H39" s="1765"/>
      <c r="I39" s="1765"/>
      <c r="J39" s="79" t="s">
        <v>362</v>
      </c>
      <c r="K39" s="76"/>
      <c r="L39" s="24" t="s">
        <v>361</v>
      </c>
      <c r="M39" s="1775">
        <f t="shared" ref="M39:M46" si="7">G39*K39</f>
        <v>0</v>
      </c>
      <c r="N39" s="1771"/>
      <c r="O39" s="1780"/>
      <c r="P39" s="1781"/>
      <c r="Q39" s="1782"/>
      <c r="R39" s="1788"/>
      <c r="S39" s="1789"/>
      <c r="T39" s="18"/>
    </row>
    <row r="40" spans="1:20" ht="34.5" customHeight="1">
      <c r="A40" s="1749" t="s">
        <v>1555</v>
      </c>
      <c r="B40" s="1750"/>
      <c r="C40" s="1751"/>
      <c r="D40" s="1761"/>
      <c r="E40" s="1762"/>
      <c r="F40" s="1763"/>
      <c r="G40" s="1764"/>
      <c r="H40" s="1765"/>
      <c r="I40" s="1765"/>
      <c r="J40" s="79" t="s">
        <v>362</v>
      </c>
      <c r="K40" s="76"/>
      <c r="L40" s="24" t="s">
        <v>361</v>
      </c>
      <c r="M40" s="1775">
        <f t="shared" si="7"/>
        <v>0</v>
      </c>
      <c r="N40" s="1771"/>
      <c r="O40" s="1780"/>
      <c r="P40" s="1781"/>
      <c r="Q40" s="1782"/>
      <c r="R40" s="1788"/>
      <c r="S40" s="1789"/>
      <c r="T40" s="18"/>
    </row>
    <row r="41" spans="1:20" ht="34.5" customHeight="1">
      <c r="A41" s="1749" t="s">
        <v>1555</v>
      </c>
      <c r="B41" s="1750"/>
      <c r="C41" s="1751"/>
      <c r="D41" s="1761"/>
      <c r="E41" s="1762"/>
      <c r="F41" s="1763"/>
      <c r="G41" s="1764"/>
      <c r="H41" s="1765"/>
      <c r="I41" s="1765"/>
      <c r="J41" s="79" t="s">
        <v>362</v>
      </c>
      <c r="K41" s="76"/>
      <c r="L41" s="24" t="s">
        <v>361</v>
      </c>
      <c r="M41" s="1775">
        <f t="shared" si="7"/>
        <v>0</v>
      </c>
      <c r="N41" s="1771"/>
      <c r="O41" s="1780"/>
      <c r="P41" s="1781"/>
      <c r="Q41" s="1782"/>
      <c r="R41" s="1788"/>
      <c r="S41" s="1789"/>
      <c r="T41" s="18"/>
    </row>
    <row r="42" spans="1:20" ht="34.5" customHeight="1">
      <c r="A42" s="1749" t="s">
        <v>1555</v>
      </c>
      <c r="B42" s="1750"/>
      <c r="C42" s="1751"/>
      <c r="D42" s="1761"/>
      <c r="E42" s="1762"/>
      <c r="F42" s="1763"/>
      <c r="G42" s="1764"/>
      <c r="H42" s="1765"/>
      <c r="I42" s="1765"/>
      <c r="J42" s="79" t="s">
        <v>362</v>
      </c>
      <c r="K42" s="76"/>
      <c r="L42" s="24" t="s">
        <v>361</v>
      </c>
      <c r="M42" s="1775">
        <f t="shared" si="7"/>
        <v>0</v>
      </c>
      <c r="N42" s="1771"/>
      <c r="O42" s="1780"/>
      <c r="P42" s="1781"/>
      <c r="Q42" s="1782"/>
      <c r="R42" s="1788"/>
      <c r="S42" s="1789"/>
      <c r="T42" s="18"/>
    </row>
    <row r="43" spans="1:20" ht="34.5" customHeight="1">
      <c r="A43" s="1749" t="s">
        <v>1555</v>
      </c>
      <c r="B43" s="1750"/>
      <c r="C43" s="1751"/>
      <c r="D43" s="1761"/>
      <c r="E43" s="1762"/>
      <c r="F43" s="1763"/>
      <c r="G43" s="1764"/>
      <c r="H43" s="1765"/>
      <c r="I43" s="1765"/>
      <c r="J43" s="79" t="s">
        <v>362</v>
      </c>
      <c r="K43" s="76"/>
      <c r="L43" s="24" t="s">
        <v>361</v>
      </c>
      <c r="M43" s="1775">
        <f t="shared" si="7"/>
        <v>0</v>
      </c>
      <c r="N43" s="1771"/>
      <c r="O43" s="1780"/>
      <c r="P43" s="1781"/>
      <c r="Q43" s="1782"/>
      <c r="R43" s="1788"/>
      <c r="S43" s="1789"/>
      <c r="T43" s="18"/>
    </row>
    <row r="44" spans="1:20" ht="34.5" customHeight="1">
      <c r="A44" s="1749" t="s">
        <v>1555</v>
      </c>
      <c r="B44" s="1750"/>
      <c r="C44" s="1751"/>
      <c r="D44" s="1761"/>
      <c r="E44" s="1762"/>
      <c r="F44" s="1763"/>
      <c r="G44" s="1764"/>
      <c r="H44" s="1765"/>
      <c r="I44" s="1765"/>
      <c r="J44" s="79" t="s">
        <v>362</v>
      </c>
      <c r="K44" s="76"/>
      <c r="L44" s="24" t="s">
        <v>361</v>
      </c>
      <c r="M44" s="1775">
        <f t="shared" si="7"/>
        <v>0</v>
      </c>
      <c r="N44" s="1771"/>
      <c r="O44" s="1780"/>
      <c r="P44" s="1781"/>
      <c r="Q44" s="1782"/>
      <c r="R44" s="1788"/>
      <c r="S44" s="1789"/>
      <c r="T44" s="18"/>
    </row>
    <row r="45" spans="1:20" ht="34.5" customHeight="1">
      <c r="A45" s="1749" t="s">
        <v>1555</v>
      </c>
      <c r="B45" s="1750"/>
      <c r="C45" s="1751"/>
      <c r="D45" s="1761"/>
      <c r="E45" s="1762"/>
      <c r="F45" s="1763"/>
      <c r="G45" s="1764"/>
      <c r="H45" s="1765"/>
      <c r="I45" s="1765"/>
      <c r="J45" s="79" t="s">
        <v>362</v>
      </c>
      <c r="K45" s="76"/>
      <c r="L45" s="24" t="s">
        <v>361</v>
      </c>
      <c r="M45" s="1775">
        <f t="shared" si="7"/>
        <v>0</v>
      </c>
      <c r="N45" s="1771"/>
      <c r="O45" s="1780"/>
      <c r="P45" s="1781"/>
      <c r="Q45" s="1782"/>
      <c r="R45" s="1788"/>
      <c r="S45" s="1789"/>
      <c r="T45" s="18"/>
    </row>
    <row r="46" spans="1:20" ht="34.5" customHeight="1">
      <c r="A46" s="1749" t="s">
        <v>1555</v>
      </c>
      <c r="B46" s="1750"/>
      <c r="C46" s="1751"/>
      <c r="D46" s="1761"/>
      <c r="E46" s="1762"/>
      <c r="F46" s="1763"/>
      <c r="G46" s="1764"/>
      <c r="H46" s="1765"/>
      <c r="I46" s="1765"/>
      <c r="J46" s="79" t="s">
        <v>362</v>
      </c>
      <c r="K46" s="76"/>
      <c r="L46" s="24" t="s">
        <v>361</v>
      </c>
      <c r="M46" s="1775">
        <f t="shared" si="7"/>
        <v>0</v>
      </c>
      <c r="N46" s="1771"/>
      <c r="O46" s="1780"/>
      <c r="P46" s="1781"/>
      <c r="Q46" s="1782"/>
      <c r="R46" s="1788"/>
      <c r="S46" s="1789"/>
      <c r="T46" s="18"/>
    </row>
    <row r="47" spans="1:20" ht="34.5" customHeight="1">
      <c r="A47" s="1749" t="s">
        <v>1555</v>
      </c>
      <c r="B47" s="1750"/>
      <c r="C47" s="1751"/>
      <c r="D47" s="1761"/>
      <c r="E47" s="1762"/>
      <c r="F47" s="1763"/>
      <c r="G47" s="1764"/>
      <c r="H47" s="1765"/>
      <c r="I47" s="1765"/>
      <c r="J47" s="79" t="s">
        <v>362</v>
      </c>
      <c r="K47" s="76"/>
      <c r="L47" s="24" t="s">
        <v>364</v>
      </c>
      <c r="M47" s="1771">
        <f t="shared" si="6"/>
        <v>0</v>
      </c>
      <c r="N47" s="1772"/>
      <c r="O47" s="1780"/>
      <c r="P47" s="1781"/>
      <c r="Q47" s="1782"/>
      <c r="R47" s="1788"/>
      <c r="S47" s="1789"/>
      <c r="T47" s="18"/>
    </row>
    <row r="48" spans="1:20" ht="34.5" customHeight="1">
      <c r="A48" s="1749" t="s">
        <v>1555</v>
      </c>
      <c r="B48" s="1750"/>
      <c r="C48" s="1751"/>
      <c r="D48" s="1761"/>
      <c r="E48" s="1762"/>
      <c r="F48" s="1763"/>
      <c r="G48" s="1764"/>
      <c r="H48" s="1765"/>
      <c r="I48" s="1765"/>
      <c r="J48" s="79" t="s">
        <v>362</v>
      </c>
      <c r="K48" s="76"/>
      <c r="L48" s="24" t="s">
        <v>364</v>
      </c>
      <c r="M48" s="1771">
        <f t="shared" si="6"/>
        <v>0</v>
      </c>
      <c r="N48" s="1772"/>
      <c r="O48" s="1780"/>
      <c r="P48" s="1781"/>
      <c r="Q48" s="1782"/>
      <c r="R48" s="1788"/>
      <c r="S48" s="1789"/>
      <c r="T48" s="18"/>
    </row>
    <row r="49" spans="1:20" ht="34.5" customHeight="1">
      <c r="A49" s="1749" t="s">
        <v>1555</v>
      </c>
      <c r="B49" s="1750"/>
      <c r="C49" s="1751"/>
      <c r="D49" s="1761"/>
      <c r="E49" s="1762"/>
      <c r="F49" s="1763"/>
      <c r="G49" s="1764"/>
      <c r="H49" s="1765"/>
      <c r="I49" s="1765"/>
      <c r="J49" s="79" t="s">
        <v>362</v>
      </c>
      <c r="K49" s="76"/>
      <c r="L49" s="24" t="s">
        <v>364</v>
      </c>
      <c r="M49" s="1771">
        <f t="shared" si="6"/>
        <v>0</v>
      </c>
      <c r="N49" s="1772"/>
      <c r="O49" s="1780"/>
      <c r="P49" s="1781"/>
      <c r="Q49" s="1782"/>
      <c r="R49" s="1788"/>
      <c r="S49" s="1789"/>
      <c r="T49" s="18"/>
    </row>
    <row r="50" spans="1:20" ht="34.5" customHeight="1">
      <c r="A50" s="1749" t="s">
        <v>1555</v>
      </c>
      <c r="B50" s="1750"/>
      <c r="C50" s="1751"/>
      <c r="D50" s="1761"/>
      <c r="E50" s="1762"/>
      <c r="F50" s="1763"/>
      <c r="G50" s="1764"/>
      <c r="H50" s="1765"/>
      <c r="I50" s="1765"/>
      <c r="J50" s="79" t="s">
        <v>362</v>
      </c>
      <c r="K50" s="76"/>
      <c r="L50" s="24" t="s">
        <v>364</v>
      </c>
      <c r="M50" s="1771">
        <f t="shared" si="6"/>
        <v>0</v>
      </c>
      <c r="N50" s="1772"/>
      <c r="O50" s="1783"/>
      <c r="P50" s="1784"/>
      <c r="Q50" s="1785"/>
      <c r="R50" s="1790"/>
      <c r="S50" s="1791"/>
      <c r="T50" s="18"/>
    </row>
    <row r="51" spans="1:20" ht="34.5" customHeight="1">
      <c r="A51" s="1743" t="s">
        <v>34</v>
      </c>
      <c r="B51" s="1743"/>
      <c r="C51" s="1743"/>
      <c r="D51" s="1740"/>
      <c r="E51" s="1741"/>
      <c r="F51" s="1742"/>
      <c r="G51" s="3"/>
      <c r="H51" s="10"/>
      <c r="I51" s="25"/>
      <c r="J51" s="25"/>
      <c r="K51" s="10"/>
      <c r="L51" s="10"/>
      <c r="M51" s="1775">
        <f>SUM(M34:N50)</f>
        <v>0</v>
      </c>
      <c r="N51" s="1281"/>
      <c r="O51" s="1773"/>
      <c r="P51" s="1774"/>
      <c r="Q51" s="71" t="s">
        <v>2</v>
      </c>
      <c r="R51" s="17">
        <f>IF(((M51)&gt;=(O51)),O51,M51)</f>
        <v>0</v>
      </c>
      <c r="S51" s="8" t="s">
        <v>2</v>
      </c>
      <c r="T51" s="20"/>
    </row>
    <row r="53" spans="1:20">
      <c r="A53" t="s">
        <v>366</v>
      </c>
    </row>
    <row r="54" spans="1:20" ht="9.75" customHeight="1"/>
    <row r="55" spans="1:20">
      <c r="A55" t="s">
        <v>372</v>
      </c>
    </row>
    <row r="56" spans="1:20">
      <c r="A56" t="s">
        <v>17</v>
      </c>
    </row>
    <row r="57" spans="1:20" ht="9.75" customHeight="1"/>
    <row r="58" spans="1:20">
      <c r="A58" t="s">
        <v>375</v>
      </c>
    </row>
    <row r="59" spans="1:20">
      <c r="A59" t="s">
        <v>373</v>
      </c>
    </row>
    <row r="60" spans="1:20" ht="9.75" customHeight="1"/>
    <row r="61" spans="1:20">
      <c r="A61" t="s">
        <v>376</v>
      </c>
    </row>
    <row r="62" spans="1:20">
      <c r="A62" t="s">
        <v>377</v>
      </c>
    </row>
    <row r="63" spans="1:20" ht="14.25">
      <c r="A63" s="1" t="s">
        <v>370</v>
      </c>
      <c r="B63" s="1"/>
      <c r="C63" s="1"/>
      <c r="D63" s="1"/>
      <c r="E63" s="1"/>
      <c r="F63" s="1"/>
      <c r="G63" s="1"/>
      <c r="H63" s="1"/>
      <c r="I63" s="1"/>
      <c r="J63" s="1"/>
      <c r="K63" s="1"/>
      <c r="L63" s="1"/>
      <c r="M63" s="1"/>
      <c r="N63" s="1"/>
      <c r="O63" s="1"/>
      <c r="P63" s="1"/>
      <c r="Q63" s="1"/>
      <c r="R63" s="1"/>
      <c r="S63" s="1"/>
      <c r="T63" s="1"/>
    </row>
    <row r="64" spans="1:20" ht="36.75" customHeight="1">
      <c r="A64" s="1279" t="s">
        <v>39</v>
      </c>
      <c r="B64" s="1741"/>
      <c r="C64" s="1742"/>
      <c r="D64" s="1743" t="s">
        <v>367</v>
      </c>
      <c r="E64" s="1743"/>
      <c r="F64" s="1743"/>
      <c r="G64" s="1743"/>
      <c r="H64" s="1743"/>
      <c r="I64" s="1743" t="s">
        <v>30</v>
      </c>
      <c r="J64" s="1743"/>
      <c r="K64" s="1743"/>
      <c r="L64" s="1743"/>
      <c r="M64" s="1743"/>
      <c r="N64" s="1776" t="s">
        <v>31</v>
      </c>
      <c r="O64" s="1776"/>
      <c r="P64" s="1776"/>
      <c r="Q64" s="1776"/>
      <c r="R64" s="1776"/>
      <c r="S64" s="1776"/>
      <c r="T64" s="19" t="s">
        <v>668</v>
      </c>
    </row>
    <row r="65" spans="1:20" ht="34.5" customHeight="1">
      <c r="A65" s="1749" t="s">
        <v>1555</v>
      </c>
      <c r="B65" s="1750"/>
      <c r="C65" s="1751"/>
      <c r="D65" s="1767">
        <v>0</v>
      </c>
      <c r="E65" s="1768"/>
      <c r="F65" s="1768"/>
      <c r="G65" s="1768"/>
      <c r="H65" s="24" t="s">
        <v>2</v>
      </c>
      <c r="I65" s="1770">
        <v>12500</v>
      </c>
      <c r="J65" s="1766"/>
      <c r="K65" s="1766"/>
      <c r="L65" s="1766"/>
      <c r="M65" s="85" t="s">
        <v>2</v>
      </c>
      <c r="N65" s="1769">
        <f>IF(((D65)&gt;=(I65)),I65,D65)</f>
        <v>0</v>
      </c>
      <c r="O65" s="1758"/>
      <c r="P65" s="1758"/>
      <c r="Q65" s="1758"/>
      <c r="R65" s="1758"/>
      <c r="S65" s="16" t="s">
        <v>2</v>
      </c>
      <c r="T65" s="18"/>
    </row>
    <row r="66" spans="1:20" ht="34.5" customHeight="1">
      <c r="A66" s="1749" t="s">
        <v>1555</v>
      </c>
      <c r="B66" s="1750"/>
      <c r="C66" s="1751"/>
      <c r="D66" s="1767">
        <v>0</v>
      </c>
      <c r="E66" s="1768"/>
      <c r="F66" s="1768"/>
      <c r="G66" s="1768"/>
      <c r="H66" s="24" t="s">
        <v>2</v>
      </c>
      <c r="I66" s="1770">
        <v>12500</v>
      </c>
      <c r="J66" s="1766"/>
      <c r="K66" s="1766"/>
      <c r="L66" s="1766"/>
      <c r="M66" s="85" t="s">
        <v>2</v>
      </c>
      <c r="N66" s="1769">
        <f t="shared" ref="N66:N81" si="8">IF(((D66)&gt;=(I66)),I66,D66)</f>
        <v>0</v>
      </c>
      <c r="O66" s="1758"/>
      <c r="P66" s="1758"/>
      <c r="Q66" s="1758"/>
      <c r="R66" s="1758"/>
      <c r="S66" s="16" t="s">
        <v>2</v>
      </c>
      <c r="T66" s="18"/>
    </row>
    <row r="67" spans="1:20" ht="34.5" customHeight="1">
      <c r="A67" s="1749" t="s">
        <v>1555</v>
      </c>
      <c r="B67" s="1750"/>
      <c r="C67" s="1751"/>
      <c r="D67" s="1767">
        <v>0</v>
      </c>
      <c r="E67" s="1768"/>
      <c r="F67" s="1768"/>
      <c r="G67" s="1768"/>
      <c r="H67" s="24" t="s">
        <v>2</v>
      </c>
      <c r="I67" s="1770">
        <v>12500</v>
      </c>
      <c r="J67" s="1766"/>
      <c r="K67" s="1766"/>
      <c r="L67" s="1766"/>
      <c r="M67" s="85" t="s">
        <v>2</v>
      </c>
      <c r="N67" s="1769">
        <f t="shared" si="8"/>
        <v>0</v>
      </c>
      <c r="O67" s="1758"/>
      <c r="P67" s="1758"/>
      <c r="Q67" s="1758"/>
      <c r="R67" s="1758"/>
      <c r="S67" s="16" t="s">
        <v>2</v>
      </c>
      <c r="T67" s="18"/>
    </row>
    <row r="68" spans="1:20" ht="34.5" customHeight="1">
      <c r="A68" s="1749" t="s">
        <v>1555</v>
      </c>
      <c r="B68" s="1750"/>
      <c r="C68" s="1751"/>
      <c r="D68" s="1767">
        <v>0</v>
      </c>
      <c r="E68" s="1768"/>
      <c r="F68" s="1768"/>
      <c r="G68" s="1768"/>
      <c r="H68" s="24" t="s">
        <v>2</v>
      </c>
      <c r="I68" s="1770">
        <v>12500</v>
      </c>
      <c r="J68" s="1766"/>
      <c r="K68" s="1766"/>
      <c r="L68" s="1766"/>
      <c r="M68" s="85" t="s">
        <v>2</v>
      </c>
      <c r="N68" s="1769">
        <f>IF(((D68)&gt;=(I68)),I68,D68)</f>
        <v>0</v>
      </c>
      <c r="O68" s="1758"/>
      <c r="P68" s="1758"/>
      <c r="Q68" s="1758"/>
      <c r="R68" s="1758"/>
      <c r="S68" s="16" t="s">
        <v>2</v>
      </c>
      <c r="T68" s="18"/>
    </row>
    <row r="69" spans="1:20" ht="34.5" customHeight="1">
      <c r="A69" s="1749" t="s">
        <v>1555</v>
      </c>
      <c r="B69" s="1750"/>
      <c r="C69" s="1751"/>
      <c r="D69" s="1767">
        <v>0</v>
      </c>
      <c r="E69" s="1768"/>
      <c r="F69" s="1768"/>
      <c r="G69" s="1768"/>
      <c r="H69" s="24" t="s">
        <v>2</v>
      </c>
      <c r="I69" s="1770">
        <v>12500</v>
      </c>
      <c r="J69" s="1766"/>
      <c r="K69" s="1766"/>
      <c r="L69" s="1766"/>
      <c r="M69" s="85" t="s">
        <v>2</v>
      </c>
      <c r="N69" s="1769">
        <f>IF(((D69)&gt;=(I69)),I69,D69)</f>
        <v>0</v>
      </c>
      <c r="O69" s="1758"/>
      <c r="P69" s="1758"/>
      <c r="Q69" s="1758"/>
      <c r="R69" s="1758"/>
      <c r="S69" s="16" t="s">
        <v>2</v>
      </c>
      <c r="T69" s="18"/>
    </row>
    <row r="70" spans="1:20" ht="34.5" customHeight="1">
      <c r="A70" s="1749" t="s">
        <v>1555</v>
      </c>
      <c r="B70" s="1750"/>
      <c r="C70" s="1751"/>
      <c r="D70" s="1767">
        <v>0</v>
      </c>
      <c r="E70" s="1768"/>
      <c r="F70" s="1768"/>
      <c r="G70" s="1768"/>
      <c r="H70" s="24" t="s">
        <v>2</v>
      </c>
      <c r="I70" s="1770">
        <v>12500</v>
      </c>
      <c r="J70" s="1766"/>
      <c r="K70" s="1766"/>
      <c r="L70" s="1766"/>
      <c r="M70" s="85" t="s">
        <v>2</v>
      </c>
      <c r="N70" s="1769">
        <f>IF(((D70)&gt;=(I70)),I70,D70)</f>
        <v>0</v>
      </c>
      <c r="O70" s="1758"/>
      <c r="P70" s="1758"/>
      <c r="Q70" s="1758"/>
      <c r="R70" s="1758"/>
      <c r="S70" s="16" t="s">
        <v>2</v>
      </c>
      <c r="T70" s="18"/>
    </row>
    <row r="71" spans="1:20" ht="34.5" customHeight="1">
      <c r="A71" s="1749" t="s">
        <v>1555</v>
      </c>
      <c r="B71" s="1750"/>
      <c r="C71" s="1751"/>
      <c r="D71" s="1767">
        <v>0</v>
      </c>
      <c r="E71" s="1768"/>
      <c r="F71" s="1768"/>
      <c r="G71" s="1768"/>
      <c r="H71" s="24" t="s">
        <v>2</v>
      </c>
      <c r="I71" s="1770">
        <v>12500</v>
      </c>
      <c r="J71" s="1766"/>
      <c r="K71" s="1766"/>
      <c r="L71" s="1766"/>
      <c r="M71" s="85" t="s">
        <v>2</v>
      </c>
      <c r="N71" s="1769">
        <f>IF(((D71)&gt;=(I71)),I71,D71)</f>
        <v>0</v>
      </c>
      <c r="O71" s="1758"/>
      <c r="P71" s="1758"/>
      <c r="Q71" s="1758"/>
      <c r="R71" s="1758"/>
      <c r="S71" s="16" t="s">
        <v>2</v>
      </c>
      <c r="T71" s="18"/>
    </row>
    <row r="72" spans="1:20" ht="34.5" customHeight="1">
      <c r="A72" s="1749" t="s">
        <v>1555</v>
      </c>
      <c r="B72" s="1750"/>
      <c r="C72" s="1751"/>
      <c r="D72" s="1767">
        <v>0</v>
      </c>
      <c r="E72" s="1768"/>
      <c r="F72" s="1768"/>
      <c r="G72" s="1768"/>
      <c r="H72" s="24" t="s">
        <v>2</v>
      </c>
      <c r="I72" s="1770">
        <v>12500</v>
      </c>
      <c r="J72" s="1766"/>
      <c r="K72" s="1766"/>
      <c r="L72" s="1766"/>
      <c r="M72" s="85" t="s">
        <v>2</v>
      </c>
      <c r="N72" s="1769">
        <f>IF(((D72)&gt;=(I72)),I72,D72)</f>
        <v>0</v>
      </c>
      <c r="O72" s="1758"/>
      <c r="P72" s="1758"/>
      <c r="Q72" s="1758"/>
      <c r="R72" s="1758"/>
      <c r="S72" s="16" t="s">
        <v>2</v>
      </c>
      <c r="T72" s="18"/>
    </row>
    <row r="73" spans="1:20" ht="34.5" customHeight="1">
      <c r="A73" s="1749" t="s">
        <v>1555</v>
      </c>
      <c r="B73" s="1750"/>
      <c r="C73" s="1751"/>
      <c r="D73" s="1767">
        <v>0</v>
      </c>
      <c r="E73" s="1768"/>
      <c r="F73" s="1768"/>
      <c r="G73" s="1768"/>
      <c r="H73" s="24" t="s">
        <v>2</v>
      </c>
      <c r="I73" s="1770">
        <v>12500</v>
      </c>
      <c r="J73" s="1766"/>
      <c r="K73" s="1766"/>
      <c r="L73" s="1766"/>
      <c r="M73" s="85" t="s">
        <v>2</v>
      </c>
      <c r="N73" s="1769">
        <f t="shared" si="8"/>
        <v>0</v>
      </c>
      <c r="O73" s="1758"/>
      <c r="P73" s="1758"/>
      <c r="Q73" s="1758"/>
      <c r="R73" s="1758"/>
      <c r="S73" s="16" t="s">
        <v>2</v>
      </c>
      <c r="T73" s="18"/>
    </row>
    <row r="74" spans="1:20" ht="34.5" customHeight="1">
      <c r="A74" s="1749" t="s">
        <v>1555</v>
      </c>
      <c r="B74" s="1750"/>
      <c r="C74" s="1751"/>
      <c r="D74" s="1767">
        <v>0</v>
      </c>
      <c r="E74" s="1768"/>
      <c r="F74" s="1768"/>
      <c r="G74" s="1768"/>
      <c r="H74" s="24" t="s">
        <v>2</v>
      </c>
      <c r="I74" s="1770">
        <v>12500</v>
      </c>
      <c r="J74" s="1766"/>
      <c r="K74" s="1766"/>
      <c r="L74" s="1766"/>
      <c r="M74" s="85" t="s">
        <v>2</v>
      </c>
      <c r="N74" s="1769">
        <f t="shared" si="8"/>
        <v>0</v>
      </c>
      <c r="O74" s="1758"/>
      <c r="P74" s="1758"/>
      <c r="Q74" s="1758"/>
      <c r="R74" s="1758"/>
      <c r="S74" s="16" t="s">
        <v>2</v>
      </c>
      <c r="T74" s="18"/>
    </row>
    <row r="75" spans="1:20" ht="34.5" customHeight="1">
      <c r="A75" s="1749" t="s">
        <v>1555</v>
      </c>
      <c r="B75" s="1750"/>
      <c r="C75" s="1751"/>
      <c r="D75" s="1767">
        <v>0</v>
      </c>
      <c r="E75" s="1768"/>
      <c r="F75" s="1768"/>
      <c r="G75" s="1768"/>
      <c r="H75" s="24" t="s">
        <v>2</v>
      </c>
      <c r="I75" s="1770">
        <v>12500</v>
      </c>
      <c r="J75" s="1766"/>
      <c r="K75" s="1766"/>
      <c r="L75" s="1766"/>
      <c r="M75" s="85" t="s">
        <v>2</v>
      </c>
      <c r="N75" s="1769">
        <f>IF(((D75)&gt;=(I75)),I75,D75)</f>
        <v>0</v>
      </c>
      <c r="O75" s="1758"/>
      <c r="P75" s="1758"/>
      <c r="Q75" s="1758"/>
      <c r="R75" s="1758"/>
      <c r="S75" s="16" t="s">
        <v>2</v>
      </c>
      <c r="T75" s="18"/>
    </row>
    <row r="76" spans="1:20" ht="34.5" customHeight="1">
      <c r="A76" s="1749" t="s">
        <v>1555</v>
      </c>
      <c r="B76" s="1750"/>
      <c r="C76" s="1751"/>
      <c r="D76" s="1767">
        <v>0</v>
      </c>
      <c r="E76" s="1768"/>
      <c r="F76" s="1768"/>
      <c r="G76" s="1768"/>
      <c r="H76" s="24" t="s">
        <v>2</v>
      </c>
      <c r="I76" s="1770">
        <v>12500</v>
      </c>
      <c r="J76" s="1766"/>
      <c r="K76" s="1766"/>
      <c r="L76" s="1766"/>
      <c r="M76" s="85" t="s">
        <v>2</v>
      </c>
      <c r="N76" s="1769">
        <f>IF(((D76)&gt;=(I76)),I76,D76)</f>
        <v>0</v>
      </c>
      <c r="O76" s="1758"/>
      <c r="P76" s="1758"/>
      <c r="Q76" s="1758"/>
      <c r="R76" s="1758"/>
      <c r="S76" s="16" t="s">
        <v>2</v>
      </c>
      <c r="T76" s="18"/>
    </row>
    <row r="77" spans="1:20" ht="34.5" customHeight="1">
      <c r="A77" s="1749" t="s">
        <v>1555</v>
      </c>
      <c r="B77" s="1750"/>
      <c r="C77" s="1751"/>
      <c r="D77" s="1767">
        <v>0</v>
      </c>
      <c r="E77" s="1768"/>
      <c r="F77" s="1768"/>
      <c r="G77" s="1768"/>
      <c r="H77" s="24" t="s">
        <v>2</v>
      </c>
      <c r="I77" s="1770">
        <v>12500</v>
      </c>
      <c r="J77" s="1766"/>
      <c r="K77" s="1766"/>
      <c r="L77" s="1766"/>
      <c r="M77" s="85" t="s">
        <v>2</v>
      </c>
      <c r="N77" s="1769">
        <f>IF(((D77)&gt;=(I77)),I77,D77)</f>
        <v>0</v>
      </c>
      <c r="O77" s="1758"/>
      <c r="P77" s="1758"/>
      <c r="Q77" s="1758"/>
      <c r="R77" s="1758"/>
      <c r="S77" s="16" t="s">
        <v>2</v>
      </c>
      <c r="T77" s="18"/>
    </row>
    <row r="78" spans="1:20" ht="34.5" customHeight="1">
      <c r="A78" s="1749" t="s">
        <v>1555</v>
      </c>
      <c r="B78" s="1750"/>
      <c r="C78" s="1751"/>
      <c r="D78" s="1767">
        <v>0</v>
      </c>
      <c r="E78" s="1768"/>
      <c r="F78" s="1768"/>
      <c r="G78" s="1768"/>
      <c r="H78" s="24" t="s">
        <v>2</v>
      </c>
      <c r="I78" s="1770">
        <v>12500</v>
      </c>
      <c r="J78" s="1766"/>
      <c r="K78" s="1766"/>
      <c r="L78" s="1766"/>
      <c r="M78" s="85" t="s">
        <v>2</v>
      </c>
      <c r="N78" s="1769">
        <f>IF(((D78)&gt;=(I78)),I78,D78)</f>
        <v>0</v>
      </c>
      <c r="O78" s="1758"/>
      <c r="P78" s="1758"/>
      <c r="Q78" s="1758"/>
      <c r="R78" s="1758"/>
      <c r="S78" s="16" t="s">
        <v>2</v>
      </c>
      <c r="T78" s="18"/>
    </row>
    <row r="79" spans="1:20" ht="34.5" customHeight="1">
      <c r="A79" s="1749" t="s">
        <v>1555</v>
      </c>
      <c r="B79" s="1750"/>
      <c r="C79" s="1751"/>
      <c r="D79" s="1767">
        <v>0</v>
      </c>
      <c r="E79" s="1768"/>
      <c r="F79" s="1768"/>
      <c r="G79" s="1768"/>
      <c r="H79" s="24" t="s">
        <v>2</v>
      </c>
      <c r="I79" s="1770">
        <v>12500</v>
      </c>
      <c r="J79" s="1766"/>
      <c r="K79" s="1766"/>
      <c r="L79" s="1766"/>
      <c r="M79" s="85" t="s">
        <v>2</v>
      </c>
      <c r="N79" s="1769">
        <f t="shared" si="8"/>
        <v>0</v>
      </c>
      <c r="O79" s="1758"/>
      <c r="P79" s="1758"/>
      <c r="Q79" s="1758"/>
      <c r="R79" s="1758"/>
      <c r="S79" s="16" t="s">
        <v>2</v>
      </c>
      <c r="T79" s="18"/>
    </row>
    <row r="80" spans="1:20" ht="34.5" customHeight="1">
      <c r="A80" s="1749" t="s">
        <v>1555</v>
      </c>
      <c r="B80" s="1750"/>
      <c r="C80" s="1751"/>
      <c r="D80" s="1767">
        <v>0</v>
      </c>
      <c r="E80" s="1768"/>
      <c r="F80" s="1768"/>
      <c r="G80" s="1768"/>
      <c r="H80" s="24" t="s">
        <v>2</v>
      </c>
      <c r="I80" s="1770">
        <v>12500</v>
      </c>
      <c r="J80" s="1766"/>
      <c r="K80" s="1766"/>
      <c r="L80" s="1766"/>
      <c r="M80" s="85" t="s">
        <v>2</v>
      </c>
      <c r="N80" s="1769">
        <f t="shared" si="8"/>
        <v>0</v>
      </c>
      <c r="O80" s="1758"/>
      <c r="P80" s="1758"/>
      <c r="Q80" s="1758"/>
      <c r="R80" s="1758"/>
      <c r="S80" s="16" t="s">
        <v>2</v>
      </c>
      <c r="T80" s="18"/>
    </row>
    <row r="81" spans="1:25" ht="34.5" customHeight="1">
      <c r="A81" s="1749" t="s">
        <v>1555</v>
      </c>
      <c r="B81" s="1750"/>
      <c r="C81" s="1751"/>
      <c r="D81" s="1767">
        <v>0</v>
      </c>
      <c r="E81" s="1768"/>
      <c r="F81" s="1768"/>
      <c r="G81" s="1768"/>
      <c r="H81" s="24" t="s">
        <v>2</v>
      </c>
      <c r="I81" s="1770">
        <v>12500</v>
      </c>
      <c r="J81" s="1766"/>
      <c r="K81" s="1766"/>
      <c r="L81" s="1766"/>
      <c r="M81" s="85" t="s">
        <v>2</v>
      </c>
      <c r="N81" s="1769">
        <f t="shared" si="8"/>
        <v>0</v>
      </c>
      <c r="O81" s="1758"/>
      <c r="P81" s="1758"/>
      <c r="Q81" s="1758"/>
      <c r="R81" s="1758"/>
      <c r="S81" s="16" t="s">
        <v>2</v>
      </c>
      <c r="T81" s="18"/>
    </row>
    <row r="82" spans="1:25" ht="34.5" customHeight="1">
      <c r="A82" s="1743" t="s">
        <v>34</v>
      </c>
      <c r="B82" s="1743"/>
      <c r="C82" s="1743"/>
      <c r="D82" s="1735"/>
      <c r="E82" s="1736"/>
      <c r="F82" s="1736"/>
      <c r="G82" s="1736"/>
      <c r="H82" s="1736"/>
      <c r="I82" s="1735"/>
      <c r="J82" s="1736"/>
      <c r="K82" s="1736"/>
      <c r="L82" s="1736"/>
      <c r="M82" s="1737"/>
      <c r="N82" s="1766">
        <f>SUM(N65:R81)</f>
        <v>0</v>
      </c>
      <c r="O82" s="1766"/>
      <c r="P82" s="1766"/>
      <c r="Q82" s="1766"/>
      <c r="R82" s="1766"/>
      <c r="S82" s="8" t="s">
        <v>2</v>
      </c>
      <c r="T82" s="20"/>
    </row>
    <row r="84" spans="1:25">
      <c r="A84" t="s">
        <v>35</v>
      </c>
    </row>
    <row r="86" spans="1:25">
      <c r="W86" t="s">
        <v>371</v>
      </c>
    </row>
    <row r="87" spans="1:25">
      <c r="X87" s="86">
        <f>SUM(N82,R51,R26)</f>
        <v>0</v>
      </c>
      <c r="Y87" t="s">
        <v>2</v>
      </c>
    </row>
  </sheetData>
  <mergeCells count="232">
    <mergeCell ref="A3:T3"/>
    <mergeCell ref="I19:J19"/>
    <mergeCell ref="K19:L19"/>
    <mergeCell ref="P19:Q19"/>
    <mergeCell ref="P20:Q20"/>
    <mergeCell ref="P24:Q24"/>
    <mergeCell ref="P25:Q25"/>
    <mergeCell ref="D39:F39"/>
    <mergeCell ref="D40:F40"/>
    <mergeCell ref="I20:J20"/>
    <mergeCell ref="K20:L20"/>
    <mergeCell ref="A20:C20"/>
    <mergeCell ref="P17:Q17"/>
    <mergeCell ref="A18:C18"/>
    <mergeCell ref="I18:J18"/>
    <mergeCell ref="K18:L18"/>
    <mergeCell ref="P18:Q18"/>
    <mergeCell ref="I15:J15"/>
    <mergeCell ref="K15:L15"/>
    <mergeCell ref="P15:Q15"/>
    <mergeCell ref="A16:C16"/>
    <mergeCell ref="I16:J16"/>
    <mergeCell ref="K16:L16"/>
    <mergeCell ref="P16:Q16"/>
    <mergeCell ref="D41:F41"/>
    <mergeCell ref="G41:I41"/>
    <mergeCell ref="D32:F32"/>
    <mergeCell ref="D34:F34"/>
    <mergeCell ref="D37:F37"/>
    <mergeCell ref="D35:F35"/>
    <mergeCell ref="A22:C22"/>
    <mergeCell ref="D38:F38"/>
    <mergeCell ref="M43:N43"/>
    <mergeCell ref="M42:N42"/>
    <mergeCell ref="M41:N41"/>
    <mergeCell ref="M40:N40"/>
    <mergeCell ref="M39:N39"/>
    <mergeCell ref="D42:F42"/>
    <mergeCell ref="I24:J24"/>
    <mergeCell ref="K24:L24"/>
    <mergeCell ref="I25:J25"/>
    <mergeCell ref="K25:L25"/>
    <mergeCell ref="A26:C26"/>
    <mergeCell ref="D26:J26"/>
    <mergeCell ref="K26:Q26"/>
    <mergeCell ref="G38:I38"/>
    <mergeCell ref="G39:I39"/>
    <mergeCell ref="G40:I40"/>
    <mergeCell ref="I17:J17"/>
    <mergeCell ref="K17:L17"/>
    <mergeCell ref="A15:C15"/>
    <mergeCell ref="A17:C17"/>
    <mergeCell ref="P14:Q14"/>
    <mergeCell ref="A4:T4"/>
    <mergeCell ref="A7:C7"/>
    <mergeCell ref="D7:J7"/>
    <mergeCell ref="K7:P7"/>
    <mergeCell ref="R7:S7"/>
    <mergeCell ref="I9:J9"/>
    <mergeCell ref="K9:L9"/>
    <mergeCell ref="P9:Q9"/>
    <mergeCell ref="I10:J10"/>
    <mergeCell ref="K10:L10"/>
    <mergeCell ref="P10:Q10"/>
    <mergeCell ref="I11:J11"/>
    <mergeCell ref="K11:L11"/>
    <mergeCell ref="P11:Q11"/>
    <mergeCell ref="I12:J12"/>
    <mergeCell ref="K12:L12"/>
    <mergeCell ref="P12:Q12"/>
    <mergeCell ref="A9:C9"/>
    <mergeCell ref="A10:C10"/>
    <mergeCell ref="A11:C11"/>
    <mergeCell ref="A12:C12"/>
    <mergeCell ref="A13:C13"/>
    <mergeCell ref="R32:S32"/>
    <mergeCell ref="O33:Q50"/>
    <mergeCell ref="R33:S50"/>
    <mergeCell ref="M38:N38"/>
    <mergeCell ref="O32:Q32"/>
    <mergeCell ref="M35:N35"/>
    <mergeCell ref="M36:N36"/>
    <mergeCell ref="M46:N46"/>
    <mergeCell ref="M45:N45"/>
    <mergeCell ref="M44:N44"/>
    <mergeCell ref="G32:N32"/>
    <mergeCell ref="G37:I37"/>
    <mergeCell ref="M37:N37"/>
    <mergeCell ref="G34:I34"/>
    <mergeCell ref="M34:N34"/>
    <mergeCell ref="G35:I35"/>
    <mergeCell ref="G46:I46"/>
    <mergeCell ref="G42:I42"/>
    <mergeCell ref="G43:I43"/>
    <mergeCell ref="G44:I44"/>
    <mergeCell ref="G45:I45"/>
    <mergeCell ref="O51:P51"/>
    <mergeCell ref="D51:F51"/>
    <mergeCell ref="M51:N51"/>
    <mergeCell ref="D64:H64"/>
    <mergeCell ref="I64:M64"/>
    <mergeCell ref="N64:S64"/>
    <mergeCell ref="D47:F47"/>
    <mergeCell ref="G47:I47"/>
    <mergeCell ref="M47:N47"/>
    <mergeCell ref="D48:F48"/>
    <mergeCell ref="G48:I48"/>
    <mergeCell ref="M48:N48"/>
    <mergeCell ref="D49:F49"/>
    <mergeCell ref="G49:I49"/>
    <mergeCell ref="M49:N49"/>
    <mergeCell ref="D65:G65"/>
    <mergeCell ref="I65:L65"/>
    <mergeCell ref="N65:R65"/>
    <mergeCell ref="D68:G68"/>
    <mergeCell ref="I68:L68"/>
    <mergeCell ref="N68:R68"/>
    <mergeCell ref="I75:L75"/>
    <mergeCell ref="D50:F50"/>
    <mergeCell ref="G50:I50"/>
    <mergeCell ref="M50:N50"/>
    <mergeCell ref="D71:G71"/>
    <mergeCell ref="I71:L71"/>
    <mergeCell ref="N71:R71"/>
    <mergeCell ref="D72:G72"/>
    <mergeCell ref="I72:L72"/>
    <mergeCell ref="N72:R72"/>
    <mergeCell ref="D69:G69"/>
    <mergeCell ref="I69:L69"/>
    <mergeCell ref="N69:R69"/>
    <mergeCell ref="D70:G70"/>
    <mergeCell ref="I70:L70"/>
    <mergeCell ref="N70:R70"/>
    <mergeCell ref="N75:R75"/>
    <mergeCell ref="D74:G74"/>
    <mergeCell ref="N66:R66"/>
    <mergeCell ref="D67:G67"/>
    <mergeCell ref="I67:L67"/>
    <mergeCell ref="N67:R67"/>
    <mergeCell ref="N73:R73"/>
    <mergeCell ref="D80:G80"/>
    <mergeCell ref="I80:L80"/>
    <mergeCell ref="D73:G73"/>
    <mergeCell ref="I73:L73"/>
    <mergeCell ref="D66:G66"/>
    <mergeCell ref="I66:L66"/>
    <mergeCell ref="I79:L79"/>
    <mergeCell ref="I76:L76"/>
    <mergeCell ref="N76:R76"/>
    <mergeCell ref="D76:G76"/>
    <mergeCell ref="I74:L74"/>
    <mergeCell ref="N74:R74"/>
    <mergeCell ref="D78:G78"/>
    <mergeCell ref="I78:L78"/>
    <mergeCell ref="N78:R78"/>
    <mergeCell ref="D75:G75"/>
    <mergeCell ref="D77:G77"/>
    <mergeCell ref="I77:L77"/>
    <mergeCell ref="N77:R77"/>
    <mergeCell ref="A72:C72"/>
    <mergeCell ref="A70:C70"/>
    <mergeCell ref="A76:C76"/>
    <mergeCell ref="A74:C74"/>
    <mergeCell ref="A78:C78"/>
    <mergeCell ref="N80:R80"/>
    <mergeCell ref="D81:G81"/>
    <mergeCell ref="I81:L81"/>
    <mergeCell ref="N81:R81"/>
    <mergeCell ref="A75:C75"/>
    <mergeCell ref="A77:C77"/>
    <mergeCell ref="A34:C34"/>
    <mergeCell ref="A47:C47"/>
    <mergeCell ref="A49:C49"/>
    <mergeCell ref="A50:C50"/>
    <mergeCell ref="A39:C39"/>
    <mergeCell ref="A69:C69"/>
    <mergeCell ref="A71:C71"/>
    <mergeCell ref="A46:C46"/>
    <mergeCell ref="A45:C45"/>
    <mergeCell ref="A44:C44"/>
    <mergeCell ref="A43:C43"/>
    <mergeCell ref="A42:C42"/>
    <mergeCell ref="A41:C41"/>
    <mergeCell ref="A40:C40"/>
    <mergeCell ref="A19:C19"/>
    <mergeCell ref="A14:C14"/>
    <mergeCell ref="I82:M82"/>
    <mergeCell ref="N82:R82"/>
    <mergeCell ref="A35:C35"/>
    <mergeCell ref="A37:C37"/>
    <mergeCell ref="A48:C48"/>
    <mergeCell ref="A82:C82"/>
    <mergeCell ref="D82:H82"/>
    <mergeCell ref="D79:G79"/>
    <mergeCell ref="N79:R79"/>
    <mergeCell ref="A51:C51"/>
    <mergeCell ref="A64:C64"/>
    <mergeCell ref="A80:C80"/>
    <mergeCell ref="A81:C81"/>
    <mergeCell ref="A65:C65"/>
    <mergeCell ref="A66:C66"/>
    <mergeCell ref="A67:C67"/>
    <mergeCell ref="A73:C73"/>
    <mergeCell ref="A68:C68"/>
    <mergeCell ref="D43:F43"/>
    <mergeCell ref="A79:C79"/>
    <mergeCell ref="A32:C32"/>
    <mergeCell ref="A38:C38"/>
    <mergeCell ref="P13:Q13"/>
    <mergeCell ref="I14:J14"/>
    <mergeCell ref="K14:L14"/>
    <mergeCell ref="D44:F44"/>
    <mergeCell ref="D45:F45"/>
    <mergeCell ref="D46:F46"/>
    <mergeCell ref="A36:C36"/>
    <mergeCell ref="D36:F36"/>
    <mergeCell ref="G36:I36"/>
    <mergeCell ref="A23:C23"/>
    <mergeCell ref="A24:C24"/>
    <mergeCell ref="A25:C25"/>
    <mergeCell ref="A21:C21"/>
    <mergeCell ref="I13:J13"/>
    <mergeCell ref="I21:J21"/>
    <mergeCell ref="K21:L21"/>
    <mergeCell ref="P21:Q21"/>
    <mergeCell ref="I22:J22"/>
    <mergeCell ref="K22:L22"/>
    <mergeCell ref="P22:Q22"/>
    <mergeCell ref="I23:J23"/>
    <mergeCell ref="K23:L23"/>
    <mergeCell ref="P23:Q23"/>
    <mergeCell ref="K13:L13"/>
  </mergeCells>
  <phoneticPr fontId="3"/>
  <pageMargins left="0.59055118110236227" right="0.19685039370078741" top="0.78740157480314965" bottom="0.78740157480314965" header="0.51181102362204722" footer="0.51181102362204722"/>
  <pageSetup paperSize="9" scale="90" orientation="portrait" blackAndWhite="1" horizontalDpi="200" verticalDpi="200" r:id="rId1"/>
  <headerFooter alignWithMargins="0"/>
  <rowBreaks count="2" manualBreakCount="2">
    <brk id="30" max="19" man="1"/>
    <brk id="62" max="19" man="1"/>
  </rowBreaks>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S54"/>
  <sheetViews>
    <sheetView view="pageBreakPreview" zoomScaleNormal="100" zoomScaleSheetLayoutView="100" workbookViewId="0">
      <selection activeCell="A17" sqref="A17:O17"/>
    </sheetView>
  </sheetViews>
  <sheetFormatPr defaultColWidth="5.875" defaultRowHeight="14.25"/>
  <cols>
    <col min="1" max="8" width="5.875" style="107"/>
    <col min="9" max="9" width="3.5" style="107" bestFit="1" customWidth="1"/>
    <col min="10" max="14" width="5.875" style="107"/>
    <col min="15" max="16" width="4.125" style="107" customWidth="1"/>
    <col min="17" max="17" width="3" style="107" customWidth="1"/>
    <col min="18" max="16384" width="5.875" style="107"/>
  </cols>
  <sheetData>
    <row r="1" spans="1:19">
      <c r="P1" s="129" t="s">
        <v>533</v>
      </c>
    </row>
    <row r="3" spans="1:19" ht="28.5">
      <c r="A3" s="972" t="s">
        <v>40</v>
      </c>
      <c r="B3" s="972"/>
      <c r="C3" s="972"/>
      <c r="D3" s="972"/>
      <c r="E3" s="972"/>
      <c r="F3" s="972"/>
      <c r="G3" s="972"/>
      <c r="H3" s="972"/>
      <c r="I3" s="972"/>
      <c r="J3" s="972"/>
      <c r="K3" s="1031"/>
      <c r="L3" s="972"/>
      <c r="M3" s="972"/>
      <c r="N3" s="972"/>
      <c r="O3" s="972"/>
      <c r="P3" s="972"/>
      <c r="Q3" s="972"/>
      <c r="R3" s="612"/>
      <c r="S3" s="612"/>
    </row>
    <row r="5" spans="1:19">
      <c r="L5" s="149"/>
      <c r="M5" s="149"/>
      <c r="N5" s="149"/>
      <c r="O5" s="134"/>
      <c r="P5" s="302" t="s">
        <v>1558</v>
      </c>
    </row>
    <row r="7" spans="1:19">
      <c r="A7" s="107" t="s">
        <v>598</v>
      </c>
    </row>
    <row r="9" spans="1:19">
      <c r="B9" s="260" t="str">
        <f>入力シート!C1</f>
        <v>令和7年7月20日執行参議院青森県選挙区選出議員選挙</v>
      </c>
      <c r="K9" s="143"/>
    </row>
    <row r="11" spans="1:19">
      <c r="H11" s="129" t="s">
        <v>531</v>
      </c>
      <c r="J11" s="135">
        <f>入力シート!C8</f>
        <v>0</v>
      </c>
      <c r="K11" s="132"/>
      <c r="L11" s="132">
        <f>入力シート!C10</f>
        <v>0</v>
      </c>
    </row>
    <row r="13" spans="1:19">
      <c r="A13" s="269" t="s">
        <v>811</v>
      </c>
    </row>
    <row r="14" spans="1:19" ht="14.25" customHeight="1">
      <c r="A14" s="285" t="s">
        <v>812</v>
      </c>
      <c r="B14" s="109"/>
      <c r="C14" s="109"/>
      <c r="D14" s="109"/>
      <c r="E14" s="109"/>
      <c r="F14" s="174"/>
      <c r="G14" s="109"/>
      <c r="H14" s="109"/>
      <c r="I14" s="109"/>
      <c r="J14" s="109"/>
      <c r="K14" s="109"/>
      <c r="L14" s="109"/>
      <c r="M14" s="109"/>
      <c r="N14" s="109"/>
    </row>
    <row r="15" spans="1:19" ht="14.25" customHeight="1">
      <c r="A15" s="109"/>
      <c r="B15" s="109"/>
      <c r="C15" s="109"/>
      <c r="D15" s="109"/>
      <c r="E15" s="109"/>
      <c r="F15" s="174"/>
      <c r="G15" s="109"/>
      <c r="H15" s="109"/>
      <c r="I15" s="109"/>
      <c r="J15" s="109"/>
      <c r="K15" s="109"/>
      <c r="L15" s="109"/>
      <c r="M15" s="109"/>
      <c r="N15" s="109"/>
    </row>
    <row r="16" spans="1:19" ht="14.25" customHeight="1">
      <c r="A16" s="109"/>
      <c r="B16" s="109"/>
      <c r="C16" s="109"/>
      <c r="D16" s="109"/>
      <c r="E16" s="109"/>
      <c r="F16" s="174"/>
      <c r="G16" s="109"/>
      <c r="H16" s="109"/>
      <c r="I16" s="109"/>
      <c r="J16" s="109"/>
      <c r="K16" s="109"/>
      <c r="L16" s="109"/>
      <c r="M16" s="109"/>
      <c r="N16" s="109"/>
    </row>
    <row r="17" spans="1:15" ht="14.25" customHeight="1">
      <c r="A17" s="1606" t="s">
        <v>574</v>
      </c>
      <c r="B17" s="1606"/>
      <c r="C17" s="1606"/>
      <c r="D17" s="1606"/>
      <c r="E17" s="1606"/>
      <c r="F17" s="1606"/>
      <c r="G17" s="1606"/>
      <c r="H17" s="1606"/>
      <c r="I17" s="1606"/>
      <c r="J17" s="1606"/>
      <c r="K17" s="1606"/>
      <c r="L17" s="1606"/>
      <c r="M17" s="1606"/>
      <c r="N17" s="1606"/>
      <c r="O17" s="1606"/>
    </row>
    <row r="18" spans="1:15" ht="14.25" customHeight="1">
      <c r="A18" s="175"/>
      <c r="B18" s="175"/>
      <c r="C18" s="175"/>
      <c r="D18" s="175"/>
      <c r="E18" s="175"/>
      <c r="F18" s="175"/>
      <c r="G18" s="175"/>
      <c r="H18" s="175"/>
      <c r="I18" s="175"/>
      <c r="J18" s="175"/>
      <c r="K18" s="175"/>
      <c r="L18" s="175"/>
      <c r="M18" s="175"/>
      <c r="N18" s="175"/>
      <c r="O18" s="175"/>
    </row>
    <row r="19" spans="1:15" ht="14.25" customHeight="1">
      <c r="A19" s="202" t="s">
        <v>41</v>
      </c>
      <c r="B19" s="175"/>
      <c r="C19" s="175"/>
      <c r="D19" s="384" t="s">
        <v>1526</v>
      </c>
      <c r="E19" s="203"/>
      <c r="F19" s="203"/>
      <c r="G19" s="203"/>
      <c r="H19" s="175"/>
      <c r="I19" s="175"/>
      <c r="J19" s="175"/>
      <c r="K19" s="175"/>
      <c r="L19" s="175"/>
      <c r="M19" s="175"/>
      <c r="N19" s="175"/>
      <c r="O19" s="175"/>
    </row>
    <row r="20" spans="1:15" ht="14.25" customHeight="1">
      <c r="A20" s="175"/>
      <c r="B20" s="175"/>
      <c r="C20" s="175"/>
      <c r="D20" s="175"/>
      <c r="E20" s="175"/>
      <c r="F20" s="175"/>
      <c r="G20" s="175"/>
      <c r="H20" s="175"/>
      <c r="I20" s="175"/>
      <c r="J20" s="175"/>
      <c r="K20" s="175"/>
      <c r="L20" s="175"/>
      <c r="M20" s="175"/>
      <c r="N20" s="175"/>
    </row>
    <row r="21" spans="1:15" ht="14.25" customHeight="1">
      <c r="A21" s="109" t="s">
        <v>42</v>
      </c>
      <c r="B21" s="109"/>
      <c r="C21" s="109"/>
      <c r="D21" s="109"/>
      <c r="E21" s="109"/>
      <c r="F21" s="109"/>
      <c r="G21" s="109"/>
      <c r="H21" s="109"/>
      <c r="I21" s="109"/>
      <c r="J21" s="109"/>
      <c r="K21" s="109"/>
      <c r="L21" s="109"/>
      <c r="M21" s="109"/>
      <c r="N21" s="109"/>
    </row>
    <row r="22" spans="1:15" ht="14.25" customHeight="1">
      <c r="A22" s="109"/>
      <c r="B22" s="122"/>
      <c r="C22" s="122"/>
      <c r="D22" s="122"/>
      <c r="E22" s="122"/>
      <c r="F22" s="122"/>
      <c r="G22" s="122"/>
      <c r="H22" s="122"/>
      <c r="I22" s="122"/>
      <c r="J22" s="122"/>
      <c r="K22" s="122"/>
      <c r="L22" s="122"/>
      <c r="M22" s="122"/>
      <c r="N22" s="122"/>
      <c r="O22" s="134"/>
    </row>
    <row r="23" spans="1:15" ht="14.25" customHeight="1">
      <c r="A23" s="109"/>
      <c r="B23" s="122"/>
      <c r="C23" s="122"/>
      <c r="D23" s="122"/>
      <c r="E23" s="122"/>
      <c r="F23" s="122"/>
      <c r="G23" s="122"/>
      <c r="H23" s="122"/>
      <c r="I23" s="122"/>
      <c r="J23" s="122"/>
      <c r="K23" s="122"/>
      <c r="L23" s="122"/>
      <c r="M23" s="122"/>
      <c r="N23" s="122"/>
      <c r="O23" s="134"/>
    </row>
    <row r="24" spans="1:15" ht="14.25" customHeight="1">
      <c r="A24" s="109"/>
      <c r="B24" s="122"/>
      <c r="C24" s="122"/>
      <c r="D24" s="122"/>
      <c r="E24" s="122"/>
      <c r="F24" s="122"/>
      <c r="G24" s="122"/>
      <c r="H24" s="122"/>
      <c r="I24" s="122"/>
      <c r="J24" s="122"/>
      <c r="K24" s="122"/>
      <c r="L24" s="122"/>
      <c r="M24" s="122"/>
      <c r="N24" s="122"/>
      <c r="O24" s="134"/>
    </row>
    <row r="25" spans="1:15" ht="14.25" customHeight="1">
      <c r="A25" s="109"/>
      <c r="B25" s="122"/>
      <c r="C25" s="122"/>
      <c r="D25" s="122"/>
      <c r="E25" s="122"/>
      <c r="F25" s="122"/>
      <c r="G25" s="122"/>
      <c r="H25" s="122"/>
      <c r="I25" s="122"/>
      <c r="J25" s="122"/>
      <c r="K25" s="122"/>
      <c r="L25" s="122"/>
      <c r="M25" s="122"/>
      <c r="N25" s="122"/>
      <c r="O25" s="134"/>
    </row>
    <row r="26" spans="1:15" ht="14.25" customHeight="1">
      <c r="A26" s="109"/>
      <c r="B26" s="123"/>
      <c r="C26" s="123"/>
      <c r="D26" s="123"/>
      <c r="E26" s="123"/>
      <c r="F26" s="123"/>
      <c r="G26" s="123"/>
      <c r="H26" s="123"/>
      <c r="I26" s="123"/>
      <c r="J26" s="123"/>
      <c r="K26" s="123"/>
      <c r="L26" s="123"/>
      <c r="M26" s="123"/>
      <c r="N26" s="123"/>
      <c r="O26" s="142"/>
    </row>
    <row r="27" spans="1:15" ht="14.25" customHeight="1">
      <c r="A27" s="109" t="s">
        <v>280</v>
      </c>
      <c r="B27" s="123"/>
      <c r="C27" s="123"/>
      <c r="D27" s="123"/>
      <c r="E27" s="123"/>
      <c r="F27" s="123"/>
      <c r="G27" s="123"/>
      <c r="H27" s="123"/>
      <c r="I27" s="123"/>
      <c r="J27" s="123"/>
      <c r="K27" s="123"/>
      <c r="L27" s="123"/>
      <c r="M27" s="123"/>
      <c r="N27" s="123"/>
      <c r="O27" s="142"/>
    </row>
    <row r="28" spans="1:15" ht="14.25" customHeight="1">
      <c r="A28" s="109"/>
      <c r="B28" s="1718"/>
      <c r="C28" s="1718"/>
      <c r="D28" s="1718"/>
      <c r="E28" s="1718"/>
      <c r="F28" s="1718"/>
      <c r="G28" s="1718"/>
      <c r="H28" s="1718"/>
      <c r="I28" s="1718"/>
      <c r="J28" s="1718"/>
      <c r="K28" s="1718"/>
      <c r="L28" s="1718"/>
      <c r="M28" s="1718"/>
      <c r="N28" s="1718"/>
      <c r="O28" s="1718"/>
    </row>
    <row r="29" spans="1:15" ht="14.25" customHeight="1">
      <c r="A29" s="109"/>
      <c r="B29" s="1718"/>
      <c r="C29" s="1718"/>
      <c r="D29" s="1718"/>
      <c r="E29" s="1718"/>
      <c r="F29" s="1718"/>
      <c r="G29" s="1718"/>
      <c r="H29" s="1718"/>
      <c r="I29" s="1718"/>
      <c r="J29" s="1718"/>
      <c r="K29" s="1718"/>
      <c r="L29" s="1718"/>
      <c r="M29" s="1718"/>
      <c r="N29" s="1718"/>
      <c r="O29" s="1718"/>
    </row>
    <row r="30" spans="1:15" ht="14.25" customHeight="1">
      <c r="A30" s="109"/>
      <c r="B30" s="109"/>
      <c r="C30" s="109"/>
      <c r="D30" s="109"/>
      <c r="E30" s="109"/>
      <c r="F30" s="109"/>
      <c r="G30" s="109"/>
      <c r="H30" s="109"/>
      <c r="I30" s="109"/>
      <c r="J30" s="109"/>
      <c r="K30" s="109"/>
      <c r="L30" s="109"/>
      <c r="M30" s="109"/>
      <c r="N30" s="109"/>
    </row>
    <row r="31" spans="1:15" ht="14.25" customHeight="1">
      <c r="A31" s="109" t="s">
        <v>279</v>
      </c>
      <c r="B31" s="109"/>
      <c r="C31" s="109"/>
      <c r="E31" s="1814" t="s">
        <v>415</v>
      </c>
      <c r="F31" s="1814"/>
      <c r="G31" s="1814"/>
      <c r="H31" s="1814"/>
      <c r="I31" s="204" t="s">
        <v>2</v>
      </c>
      <c r="J31" s="109"/>
      <c r="K31" s="109"/>
      <c r="L31" s="109"/>
      <c r="M31" s="109"/>
      <c r="N31" s="109"/>
    </row>
    <row r="32" spans="1:15" ht="14.25" customHeight="1">
      <c r="A32" s="109"/>
      <c r="B32" s="109"/>
      <c r="C32" s="109"/>
      <c r="D32" s="109"/>
      <c r="E32" s="109"/>
      <c r="F32" s="109"/>
      <c r="G32" s="176"/>
      <c r="H32" s="109"/>
      <c r="I32" s="109"/>
      <c r="J32" s="109"/>
      <c r="K32" s="109"/>
      <c r="L32" s="109"/>
      <c r="M32" s="109"/>
      <c r="N32" s="109"/>
    </row>
    <row r="33" spans="1:16" ht="24" customHeight="1">
      <c r="A33" s="1805" t="s">
        <v>45</v>
      </c>
      <c r="B33" s="1806"/>
      <c r="C33" s="1806"/>
      <c r="D33" s="1806"/>
      <c r="E33" s="1807"/>
      <c r="F33" s="1805" t="s">
        <v>43</v>
      </c>
      <c r="G33" s="1806"/>
      <c r="H33" s="1806"/>
      <c r="I33" s="1807"/>
      <c r="J33" s="1805" t="s">
        <v>44</v>
      </c>
      <c r="K33" s="1806"/>
      <c r="L33" s="1806"/>
      <c r="M33" s="1806"/>
      <c r="N33" s="1806"/>
      <c r="O33" s="1806"/>
      <c r="P33" s="1807"/>
    </row>
    <row r="34" spans="1:16" ht="24" customHeight="1">
      <c r="A34" s="1037" t="s">
        <v>1342</v>
      </c>
      <c r="B34" s="1815"/>
      <c r="C34" s="1815"/>
      <c r="D34" s="1815"/>
      <c r="E34" s="1816"/>
      <c r="F34" s="1808"/>
      <c r="G34" s="1809"/>
      <c r="H34" s="1809"/>
      <c r="I34" s="205" t="s">
        <v>2</v>
      </c>
      <c r="J34" s="1812"/>
      <c r="K34" s="1813"/>
      <c r="L34" s="1813"/>
      <c r="M34" s="1813"/>
      <c r="N34" s="1813"/>
      <c r="O34" s="1813"/>
      <c r="P34" s="152" t="s">
        <v>2</v>
      </c>
    </row>
    <row r="35" spans="1:16" ht="24" customHeight="1">
      <c r="A35" s="638" t="s">
        <v>1343</v>
      </c>
      <c r="B35" s="206"/>
      <c r="C35" s="207"/>
      <c r="D35" s="207"/>
      <c r="E35" s="152"/>
      <c r="F35" s="1808"/>
      <c r="G35" s="1809"/>
      <c r="H35" s="1809"/>
      <c r="I35" s="205" t="s">
        <v>2</v>
      </c>
      <c r="J35" s="1812"/>
      <c r="K35" s="1813"/>
      <c r="L35" s="1813"/>
      <c r="M35" s="1813"/>
      <c r="N35" s="1813"/>
      <c r="O35" s="1813"/>
      <c r="P35" s="152" t="s">
        <v>2</v>
      </c>
    </row>
    <row r="36" spans="1:16" ht="24" customHeight="1">
      <c r="A36" s="638" t="s">
        <v>1344</v>
      </c>
      <c r="B36" s="206"/>
      <c r="C36" s="207"/>
      <c r="D36" s="207"/>
      <c r="E36" s="152"/>
      <c r="F36" s="1808"/>
      <c r="G36" s="1809"/>
      <c r="H36" s="1809"/>
      <c r="I36" s="205" t="s">
        <v>2</v>
      </c>
      <c r="J36" s="1812"/>
      <c r="K36" s="1813"/>
      <c r="L36" s="1813"/>
      <c r="M36" s="1813"/>
      <c r="N36" s="1813"/>
      <c r="O36" s="1813"/>
      <c r="P36" s="152" t="s">
        <v>2</v>
      </c>
    </row>
    <row r="37" spans="1:16" ht="24" customHeight="1">
      <c r="A37" s="1805" t="s">
        <v>46</v>
      </c>
      <c r="B37" s="1806"/>
      <c r="C37" s="1806"/>
      <c r="D37" s="1806"/>
      <c r="E37" s="1807"/>
      <c r="F37" s="1810"/>
      <c r="G37" s="1811"/>
      <c r="H37" s="1811"/>
      <c r="I37" s="205"/>
      <c r="J37" s="1805"/>
      <c r="K37" s="1806"/>
      <c r="L37" s="1806"/>
      <c r="M37" s="1806"/>
      <c r="N37" s="1806"/>
      <c r="O37" s="1806"/>
      <c r="P37" s="152"/>
    </row>
    <row r="39" spans="1:16">
      <c r="A39" s="107" t="s">
        <v>416</v>
      </c>
    </row>
    <row r="40" spans="1:16">
      <c r="A40" s="107" t="s">
        <v>417</v>
      </c>
    </row>
    <row r="41" spans="1:16" ht="7.5" customHeight="1"/>
    <row r="42" spans="1:16">
      <c r="A42" s="107" t="s">
        <v>418</v>
      </c>
    </row>
    <row r="43" spans="1:16">
      <c r="A43" s="107" t="s">
        <v>281</v>
      </c>
    </row>
    <row r="44" spans="1:16" ht="7.5" customHeight="1"/>
    <row r="45" spans="1:16">
      <c r="A45" s="107" t="s">
        <v>283</v>
      </c>
    </row>
    <row r="46" spans="1:16">
      <c r="A46" s="107" t="s">
        <v>282</v>
      </c>
    </row>
    <row r="47" spans="1:16" ht="7.5" customHeight="1"/>
    <row r="48" spans="1:16">
      <c r="A48" s="107" t="s">
        <v>419</v>
      </c>
    </row>
    <row r="49" spans="1:1">
      <c r="A49" s="107" t="s">
        <v>417</v>
      </c>
    </row>
    <row r="50" spans="1:1" ht="6.75" customHeight="1"/>
    <row r="51" spans="1:1">
      <c r="A51" s="269" t="s">
        <v>1345</v>
      </c>
    </row>
    <row r="52" spans="1:1">
      <c r="A52" s="269" t="s">
        <v>1346</v>
      </c>
    </row>
    <row r="53" spans="1:1">
      <c r="A53" s="269" t="s">
        <v>1347</v>
      </c>
    </row>
    <row r="54" spans="1:1">
      <c r="A54" s="269" t="s">
        <v>1348</v>
      </c>
    </row>
  </sheetData>
  <mergeCells count="17">
    <mergeCell ref="F34:H34"/>
    <mergeCell ref="B28:O29"/>
    <mergeCell ref="A3:Q3"/>
    <mergeCell ref="J35:O35"/>
    <mergeCell ref="J36:O36"/>
    <mergeCell ref="J33:P33"/>
    <mergeCell ref="E31:H31"/>
    <mergeCell ref="A34:E34"/>
    <mergeCell ref="A17:O17"/>
    <mergeCell ref="A33:E33"/>
    <mergeCell ref="F33:I33"/>
    <mergeCell ref="J34:O34"/>
    <mergeCell ref="J37:O37"/>
    <mergeCell ref="A37:E37"/>
    <mergeCell ref="F35:H35"/>
    <mergeCell ref="F36:H36"/>
    <mergeCell ref="F37:H37"/>
  </mergeCells>
  <phoneticPr fontId="3"/>
  <pageMargins left="0.98425196850393704" right="0.39370078740157483" top="0.98425196850393704" bottom="0.98425196850393704" header="0.51181102362204722" footer="0.51181102362204722"/>
  <pageSetup paperSize="9" scale="96" orientation="portrait" blackAndWhite="1" horizontalDpi="200" verticalDpi="200" r:id="rId1"/>
  <headerFooter alignWithMargins="0"/>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S46"/>
  <sheetViews>
    <sheetView view="pageBreakPreview" topLeftCell="A22" zoomScaleNormal="100" zoomScaleSheetLayoutView="100" workbookViewId="0">
      <selection activeCell="H17" sqref="H17"/>
    </sheetView>
  </sheetViews>
  <sheetFormatPr defaultColWidth="5.875" defaultRowHeight="14.25"/>
  <cols>
    <col min="1" max="16384" width="5.875" style="107"/>
  </cols>
  <sheetData>
    <row r="1" spans="1:19">
      <c r="O1" s="129" t="s">
        <v>542</v>
      </c>
    </row>
    <row r="2" spans="1:19">
      <c r="A2" s="107" t="s">
        <v>340</v>
      </c>
      <c r="O2" s="129"/>
    </row>
    <row r="3" spans="1:19">
      <c r="A3" s="982"/>
      <c r="B3" s="982"/>
      <c r="C3" s="982"/>
      <c r="D3" s="982"/>
      <c r="E3" s="982"/>
      <c r="F3" s="982"/>
      <c r="G3" s="982"/>
      <c r="H3" s="982"/>
      <c r="I3" s="982"/>
      <c r="J3" s="982"/>
      <c r="K3" s="1819"/>
      <c r="L3" s="982"/>
      <c r="M3" s="982"/>
      <c r="N3" s="982"/>
      <c r="O3" s="982"/>
      <c r="P3" s="146"/>
      <c r="Q3" s="146"/>
      <c r="R3" s="146"/>
      <c r="S3" s="146"/>
    </row>
    <row r="4" spans="1:19" ht="28.5">
      <c r="A4" s="972" t="s">
        <v>56</v>
      </c>
      <c r="B4" s="972"/>
      <c r="C4" s="972"/>
      <c r="D4" s="972"/>
      <c r="E4" s="972"/>
      <c r="F4" s="972"/>
      <c r="G4" s="972"/>
      <c r="H4" s="972"/>
      <c r="I4" s="972"/>
      <c r="J4" s="972"/>
      <c r="K4" s="972"/>
      <c r="L4" s="972"/>
      <c r="M4" s="972"/>
      <c r="N4" s="972"/>
      <c r="O4" s="972"/>
    </row>
    <row r="5" spans="1:19" ht="14.25" customHeight="1">
      <c r="A5" s="170"/>
      <c r="B5" s="170"/>
      <c r="C5" s="170"/>
      <c r="D5" s="170"/>
      <c r="E5" s="170"/>
      <c r="F5" s="170"/>
      <c r="G5" s="170"/>
      <c r="H5" s="170"/>
      <c r="I5" s="170"/>
      <c r="J5" s="170"/>
      <c r="K5" s="170"/>
      <c r="L5" s="170"/>
      <c r="M5" s="170"/>
      <c r="N5" s="170"/>
    </row>
    <row r="7" spans="1:19" ht="24" customHeight="1">
      <c r="A7" s="269" t="s">
        <v>813</v>
      </c>
    </row>
    <row r="8" spans="1:19" ht="24" customHeight="1">
      <c r="A8" s="269" t="s">
        <v>814</v>
      </c>
    </row>
    <row r="9" spans="1:19" ht="24" customHeight="1"/>
    <row r="10" spans="1:19" ht="14.25" customHeight="1"/>
    <row r="12" spans="1:19">
      <c r="A12" s="309" t="s">
        <v>1559</v>
      </c>
      <c r="B12" s="142"/>
      <c r="C12" s="142"/>
      <c r="D12" s="142"/>
      <c r="E12" s="142"/>
    </row>
    <row r="14" spans="1:19">
      <c r="L14" s="1817"/>
      <c r="M14" s="1817"/>
      <c r="N14" s="1817"/>
    </row>
    <row r="16" spans="1:19">
      <c r="F16" s="269" t="s">
        <v>1638</v>
      </c>
      <c r="N16" s="129" t="s">
        <v>500</v>
      </c>
    </row>
    <row r="17" spans="1:15">
      <c r="O17" s="129"/>
    </row>
    <row r="18" spans="1:15">
      <c r="O18" s="129"/>
    </row>
    <row r="19" spans="1:15">
      <c r="A19" s="146"/>
      <c r="B19" s="146"/>
      <c r="C19" s="146"/>
      <c r="D19" s="146"/>
      <c r="E19" s="146"/>
      <c r="F19" s="146"/>
      <c r="G19" s="146"/>
      <c r="H19" s="146"/>
      <c r="I19" s="146"/>
      <c r="J19" s="146"/>
      <c r="K19" s="146"/>
      <c r="L19" s="146"/>
      <c r="M19" s="146"/>
      <c r="N19" s="146"/>
      <c r="O19" s="146"/>
    </row>
    <row r="20" spans="1:15">
      <c r="A20" s="982" t="s">
        <v>574</v>
      </c>
      <c r="B20" s="982"/>
      <c r="C20" s="982"/>
      <c r="D20" s="982"/>
      <c r="E20" s="982"/>
      <c r="F20" s="982"/>
      <c r="G20" s="982"/>
      <c r="H20" s="982"/>
      <c r="I20" s="982"/>
      <c r="J20" s="982"/>
      <c r="K20" s="982"/>
      <c r="L20" s="982"/>
      <c r="M20" s="982"/>
      <c r="N20" s="982"/>
      <c r="O20" s="982"/>
    </row>
    <row r="22" spans="1:15">
      <c r="A22" s="311" t="s">
        <v>815</v>
      </c>
      <c r="B22" s="260" t="str">
        <f>入力シート!C1</f>
        <v>令和7年7月20日執行参議院青森県選挙区選出議員選挙</v>
      </c>
      <c r="K22" s="143"/>
    </row>
    <row r="23" spans="1:15">
      <c r="A23" s="198"/>
      <c r="J23" s="208"/>
      <c r="K23" s="208"/>
    </row>
    <row r="25" spans="1:15">
      <c r="A25" s="771" t="s">
        <v>837</v>
      </c>
      <c r="B25" s="269" t="s">
        <v>1639</v>
      </c>
      <c r="E25" s="135">
        <f>入力シート!C8</f>
        <v>0</v>
      </c>
      <c r="F25" s="132"/>
      <c r="G25" s="132">
        <f>入力シート!C10</f>
        <v>0</v>
      </c>
      <c r="H25" s="129"/>
    </row>
    <row r="26" spans="1:15">
      <c r="E26" s="135"/>
      <c r="F26" s="132"/>
      <c r="G26" s="132"/>
      <c r="H26" s="129"/>
    </row>
    <row r="27" spans="1:15">
      <c r="E27" s="135"/>
      <c r="F27" s="132"/>
      <c r="G27" s="132"/>
      <c r="H27" s="129"/>
    </row>
    <row r="28" spans="1:15">
      <c r="A28" s="771" t="s">
        <v>1641</v>
      </c>
      <c r="B28" s="269" t="s">
        <v>1640</v>
      </c>
      <c r="E28" s="135"/>
      <c r="F28" s="132"/>
      <c r="G28" s="132"/>
      <c r="H28" s="129"/>
    </row>
    <row r="29" spans="1:15">
      <c r="E29" s="150"/>
      <c r="F29" s="156"/>
      <c r="G29" s="156"/>
      <c r="H29" s="201"/>
      <c r="I29" s="134"/>
      <c r="J29" s="134"/>
      <c r="K29" s="134"/>
      <c r="L29" s="134"/>
      <c r="M29" s="134"/>
      <c r="N29" s="134"/>
    </row>
    <row r="30" spans="1:15">
      <c r="E30" s="150"/>
      <c r="F30" s="156"/>
      <c r="G30" s="156"/>
      <c r="H30" s="201"/>
      <c r="I30" s="134"/>
      <c r="J30" s="134"/>
      <c r="K30" s="134"/>
      <c r="L30" s="134"/>
      <c r="M30" s="134"/>
      <c r="N30" s="134"/>
    </row>
    <row r="31" spans="1:15">
      <c r="E31" s="209"/>
      <c r="F31" s="210"/>
      <c r="G31" s="210"/>
      <c r="H31" s="211"/>
      <c r="I31" s="142"/>
      <c r="J31" s="142"/>
      <c r="K31" s="142"/>
      <c r="L31" s="142"/>
      <c r="M31" s="142"/>
      <c r="N31" s="142"/>
    </row>
    <row r="33" spans="1:14">
      <c r="A33" s="771" t="s">
        <v>1635</v>
      </c>
      <c r="B33" s="269" t="s">
        <v>1642</v>
      </c>
      <c r="E33" s="1818" t="s">
        <v>420</v>
      </c>
      <c r="F33" s="1818"/>
      <c r="G33" s="1818"/>
      <c r="H33" s="1818"/>
      <c r="I33" s="107" t="s">
        <v>2</v>
      </c>
    </row>
    <row r="34" spans="1:14" ht="14.25" customHeight="1">
      <c r="A34" s="109"/>
      <c r="B34" s="109"/>
      <c r="C34" s="109"/>
      <c r="D34" s="109"/>
      <c r="E34" s="109"/>
      <c r="F34" s="174"/>
      <c r="G34" s="109"/>
      <c r="H34" s="109"/>
      <c r="I34" s="109"/>
      <c r="J34" s="109"/>
      <c r="K34" s="109"/>
      <c r="L34" s="109"/>
      <c r="M34" s="109"/>
      <c r="N34" s="109"/>
    </row>
    <row r="35" spans="1:14">
      <c r="B35" s="130"/>
      <c r="C35" s="138"/>
      <c r="D35" s="138"/>
      <c r="H35" s="132"/>
    </row>
    <row r="36" spans="1:14">
      <c r="B36" s="130"/>
      <c r="C36" s="138"/>
      <c r="D36" s="138"/>
      <c r="H36" s="132"/>
    </row>
    <row r="37" spans="1:14">
      <c r="A37" s="269" t="s">
        <v>1451</v>
      </c>
      <c r="B37" s="130"/>
      <c r="C37" s="138"/>
      <c r="D37" s="138"/>
    </row>
    <row r="38" spans="1:14" ht="17.25" customHeight="1">
      <c r="A38" s="269" t="s">
        <v>1452</v>
      </c>
      <c r="B38" s="130"/>
      <c r="C38" s="138"/>
      <c r="D38" s="138"/>
      <c r="G38" s="132"/>
    </row>
    <row r="39" spans="1:14">
      <c r="B39" s="130"/>
      <c r="C39" s="138"/>
      <c r="D39" s="138"/>
    </row>
    <row r="40" spans="1:14">
      <c r="A40" s="269" t="s">
        <v>1453</v>
      </c>
    </row>
    <row r="41" spans="1:14">
      <c r="A41" s="269" t="s">
        <v>1454</v>
      </c>
    </row>
    <row r="42" spans="1:14">
      <c r="A42" s="269" t="s">
        <v>1455</v>
      </c>
    </row>
    <row r="43" spans="1:14">
      <c r="A43" s="269" t="s">
        <v>1456</v>
      </c>
    </row>
    <row r="45" spans="1:14">
      <c r="A45" s="269" t="s">
        <v>1457</v>
      </c>
    </row>
    <row r="46" spans="1:14">
      <c r="A46" s="269" t="s">
        <v>1458</v>
      </c>
    </row>
  </sheetData>
  <mergeCells count="5">
    <mergeCell ref="L14:N14"/>
    <mergeCell ref="A20:O20"/>
    <mergeCell ref="E33:H33"/>
    <mergeCell ref="A3:O3"/>
    <mergeCell ref="A4:O4"/>
  </mergeCells>
  <phoneticPr fontId="3"/>
  <pageMargins left="0.78740157480314965" right="0.39370078740157483" top="0.98425196850393704" bottom="0.98425196850393704" header="0.51181102362204722" footer="0.51181102362204722"/>
  <pageSetup paperSize="9" orientation="portrait" blackAndWhite="1" horizontalDpi="200" verticalDpi="200" r:id="rId1"/>
  <headerFooter alignWithMargins="0"/>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S54"/>
  <sheetViews>
    <sheetView view="pageBreakPreview" topLeftCell="A25" zoomScaleNormal="100" zoomScaleSheetLayoutView="100" workbookViewId="0">
      <selection activeCell="F15" sqref="F15:Q17"/>
    </sheetView>
  </sheetViews>
  <sheetFormatPr defaultColWidth="5.875" defaultRowHeight="14.25"/>
  <cols>
    <col min="1" max="8" width="5.875" style="107" customWidth="1"/>
    <col min="9" max="10" width="3.625" style="107" customWidth="1"/>
    <col min="11" max="11" width="3.25" style="107" customWidth="1"/>
    <col min="12" max="13" width="7.625" style="107" customWidth="1"/>
    <col min="14" max="14" width="3.875" style="107" customWidth="1"/>
    <col min="15" max="15" width="5.875" style="107" customWidth="1"/>
    <col min="16" max="17" width="4.5" style="107" customWidth="1"/>
    <col min="18" max="18" width="5.25" style="107" customWidth="1"/>
    <col min="19" max="16384" width="5.875" style="107"/>
  </cols>
  <sheetData>
    <row r="1" spans="1:19">
      <c r="O1" s="619"/>
      <c r="P1" s="619" t="s">
        <v>551</v>
      </c>
    </row>
    <row r="3" spans="1:19" ht="28.5">
      <c r="A3" s="972" t="s">
        <v>58</v>
      </c>
      <c r="B3" s="972"/>
      <c r="C3" s="972"/>
      <c r="D3" s="972"/>
      <c r="E3" s="972"/>
      <c r="F3" s="972"/>
      <c r="G3" s="972"/>
      <c r="H3" s="972"/>
      <c r="I3" s="972"/>
      <c r="J3" s="972"/>
      <c r="K3" s="1031"/>
      <c r="L3" s="972"/>
      <c r="M3" s="972"/>
      <c r="N3" s="972"/>
      <c r="O3" s="972"/>
      <c r="P3" s="972"/>
      <c r="Q3" s="972"/>
      <c r="R3" s="972"/>
      <c r="S3" s="612"/>
    </row>
    <row r="5" spans="1:19">
      <c r="A5" s="269" t="s">
        <v>816</v>
      </c>
      <c r="N5" s="185"/>
      <c r="O5" s="185"/>
      <c r="P5" s="185"/>
    </row>
    <row r="6" spans="1:19">
      <c r="N6" s="185"/>
      <c r="O6" s="185"/>
      <c r="P6" s="185"/>
    </row>
    <row r="7" spans="1:19">
      <c r="B7" s="367" t="s">
        <v>1526</v>
      </c>
      <c r="C7" s="149"/>
      <c r="D7" s="149"/>
      <c r="E7" s="134"/>
      <c r="F7" s="134"/>
    </row>
    <row r="8" spans="1:19">
      <c r="B8" s="185"/>
      <c r="C8" s="185"/>
      <c r="D8" s="185"/>
    </row>
    <row r="9" spans="1:19">
      <c r="B9" s="260" t="str">
        <f>入力シート!C1</f>
        <v>令和7年7月20日執行参議院青森県選挙区選出議員選挙</v>
      </c>
      <c r="L9" s="143"/>
      <c r="M9" s="143"/>
    </row>
    <row r="11" spans="1:19">
      <c r="K11" s="129" t="s">
        <v>531</v>
      </c>
      <c r="L11" s="135">
        <f>入力シート!C8</f>
        <v>0</v>
      </c>
      <c r="M11" s="135">
        <f>入力シート!C10</f>
        <v>0</v>
      </c>
    </row>
    <row r="12" spans="1:19">
      <c r="I12" s="129"/>
      <c r="J12" s="129"/>
      <c r="L12" s="135"/>
      <c r="M12" s="132"/>
      <c r="N12" s="132"/>
    </row>
    <row r="13" spans="1:19" ht="14.25" customHeight="1">
      <c r="A13" s="1606" t="s">
        <v>574</v>
      </c>
      <c r="B13" s="1606"/>
      <c r="C13" s="1606"/>
      <c r="D13" s="1606"/>
      <c r="E13" s="1606"/>
      <c r="F13" s="1606"/>
      <c r="G13" s="1606"/>
      <c r="H13" s="1606"/>
      <c r="I13" s="1606"/>
      <c r="J13" s="1606"/>
      <c r="K13" s="1606"/>
      <c r="L13" s="1606"/>
      <c r="M13" s="1606"/>
      <c r="N13" s="1606"/>
      <c r="O13" s="1606"/>
      <c r="P13" s="1606"/>
      <c r="Q13" s="1606"/>
    </row>
    <row r="14" spans="1:19" ht="14.25" customHeight="1">
      <c r="A14" s="175"/>
      <c r="B14" s="175"/>
      <c r="C14" s="175"/>
      <c r="D14" s="175"/>
      <c r="E14" s="175"/>
      <c r="F14" s="175"/>
      <c r="G14" s="175"/>
      <c r="H14" s="175"/>
      <c r="I14" s="175"/>
      <c r="J14" s="175"/>
      <c r="K14" s="175"/>
      <c r="L14" s="175"/>
      <c r="M14" s="175"/>
      <c r="N14" s="175"/>
      <c r="O14" s="175"/>
      <c r="P14" s="175"/>
    </row>
    <row r="15" spans="1:19" ht="18" customHeight="1">
      <c r="A15" s="1667" t="s">
        <v>59</v>
      </c>
      <c r="B15" s="1526"/>
      <c r="C15" s="1526"/>
      <c r="D15" s="1526"/>
      <c r="E15" s="1527"/>
      <c r="F15" s="1668"/>
      <c r="G15" s="1669"/>
      <c r="H15" s="1669"/>
      <c r="I15" s="1669"/>
      <c r="J15" s="1669"/>
      <c r="K15" s="1669"/>
      <c r="L15" s="1669"/>
      <c r="M15" s="1669"/>
      <c r="N15" s="1669"/>
      <c r="O15" s="1669"/>
      <c r="P15" s="1669"/>
      <c r="Q15" s="1670"/>
    </row>
    <row r="16" spans="1:19" ht="18" customHeight="1">
      <c r="A16" s="1114" t="s">
        <v>8</v>
      </c>
      <c r="B16" s="1504"/>
      <c r="C16" s="1504"/>
      <c r="D16" s="1504"/>
      <c r="E16" s="1115"/>
      <c r="F16" s="1671"/>
      <c r="G16" s="1672"/>
      <c r="H16" s="1672"/>
      <c r="I16" s="1672"/>
      <c r="J16" s="1672"/>
      <c r="K16" s="1672"/>
      <c r="L16" s="1672"/>
      <c r="M16" s="1672"/>
      <c r="N16" s="1672"/>
      <c r="O16" s="1672"/>
      <c r="P16" s="1672"/>
      <c r="Q16" s="1673"/>
    </row>
    <row r="17" spans="1:17" ht="18" customHeight="1">
      <c r="A17" s="1490" t="s">
        <v>14</v>
      </c>
      <c r="B17" s="1491"/>
      <c r="C17" s="1491"/>
      <c r="D17" s="1491"/>
      <c r="E17" s="1492"/>
      <c r="F17" s="1674"/>
      <c r="G17" s="1675"/>
      <c r="H17" s="1675"/>
      <c r="I17" s="1675"/>
      <c r="J17" s="1675"/>
      <c r="K17" s="1675"/>
      <c r="L17" s="1675"/>
      <c r="M17" s="1675"/>
      <c r="N17" s="1675"/>
      <c r="O17" s="1675"/>
      <c r="P17" s="1675"/>
      <c r="Q17" s="1676"/>
    </row>
    <row r="18" spans="1:17" ht="24" customHeight="1">
      <c r="A18" s="1683" t="s">
        <v>60</v>
      </c>
      <c r="B18" s="1684"/>
      <c r="C18" s="1684"/>
      <c r="D18" s="1685"/>
      <c r="E18" s="1820" t="s">
        <v>347</v>
      </c>
      <c r="F18" s="1821"/>
      <c r="G18" s="1821"/>
      <c r="H18" s="1822"/>
      <c r="I18" s="212" t="s">
        <v>61</v>
      </c>
      <c r="J18" s="212"/>
      <c r="K18" s="213"/>
      <c r="L18" s="1823" t="s">
        <v>344</v>
      </c>
      <c r="M18" s="1824"/>
      <c r="N18" s="1825"/>
      <c r="O18" s="1683" t="s">
        <v>346</v>
      </c>
      <c r="P18" s="1684"/>
      <c r="Q18" s="1685"/>
    </row>
    <row r="19" spans="1:17" ht="18" customHeight="1">
      <c r="A19" s="1826" t="s">
        <v>1555</v>
      </c>
      <c r="B19" s="1827"/>
      <c r="C19" s="1827"/>
      <c r="D19" s="1828"/>
      <c r="E19" s="1831"/>
      <c r="F19" s="1832"/>
      <c r="G19" s="1832"/>
      <c r="H19" s="1833"/>
      <c r="I19" s="1836"/>
      <c r="J19" s="1837"/>
      <c r="K19" s="214" t="s">
        <v>422</v>
      </c>
      <c r="L19" s="1829"/>
      <c r="M19" s="1830"/>
      <c r="N19" s="214" t="s">
        <v>2</v>
      </c>
      <c r="O19" s="215"/>
      <c r="P19" s="216"/>
      <c r="Q19" s="640"/>
    </row>
    <row r="20" spans="1:17" ht="18" customHeight="1">
      <c r="A20" s="1826" t="s">
        <v>1555</v>
      </c>
      <c r="B20" s="1827"/>
      <c r="C20" s="1827"/>
      <c r="D20" s="1828"/>
      <c r="E20" s="1831"/>
      <c r="F20" s="1832"/>
      <c r="G20" s="1832"/>
      <c r="H20" s="1833"/>
      <c r="I20" s="1834"/>
      <c r="J20" s="1835"/>
      <c r="K20" s="214" t="s">
        <v>422</v>
      </c>
      <c r="L20" s="1829"/>
      <c r="M20" s="1830"/>
      <c r="N20" s="214" t="s">
        <v>2</v>
      </c>
      <c r="O20" s="215"/>
      <c r="P20" s="216"/>
      <c r="Q20" s="640"/>
    </row>
    <row r="21" spans="1:17" ht="18" customHeight="1">
      <c r="A21" s="1826" t="s">
        <v>1555</v>
      </c>
      <c r="B21" s="1827"/>
      <c r="C21" s="1827"/>
      <c r="D21" s="1828"/>
      <c r="E21" s="1831"/>
      <c r="F21" s="1832"/>
      <c r="G21" s="1832"/>
      <c r="H21" s="1833"/>
      <c r="I21" s="1834"/>
      <c r="J21" s="1835"/>
      <c r="K21" s="214" t="s">
        <v>422</v>
      </c>
      <c r="L21" s="1829"/>
      <c r="M21" s="1830"/>
      <c r="N21" s="214" t="s">
        <v>2</v>
      </c>
      <c r="O21" s="215"/>
      <c r="P21" s="216"/>
      <c r="Q21" s="640"/>
    </row>
    <row r="22" spans="1:17" ht="18" customHeight="1">
      <c r="A22" s="1826" t="s">
        <v>1555</v>
      </c>
      <c r="B22" s="1827"/>
      <c r="C22" s="1827"/>
      <c r="D22" s="1828"/>
      <c r="E22" s="1831"/>
      <c r="F22" s="1832"/>
      <c r="G22" s="1832"/>
      <c r="H22" s="1833"/>
      <c r="I22" s="1834"/>
      <c r="J22" s="1835"/>
      <c r="K22" s="214" t="s">
        <v>422</v>
      </c>
      <c r="L22" s="1829"/>
      <c r="M22" s="1830"/>
      <c r="N22" s="214" t="s">
        <v>2</v>
      </c>
      <c r="O22" s="215"/>
      <c r="P22" s="216"/>
      <c r="Q22" s="640"/>
    </row>
    <row r="23" spans="1:17" ht="18" customHeight="1">
      <c r="A23" s="1826" t="s">
        <v>1555</v>
      </c>
      <c r="B23" s="1827"/>
      <c r="C23" s="1827"/>
      <c r="D23" s="1828"/>
      <c r="E23" s="1831"/>
      <c r="F23" s="1832"/>
      <c r="G23" s="1832"/>
      <c r="H23" s="1833"/>
      <c r="I23" s="1834"/>
      <c r="J23" s="1835"/>
      <c r="K23" s="214" t="s">
        <v>422</v>
      </c>
      <c r="L23" s="1829"/>
      <c r="M23" s="1830"/>
      <c r="N23" s="214" t="s">
        <v>2</v>
      </c>
      <c r="O23" s="215"/>
      <c r="P23" s="216"/>
      <c r="Q23" s="640"/>
    </row>
    <row r="24" spans="1:17" ht="18" customHeight="1">
      <c r="A24" s="1826" t="s">
        <v>1555</v>
      </c>
      <c r="B24" s="1827"/>
      <c r="C24" s="1827"/>
      <c r="D24" s="1828"/>
      <c r="E24" s="1831"/>
      <c r="F24" s="1832"/>
      <c r="G24" s="1832"/>
      <c r="H24" s="1833"/>
      <c r="I24" s="1834"/>
      <c r="J24" s="1835"/>
      <c r="K24" s="214" t="s">
        <v>422</v>
      </c>
      <c r="L24" s="1829"/>
      <c r="M24" s="1830"/>
      <c r="N24" s="214" t="s">
        <v>2</v>
      </c>
      <c r="O24" s="215"/>
      <c r="P24" s="216"/>
      <c r="Q24" s="640"/>
    </row>
    <row r="25" spans="1:17" ht="18" customHeight="1">
      <c r="A25" s="1826" t="s">
        <v>1555</v>
      </c>
      <c r="B25" s="1827"/>
      <c r="C25" s="1827"/>
      <c r="D25" s="1828"/>
      <c r="E25" s="1831"/>
      <c r="F25" s="1832"/>
      <c r="G25" s="1832"/>
      <c r="H25" s="1833"/>
      <c r="I25" s="1834"/>
      <c r="J25" s="1835"/>
      <c r="K25" s="214" t="s">
        <v>62</v>
      </c>
      <c r="L25" s="1829"/>
      <c r="M25" s="1830"/>
      <c r="N25" s="214" t="s">
        <v>2</v>
      </c>
      <c r="O25" s="215"/>
      <c r="P25" s="216"/>
      <c r="Q25" s="640"/>
    </row>
    <row r="26" spans="1:17" ht="18" customHeight="1">
      <c r="A26" s="1826" t="s">
        <v>1555</v>
      </c>
      <c r="B26" s="1827"/>
      <c r="C26" s="1827"/>
      <c r="D26" s="1828"/>
      <c r="E26" s="1831"/>
      <c r="F26" s="1832"/>
      <c r="G26" s="1832"/>
      <c r="H26" s="1833"/>
      <c r="I26" s="1834"/>
      <c r="J26" s="1835"/>
      <c r="K26" s="214" t="s">
        <v>422</v>
      </c>
      <c r="L26" s="1829"/>
      <c r="M26" s="1830"/>
      <c r="N26" s="214" t="s">
        <v>2</v>
      </c>
      <c r="O26" s="215"/>
      <c r="P26" s="216"/>
      <c r="Q26" s="640"/>
    </row>
    <row r="27" spans="1:17" ht="18" customHeight="1">
      <c r="A27" s="1826" t="s">
        <v>1555</v>
      </c>
      <c r="B27" s="1827"/>
      <c r="C27" s="1827"/>
      <c r="D27" s="1828"/>
      <c r="E27" s="1831"/>
      <c r="F27" s="1832"/>
      <c r="G27" s="1832"/>
      <c r="H27" s="1833"/>
      <c r="I27" s="1834"/>
      <c r="J27" s="1835"/>
      <c r="K27" s="214" t="s">
        <v>422</v>
      </c>
      <c r="L27" s="1829"/>
      <c r="M27" s="1830"/>
      <c r="N27" s="214" t="s">
        <v>2</v>
      </c>
      <c r="O27" s="215"/>
      <c r="P27" s="216"/>
      <c r="Q27" s="640"/>
    </row>
    <row r="28" spans="1:17" ht="18" customHeight="1">
      <c r="A28" s="1826" t="s">
        <v>1555</v>
      </c>
      <c r="B28" s="1827"/>
      <c r="C28" s="1827"/>
      <c r="D28" s="1828"/>
      <c r="E28" s="1831"/>
      <c r="F28" s="1832"/>
      <c r="G28" s="1832"/>
      <c r="H28" s="1833"/>
      <c r="I28" s="1834"/>
      <c r="J28" s="1835"/>
      <c r="K28" s="214" t="s">
        <v>422</v>
      </c>
      <c r="L28" s="1829"/>
      <c r="M28" s="1830"/>
      <c r="N28" s="214" t="s">
        <v>2</v>
      </c>
      <c r="O28" s="215"/>
      <c r="P28" s="216"/>
      <c r="Q28" s="640"/>
    </row>
    <row r="29" spans="1:17" ht="18" customHeight="1">
      <c r="A29" s="1826" t="s">
        <v>1555</v>
      </c>
      <c r="B29" s="1827"/>
      <c r="C29" s="1827"/>
      <c r="D29" s="1828"/>
      <c r="E29" s="1831"/>
      <c r="F29" s="1832"/>
      <c r="G29" s="1832"/>
      <c r="H29" s="1833"/>
      <c r="I29" s="1834"/>
      <c r="J29" s="1835"/>
      <c r="K29" s="214" t="s">
        <v>422</v>
      </c>
      <c r="L29" s="1829"/>
      <c r="M29" s="1830"/>
      <c r="N29" s="214" t="s">
        <v>2</v>
      </c>
      <c r="O29" s="215"/>
      <c r="P29" s="216"/>
      <c r="Q29" s="640"/>
    </row>
    <row r="30" spans="1:17" ht="18" customHeight="1">
      <c r="A30" s="1826" t="s">
        <v>1555</v>
      </c>
      <c r="B30" s="1827"/>
      <c r="C30" s="1827"/>
      <c r="D30" s="1828"/>
      <c r="E30" s="1831"/>
      <c r="F30" s="1832"/>
      <c r="G30" s="1832"/>
      <c r="H30" s="1833"/>
      <c r="I30" s="1834"/>
      <c r="J30" s="1835"/>
      <c r="K30" s="214" t="s">
        <v>422</v>
      </c>
      <c r="L30" s="1829"/>
      <c r="M30" s="1830"/>
      <c r="N30" s="214" t="s">
        <v>2</v>
      </c>
      <c r="O30" s="215"/>
      <c r="P30" s="216"/>
      <c r="Q30" s="640"/>
    </row>
    <row r="31" spans="1:17" ht="18" customHeight="1">
      <c r="A31" s="1826" t="s">
        <v>1555</v>
      </c>
      <c r="B31" s="1827"/>
      <c r="C31" s="1827"/>
      <c r="D31" s="1828"/>
      <c r="E31" s="1831"/>
      <c r="F31" s="1832"/>
      <c r="G31" s="1832"/>
      <c r="H31" s="1833"/>
      <c r="I31" s="1834"/>
      <c r="J31" s="1835"/>
      <c r="K31" s="214" t="s">
        <v>422</v>
      </c>
      <c r="L31" s="1829"/>
      <c r="M31" s="1830"/>
      <c r="N31" s="214" t="s">
        <v>2</v>
      </c>
      <c r="O31" s="215"/>
      <c r="P31" s="216"/>
      <c r="Q31" s="640"/>
    </row>
    <row r="32" spans="1:17" ht="18" customHeight="1">
      <c r="A32" s="1826" t="s">
        <v>1555</v>
      </c>
      <c r="B32" s="1827"/>
      <c r="C32" s="1827"/>
      <c r="D32" s="1828"/>
      <c r="E32" s="1831"/>
      <c r="F32" s="1832"/>
      <c r="G32" s="1832"/>
      <c r="H32" s="1833"/>
      <c r="I32" s="1834"/>
      <c r="J32" s="1835"/>
      <c r="K32" s="214" t="s">
        <v>422</v>
      </c>
      <c r="L32" s="1829"/>
      <c r="M32" s="1830"/>
      <c r="N32" s="214" t="s">
        <v>2</v>
      </c>
      <c r="O32" s="215"/>
      <c r="P32" s="216"/>
      <c r="Q32" s="640"/>
    </row>
    <row r="33" spans="1:17" ht="18" customHeight="1">
      <c r="A33" s="1826" t="s">
        <v>1555</v>
      </c>
      <c r="B33" s="1827"/>
      <c r="C33" s="1827"/>
      <c r="D33" s="1828"/>
      <c r="E33" s="1831"/>
      <c r="F33" s="1832"/>
      <c r="G33" s="1832"/>
      <c r="H33" s="1833"/>
      <c r="I33" s="1834"/>
      <c r="J33" s="1835"/>
      <c r="K33" s="214" t="s">
        <v>422</v>
      </c>
      <c r="L33" s="1829"/>
      <c r="M33" s="1830"/>
      <c r="N33" s="214" t="s">
        <v>2</v>
      </c>
      <c r="O33" s="215"/>
      <c r="P33" s="216"/>
      <c r="Q33" s="640"/>
    </row>
    <row r="34" spans="1:17" ht="18" customHeight="1">
      <c r="A34" s="1826" t="s">
        <v>1555</v>
      </c>
      <c r="B34" s="1827"/>
      <c r="C34" s="1827"/>
      <c r="D34" s="1828"/>
      <c r="E34" s="1831"/>
      <c r="F34" s="1832"/>
      <c r="G34" s="1832"/>
      <c r="H34" s="1833"/>
      <c r="I34" s="1834"/>
      <c r="J34" s="1835"/>
      <c r="K34" s="214" t="s">
        <v>422</v>
      </c>
      <c r="L34" s="1829"/>
      <c r="M34" s="1830"/>
      <c r="N34" s="214" t="s">
        <v>2</v>
      </c>
      <c r="O34" s="215"/>
      <c r="P34" s="216"/>
      <c r="Q34" s="640"/>
    </row>
    <row r="35" spans="1:17" ht="18" customHeight="1">
      <c r="A35" s="1826" t="s">
        <v>1555</v>
      </c>
      <c r="B35" s="1827"/>
      <c r="C35" s="1827"/>
      <c r="D35" s="1828"/>
      <c r="E35" s="1831"/>
      <c r="F35" s="1832"/>
      <c r="G35" s="1832"/>
      <c r="H35" s="1833"/>
      <c r="I35" s="1834"/>
      <c r="J35" s="1835"/>
      <c r="K35" s="214" t="s">
        <v>422</v>
      </c>
      <c r="L35" s="1829"/>
      <c r="M35" s="1830"/>
      <c r="N35" s="214" t="s">
        <v>2</v>
      </c>
      <c r="O35" s="215"/>
      <c r="P35" s="216"/>
      <c r="Q35" s="640"/>
    </row>
    <row r="36" spans="1:17" ht="14.25" customHeight="1">
      <c r="A36" s="217"/>
      <c r="B36" s="217"/>
      <c r="C36" s="217"/>
      <c r="D36" s="217"/>
      <c r="E36" s="217"/>
      <c r="F36" s="217"/>
      <c r="G36" s="217"/>
      <c r="H36" s="217"/>
      <c r="I36" s="217"/>
      <c r="J36" s="217"/>
      <c r="K36" s="217"/>
      <c r="L36" s="217"/>
      <c r="M36" s="217"/>
      <c r="N36" s="217"/>
      <c r="O36" s="217"/>
      <c r="P36" s="217"/>
      <c r="Q36" s="217"/>
    </row>
    <row r="37" spans="1:17">
      <c r="A37" s="269" t="s">
        <v>348</v>
      </c>
      <c r="B37" s="269"/>
      <c r="C37" s="269"/>
      <c r="D37" s="269"/>
      <c r="E37" s="269"/>
      <c r="F37" s="269"/>
      <c r="G37" s="269"/>
      <c r="H37" s="269"/>
      <c r="I37" s="269"/>
      <c r="J37" s="269"/>
      <c r="K37" s="269"/>
      <c r="L37" s="269"/>
      <c r="M37" s="269"/>
      <c r="N37" s="269"/>
      <c r="O37" s="269"/>
      <c r="P37" s="269"/>
      <c r="Q37" s="269"/>
    </row>
    <row r="38" spans="1:17">
      <c r="A38" s="269" t="s">
        <v>423</v>
      </c>
      <c r="B38" s="269"/>
      <c r="C38" s="269"/>
      <c r="D38" s="269"/>
      <c r="E38" s="269"/>
      <c r="F38" s="269"/>
      <c r="G38" s="269"/>
      <c r="H38" s="269"/>
      <c r="I38" s="269"/>
      <c r="J38" s="269"/>
      <c r="K38" s="269"/>
      <c r="L38" s="269"/>
      <c r="M38" s="269"/>
      <c r="N38" s="269"/>
      <c r="O38" s="269"/>
      <c r="P38" s="269"/>
      <c r="Q38" s="269"/>
    </row>
    <row r="39" spans="1:17">
      <c r="A39" s="269" t="s">
        <v>424</v>
      </c>
      <c r="B39" s="269"/>
      <c r="C39" s="269"/>
      <c r="D39" s="269"/>
      <c r="E39" s="269"/>
      <c r="F39" s="269"/>
      <c r="G39" s="269"/>
      <c r="H39" s="269"/>
      <c r="I39" s="269"/>
      <c r="J39" s="269"/>
      <c r="K39" s="269"/>
      <c r="L39" s="269"/>
      <c r="M39" s="269"/>
      <c r="N39" s="269"/>
      <c r="O39" s="269"/>
      <c r="P39" s="269"/>
      <c r="Q39" s="269"/>
    </row>
    <row r="40" spans="1:17">
      <c r="A40" s="269" t="s">
        <v>425</v>
      </c>
      <c r="B40" s="269"/>
      <c r="C40" s="269"/>
      <c r="D40" s="269"/>
      <c r="E40" s="269"/>
      <c r="F40" s="269"/>
      <c r="G40" s="269"/>
      <c r="H40" s="269"/>
      <c r="I40" s="269"/>
      <c r="J40" s="269"/>
      <c r="K40" s="269"/>
      <c r="L40" s="269"/>
      <c r="M40" s="269"/>
      <c r="N40" s="269"/>
      <c r="O40" s="269"/>
      <c r="P40" s="269"/>
      <c r="Q40" s="269"/>
    </row>
    <row r="41" spans="1:17">
      <c r="A41" s="269" t="s">
        <v>426</v>
      </c>
      <c r="B41" s="269"/>
      <c r="C41" s="269"/>
      <c r="D41" s="269"/>
      <c r="E41" s="269"/>
      <c r="F41" s="269"/>
      <c r="G41" s="269"/>
      <c r="H41" s="269"/>
      <c r="I41" s="269"/>
      <c r="J41" s="269"/>
      <c r="K41" s="269"/>
      <c r="L41" s="269"/>
      <c r="M41" s="269"/>
      <c r="N41" s="269"/>
      <c r="O41" s="269"/>
      <c r="P41" s="269"/>
      <c r="Q41" s="269"/>
    </row>
    <row r="42" spans="1:17">
      <c r="A42" s="269" t="s">
        <v>846</v>
      </c>
      <c r="B42" s="269"/>
      <c r="C42" s="269"/>
      <c r="D42" s="269"/>
      <c r="E42" s="269"/>
      <c r="F42" s="269"/>
      <c r="G42" s="269"/>
      <c r="H42" s="269"/>
      <c r="I42" s="269"/>
      <c r="J42" s="269"/>
      <c r="K42" s="269"/>
      <c r="L42" s="269"/>
      <c r="M42" s="269"/>
      <c r="N42" s="269"/>
      <c r="O42" s="269"/>
      <c r="P42" s="269"/>
      <c r="Q42" s="269"/>
    </row>
    <row r="43" spans="1:17">
      <c r="A43" s="269" t="s">
        <v>349</v>
      </c>
      <c r="B43" s="269"/>
      <c r="C43" s="269"/>
      <c r="D43" s="269"/>
      <c r="E43" s="269"/>
      <c r="F43" s="269"/>
      <c r="G43" s="269"/>
      <c r="H43" s="269"/>
      <c r="I43" s="269"/>
      <c r="J43" s="269"/>
      <c r="K43" s="269"/>
      <c r="L43" s="269"/>
      <c r="M43" s="269"/>
      <c r="N43" s="269"/>
      <c r="O43" s="269"/>
      <c r="P43" s="269"/>
      <c r="Q43" s="269"/>
    </row>
    <row r="44" spans="1:17">
      <c r="A44" s="269" t="s">
        <v>427</v>
      </c>
      <c r="B44" s="269"/>
      <c r="C44" s="269"/>
      <c r="D44" s="269"/>
      <c r="E44" s="269"/>
      <c r="F44" s="269"/>
      <c r="G44" s="269"/>
      <c r="H44" s="269"/>
      <c r="I44" s="269"/>
      <c r="J44" s="269"/>
      <c r="K44" s="269"/>
      <c r="L44" s="269"/>
      <c r="M44" s="269"/>
      <c r="N44" s="269"/>
      <c r="O44" s="269"/>
      <c r="P44" s="269"/>
      <c r="Q44" s="269"/>
    </row>
    <row r="45" spans="1:17">
      <c r="A45" s="269" t="s">
        <v>350</v>
      </c>
      <c r="B45" s="269"/>
      <c r="C45" s="269"/>
      <c r="D45" s="269"/>
      <c r="E45" s="269"/>
      <c r="F45" s="269"/>
      <c r="G45" s="269"/>
      <c r="H45" s="269"/>
      <c r="I45" s="269"/>
      <c r="J45" s="269"/>
      <c r="K45" s="269"/>
      <c r="L45" s="269"/>
      <c r="M45" s="269"/>
      <c r="N45" s="269"/>
      <c r="O45" s="269"/>
      <c r="P45" s="269"/>
      <c r="Q45" s="269"/>
    </row>
    <row r="46" spans="1:17">
      <c r="A46" s="269" t="s">
        <v>351</v>
      </c>
      <c r="B46" s="269"/>
      <c r="C46" s="269"/>
      <c r="D46" s="269"/>
      <c r="E46" s="269"/>
      <c r="F46" s="269"/>
      <c r="G46" s="269"/>
      <c r="H46" s="269"/>
      <c r="I46" s="269"/>
      <c r="J46" s="269"/>
      <c r="K46" s="269"/>
      <c r="L46" s="269"/>
      <c r="M46" s="269"/>
      <c r="N46" s="269"/>
      <c r="O46" s="269"/>
      <c r="P46" s="269"/>
      <c r="Q46" s="269"/>
    </row>
    <row r="47" spans="1:17">
      <c r="A47" s="269" t="s">
        <v>352</v>
      </c>
      <c r="B47" s="269"/>
      <c r="C47" s="269"/>
      <c r="D47" s="269"/>
      <c r="E47" s="269"/>
      <c r="F47" s="269"/>
      <c r="G47" s="269"/>
      <c r="H47" s="269"/>
      <c r="I47" s="269"/>
      <c r="J47" s="269"/>
      <c r="K47" s="269"/>
      <c r="L47" s="269"/>
      <c r="M47" s="269"/>
      <c r="N47" s="269"/>
      <c r="O47" s="269"/>
      <c r="P47" s="269"/>
      <c r="Q47" s="269"/>
    </row>
    <row r="48" spans="1:17">
      <c r="A48" s="269" t="s">
        <v>428</v>
      </c>
      <c r="B48" s="269"/>
      <c r="C48" s="269"/>
      <c r="D48" s="269"/>
      <c r="E48" s="269"/>
      <c r="F48" s="269"/>
      <c r="G48" s="269"/>
      <c r="H48" s="269"/>
      <c r="I48" s="269"/>
      <c r="J48" s="269"/>
      <c r="K48" s="269"/>
      <c r="L48" s="269"/>
      <c r="M48" s="269"/>
      <c r="N48" s="269"/>
      <c r="O48" s="269"/>
      <c r="P48" s="269"/>
      <c r="Q48" s="269"/>
    </row>
    <row r="49" spans="1:17">
      <c r="A49" s="269" t="s">
        <v>353</v>
      </c>
      <c r="B49" s="269"/>
      <c r="C49" s="269"/>
      <c r="D49" s="269"/>
      <c r="E49" s="269"/>
      <c r="F49" s="269"/>
      <c r="G49" s="269"/>
      <c r="H49" s="269"/>
      <c r="I49" s="269"/>
      <c r="J49" s="269"/>
      <c r="K49" s="269"/>
      <c r="L49" s="269"/>
      <c r="M49" s="269"/>
      <c r="N49" s="269"/>
      <c r="O49" s="269"/>
      <c r="P49" s="269"/>
      <c r="Q49" s="269"/>
    </row>
    <row r="50" spans="1:17">
      <c r="A50" s="269" t="s">
        <v>429</v>
      </c>
      <c r="B50" s="269"/>
      <c r="C50" s="269"/>
      <c r="D50" s="269"/>
      <c r="E50" s="269"/>
      <c r="F50" s="269"/>
      <c r="G50" s="269"/>
      <c r="H50" s="269"/>
      <c r="I50" s="269"/>
      <c r="J50" s="269"/>
      <c r="K50" s="269"/>
      <c r="L50" s="269"/>
      <c r="M50" s="269"/>
      <c r="N50" s="269"/>
      <c r="O50" s="269"/>
      <c r="P50" s="269"/>
      <c r="Q50" s="269"/>
    </row>
    <row r="51" spans="1:17">
      <c r="A51" s="269" t="s">
        <v>430</v>
      </c>
      <c r="B51" s="269"/>
      <c r="C51" s="269"/>
      <c r="D51" s="269"/>
      <c r="E51" s="269"/>
      <c r="F51" s="269"/>
      <c r="G51" s="269"/>
      <c r="H51" s="269"/>
      <c r="I51" s="269"/>
      <c r="J51" s="269"/>
      <c r="K51" s="269"/>
      <c r="L51" s="269"/>
      <c r="M51" s="269"/>
      <c r="N51" s="269"/>
      <c r="O51" s="269"/>
      <c r="P51" s="269"/>
      <c r="Q51" s="269"/>
    </row>
    <row r="52" spans="1:17">
      <c r="A52" s="269" t="s">
        <v>431</v>
      </c>
      <c r="B52" s="269"/>
      <c r="C52" s="269"/>
      <c r="D52" s="269"/>
      <c r="E52" s="269"/>
      <c r="F52" s="269"/>
      <c r="G52" s="269"/>
      <c r="H52" s="269"/>
      <c r="I52" s="269"/>
      <c r="J52" s="269"/>
      <c r="K52" s="269"/>
      <c r="L52" s="269"/>
      <c r="M52" s="269"/>
      <c r="N52" s="269"/>
      <c r="O52" s="269"/>
      <c r="P52" s="269"/>
      <c r="Q52" s="269"/>
    </row>
    <row r="53" spans="1:17">
      <c r="A53" s="269" t="s">
        <v>1008</v>
      </c>
      <c r="B53" s="269"/>
      <c r="C53" s="269"/>
      <c r="D53" s="269"/>
      <c r="E53" s="269"/>
      <c r="F53" s="269"/>
      <c r="G53" s="269"/>
      <c r="H53" s="269"/>
      <c r="I53" s="269"/>
      <c r="J53" s="269"/>
      <c r="K53" s="269"/>
      <c r="L53" s="269"/>
      <c r="M53" s="269"/>
      <c r="N53" s="269"/>
      <c r="O53" s="269"/>
      <c r="P53" s="269"/>
      <c r="Q53" s="269"/>
    </row>
    <row r="54" spans="1:17">
      <c r="A54" s="269" t="s">
        <v>1009</v>
      </c>
      <c r="B54" s="269"/>
      <c r="C54" s="269"/>
      <c r="D54" s="269"/>
      <c r="E54" s="269"/>
      <c r="F54" s="269"/>
      <c r="G54" s="269"/>
      <c r="H54" s="269"/>
      <c r="I54" s="269"/>
      <c r="J54" s="269"/>
      <c r="K54" s="269"/>
      <c r="L54" s="269"/>
      <c r="M54" s="269"/>
      <c r="N54" s="269"/>
      <c r="O54" s="269"/>
      <c r="P54" s="269"/>
      <c r="Q54" s="269"/>
    </row>
  </sheetData>
  <mergeCells count="78">
    <mergeCell ref="L24:M24"/>
    <mergeCell ref="A25:D25"/>
    <mergeCell ref="I19:J19"/>
    <mergeCell ref="I20:J20"/>
    <mergeCell ref="L22:M22"/>
    <mergeCell ref="L23:M23"/>
    <mergeCell ref="L25:M25"/>
    <mergeCell ref="L19:M19"/>
    <mergeCell ref="L20:M20"/>
    <mergeCell ref="L21:M21"/>
    <mergeCell ref="I22:J22"/>
    <mergeCell ref="A19:D19"/>
    <mergeCell ref="E19:H19"/>
    <mergeCell ref="E21:H21"/>
    <mergeCell ref="I21:J21"/>
    <mergeCell ref="E23:H23"/>
    <mergeCell ref="I23:J23"/>
    <mergeCell ref="E22:H22"/>
    <mergeCell ref="E25:H25"/>
    <mergeCell ref="I25:J25"/>
    <mergeCell ref="E20:H20"/>
    <mergeCell ref="I24:J24"/>
    <mergeCell ref="E24:H24"/>
    <mergeCell ref="E26:H26"/>
    <mergeCell ref="I26:J26"/>
    <mergeCell ref="L27:M27"/>
    <mergeCell ref="I27:J27"/>
    <mergeCell ref="E29:H29"/>
    <mergeCell ref="I29:J29"/>
    <mergeCell ref="E28:H28"/>
    <mergeCell ref="I28:J28"/>
    <mergeCell ref="I33:J33"/>
    <mergeCell ref="I34:J34"/>
    <mergeCell ref="I35:J35"/>
    <mergeCell ref="E30:H30"/>
    <mergeCell ref="E31:H31"/>
    <mergeCell ref="I32:J32"/>
    <mergeCell ref="I31:J31"/>
    <mergeCell ref="I30:J30"/>
    <mergeCell ref="L32:M32"/>
    <mergeCell ref="L33:M33"/>
    <mergeCell ref="L34:M34"/>
    <mergeCell ref="L35:M35"/>
    <mergeCell ref="L30:M30"/>
    <mergeCell ref="L31:M31"/>
    <mergeCell ref="A35:D35"/>
    <mergeCell ref="A34:D34"/>
    <mergeCell ref="A33:D33"/>
    <mergeCell ref="A32:D32"/>
    <mergeCell ref="E35:H35"/>
    <mergeCell ref="E32:H32"/>
    <mergeCell ref="E33:H33"/>
    <mergeCell ref="E34:H34"/>
    <mergeCell ref="A3:R3"/>
    <mergeCell ref="A31:D31"/>
    <mergeCell ref="A30:D30"/>
    <mergeCell ref="A27:D27"/>
    <mergeCell ref="A20:D20"/>
    <mergeCell ref="A21:D21"/>
    <mergeCell ref="A23:D23"/>
    <mergeCell ref="A26:D26"/>
    <mergeCell ref="A22:D22"/>
    <mergeCell ref="A29:D29"/>
    <mergeCell ref="A28:D28"/>
    <mergeCell ref="A24:D24"/>
    <mergeCell ref="L29:M29"/>
    <mergeCell ref="L26:M26"/>
    <mergeCell ref="L28:M28"/>
    <mergeCell ref="E27:H27"/>
    <mergeCell ref="A13:Q13"/>
    <mergeCell ref="E18:H18"/>
    <mergeCell ref="A15:E15"/>
    <mergeCell ref="A16:E16"/>
    <mergeCell ref="A17:E17"/>
    <mergeCell ref="L18:N18"/>
    <mergeCell ref="A18:D18"/>
    <mergeCell ref="O18:Q18"/>
    <mergeCell ref="F15:Q17"/>
  </mergeCells>
  <phoneticPr fontId="3"/>
  <pageMargins left="0.78740157480314965" right="0.31" top="0.78740157480314965" bottom="0.59055118110236227" header="0.51181102362204722" footer="0.51181102362204722"/>
  <pageSetup paperSize="9" scale="93" orientation="portrait" blackAndWhite="1" horizontalDpi="200" verticalDpi="200" r:id="rId1"/>
  <headerFooter alignWithMargins="0"/>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T50"/>
  <sheetViews>
    <sheetView view="pageBreakPreview" topLeftCell="A37" zoomScaleNormal="100" zoomScaleSheetLayoutView="100" workbookViewId="0">
      <selection activeCell="F15" sqref="F15:P17"/>
    </sheetView>
  </sheetViews>
  <sheetFormatPr defaultColWidth="5.875" defaultRowHeight="14.25"/>
  <cols>
    <col min="1" max="6" width="5.875" style="107" customWidth="1"/>
    <col min="7" max="7" width="8.25" style="107" customWidth="1"/>
    <col min="8" max="8" width="3.375" style="107" customWidth="1"/>
    <col min="9" max="11" width="5.875" style="107" customWidth="1"/>
    <col min="12" max="15" width="5.375" style="107" customWidth="1"/>
    <col min="16" max="16" width="7.625" style="107" customWidth="1"/>
    <col min="17" max="19" width="5.875" style="107" customWidth="1"/>
    <col min="20" max="16384" width="5.875" style="107"/>
  </cols>
  <sheetData>
    <row r="1" spans="1:20">
      <c r="P1" s="129" t="s">
        <v>553</v>
      </c>
    </row>
    <row r="2" spans="1:20" ht="12.75" customHeight="1"/>
    <row r="3" spans="1:20" ht="28.5">
      <c r="A3" s="972" t="s">
        <v>63</v>
      </c>
      <c r="B3" s="972"/>
      <c r="C3" s="972"/>
      <c r="D3" s="972"/>
      <c r="E3" s="972"/>
      <c r="F3" s="972"/>
      <c r="G3" s="972"/>
      <c r="H3" s="972"/>
      <c r="I3" s="972"/>
      <c r="J3" s="972"/>
      <c r="K3" s="1031"/>
      <c r="L3" s="972"/>
      <c r="M3" s="972"/>
      <c r="N3" s="972"/>
      <c r="O3" s="972"/>
      <c r="P3" s="972"/>
      <c r="Q3" s="612"/>
      <c r="R3" s="612"/>
      <c r="S3" s="612"/>
      <c r="T3" s="612"/>
    </row>
    <row r="4" spans="1:20" ht="12.75" customHeight="1"/>
    <row r="5" spans="1:20">
      <c r="A5" s="107" t="s">
        <v>354</v>
      </c>
      <c r="M5" s="185"/>
      <c r="N5" s="185"/>
      <c r="O5" s="185"/>
    </row>
    <row r="6" spans="1:20" ht="12.75" customHeight="1">
      <c r="M6" s="185"/>
      <c r="N6" s="185"/>
      <c r="O6" s="185"/>
    </row>
    <row r="7" spans="1:20">
      <c r="B7" s="367" t="s">
        <v>1526</v>
      </c>
      <c r="C7" s="149"/>
      <c r="D7" s="149"/>
      <c r="E7" s="134"/>
      <c r="F7" s="134"/>
    </row>
    <row r="8" spans="1:20" ht="12.75" customHeight="1">
      <c r="B8" s="185"/>
      <c r="C8" s="185"/>
      <c r="D8" s="185"/>
    </row>
    <row r="9" spans="1:20">
      <c r="B9" s="260" t="str">
        <f>入力シート!C1</f>
        <v>令和7年7月20日執行参議院青森県選挙区選出議員選挙</v>
      </c>
      <c r="K9" s="143"/>
      <c r="L9" s="143"/>
    </row>
    <row r="10" spans="1:20" ht="12.75" customHeight="1"/>
    <row r="11" spans="1:20">
      <c r="I11" s="129" t="s">
        <v>531</v>
      </c>
      <c r="K11" s="135">
        <f>入力シート!C8</f>
        <v>0</v>
      </c>
      <c r="L11" s="132"/>
      <c r="M11" s="132">
        <f>入力シート!C10</f>
        <v>0</v>
      </c>
    </row>
    <row r="12" spans="1:20" ht="12.75" customHeight="1">
      <c r="I12" s="129"/>
      <c r="K12" s="135"/>
      <c r="L12" s="132"/>
      <c r="M12" s="132"/>
    </row>
    <row r="13" spans="1:20" ht="14.25" customHeight="1">
      <c r="A13" s="1606" t="s">
        <v>574</v>
      </c>
      <c r="B13" s="1606"/>
      <c r="C13" s="1606"/>
      <c r="D13" s="1606"/>
      <c r="E13" s="1606"/>
      <c r="F13" s="1606"/>
      <c r="G13" s="1606"/>
      <c r="H13" s="1606"/>
      <c r="I13" s="1606"/>
      <c r="J13" s="1606"/>
      <c r="K13" s="1606"/>
      <c r="L13" s="1606"/>
      <c r="M13" s="1606"/>
      <c r="N13" s="1606"/>
      <c r="O13" s="1606"/>
      <c r="P13" s="1606"/>
    </row>
    <row r="14" spans="1:20" ht="12.75" customHeight="1">
      <c r="A14" s="175"/>
      <c r="B14" s="175"/>
      <c r="C14" s="175"/>
      <c r="D14" s="175"/>
      <c r="E14" s="175"/>
      <c r="F14" s="175"/>
      <c r="G14" s="175"/>
      <c r="H14" s="175"/>
      <c r="I14" s="175"/>
      <c r="J14" s="175"/>
      <c r="K14" s="175"/>
      <c r="L14" s="175"/>
      <c r="M14" s="175"/>
      <c r="N14" s="175"/>
      <c r="O14" s="175"/>
    </row>
    <row r="15" spans="1:20" ht="19.5" customHeight="1">
      <c r="A15" s="1667"/>
      <c r="B15" s="1526"/>
      <c r="C15" s="1526"/>
      <c r="D15" s="1526"/>
      <c r="E15" s="1527"/>
      <c r="F15" s="1668"/>
      <c r="G15" s="1669"/>
      <c r="H15" s="1669"/>
      <c r="I15" s="1669"/>
      <c r="J15" s="1669"/>
      <c r="K15" s="1669"/>
      <c r="L15" s="1669"/>
      <c r="M15" s="1669"/>
      <c r="N15" s="1669"/>
      <c r="O15" s="1669"/>
      <c r="P15" s="1670"/>
    </row>
    <row r="16" spans="1:20" ht="19.5" customHeight="1">
      <c r="A16" s="1114" t="s">
        <v>64</v>
      </c>
      <c r="B16" s="1504"/>
      <c r="C16" s="1504"/>
      <c r="D16" s="1504"/>
      <c r="E16" s="1115"/>
      <c r="F16" s="1671"/>
      <c r="G16" s="1672"/>
      <c r="H16" s="1672"/>
      <c r="I16" s="1672"/>
      <c r="J16" s="1672"/>
      <c r="K16" s="1672"/>
      <c r="L16" s="1672"/>
      <c r="M16" s="1672"/>
      <c r="N16" s="1672"/>
      <c r="O16" s="1672"/>
      <c r="P16" s="1673"/>
    </row>
    <row r="17" spans="1:16" ht="19.5" customHeight="1">
      <c r="A17" s="1490"/>
      <c r="B17" s="1491"/>
      <c r="C17" s="1491"/>
      <c r="D17" s="1491"/>
      <c r="E17" s="1492"/>
      <c r="F17" s="1674"/>
      <c r="G17" s="1675"/>
      <c r="H17" s="1675"/>
      <c r="I17" s="1675"/>
      <c r="J17" s="1675"/>
      <c r="K17" s="1675"/>
      <c r="L17" s="1675"/>
      <c r="M17" s="1675"/>
      <c r="N17" s="1675"/>
      <c r="O17" s="1675"/>
      <c r="P17" s="1676"/>
    </row>
    <row r="18" spans="1:16" ht="18" customHeight="1">
      <c r="A18" s="1683" t="s">
        <v>39</v>
      </c>
      <c r="B18" s="1684"/>
      <c r="C18" s="1684"/>
      <c r="D18" s="1685"/>
      <c r="E18" s="1683" t="s">
        <v>65</v>
      </c>
      <c r="F18" s="1684"/>
      <c r="G18" s="1684"/>
      <c r="H18" s="1685"/>
      <c r="I18" s="1683" t="s">
        <v>66</v>
      </c>
      <c r="J18" s="1684"/>
      <c r="K18" s="1684"/>
      <c r="L18" s="1684"/>
      <c r="M18" s="1684"/>
      <c r="N18" s="1684"/>
      <c r="O18" s="1684"/>
      <c r="P18" s="1685"/>
    </row>
    <row r="19" spans="1:16" ht="18" customHeight="1">
      <c r="A19" s="1826" t="s">
        <v>1555</v>
      </c>
      <c r="B19" s="1827"/>
      <c r="C19" s="1827"/>
      <c r="D19" s="1828"/>
      <c r="E19" s="1829"/>
      <c r="F19" s="1830"/>
      <c r="G19" s="1830"/>
      <c r="H19" s="214" t="s">
        <v>2</v>
      </c>
      <c r="I19" s="1683"/>
      <c r="J19" s="1684"/>
      <c r="K19" s="1684"/>
      <c r="L19" s="1684"/>
      <c r="M19" s="1684"/>
      <c r="N19" s="1684"/>
      <c r="O19" s="1684"/>
      <c r="P19" s="1685"/>
    </row>
    <row r="20" spans="1:16" ht="18" customHeight="1">
      <c r="A20" s="1826" t="s">
        <v>1555</v>
      </c>
      <c r="B20" s="1827"/>
      <c r="C20" s="1827"/>
      <c r="D20" s="1828"/>
      <c r="E20" s="1829"/>
      <c r="F20" s="1830"/>
      <c r="G20" s="1830"/>
      <c r="H20" s="214" t="s">
        <v>2</v>
      </c>
      <c r="I20" s="1683"/>
      <c r="J20" s="1684"/>
      <c r="K20" s="1684"/>
      <c r="L20" s="1684"/>
      <c r="M20" s="1684"/>
      <c r="N20" s="1684"/>
      <c r="O20" s="1684"/>
      <c r="P20" s="1685"/>
    </row>
    <row r="21" spans="1:16" ht="18" customHeight="1">
      <c r="A21" s="1826" t="s">
        <v>1555</v>
      </c>
      <c r="B21" s="1827"/>
      <c r="C21" s="1827"/>
      <c r="D21" s="1828"/>
      <c r="E21" s="1829"/>
      <c r="F21" s="1830"/>
      <c r="G21" s="1830"/>
      <c r="H21" s="214" t="s">
        <v>2</v>
      </c>
      <c r="I21" s="1683"/>
      <c r="J21" s="1684"/>
      <c r="K21" s="1684"/>
      <c r="L21" s="1684"/>
      <c r="M21" s="1684"/>
      <c r="N21" s="1684"/>
      <c r="O21" s="1684"/>
      <c r="P21" s="1685"/>
    </row>
    <row r="22" spans="1:16" ht="18" customHeight="1">
      <c r="A22" s="1826" t="s">
        <v>1555</v>
      </c>
      <c r="B22" s="1827"/>
      <c r="C22" s="1827"/>
      <c r="D22" s="1828"/>
      <c r="E22" s="1829"/>
      <c r="F22" s="1830"/>
      <c r="G22" s="1830"/>
      <c r="H22" s="214" t="s">
        <v>2</v>
      </c>
      <c r="I22" s="1683"/>
      <c r="J22" s="1684"/>
      <c r="K22" s="1684"/>
      <c r="L22" s="1684"/>
      <c r="M22" s="1684"/>
      <c r="N22" s="1684"/>
      <c r="O22" s="1684"/>
      <c r="P22" s="1685"/>
    </row>
    <row r="23" spans="1:16" ht="18" customHeight="1">
      <c r="A23" s="1826" t="s">
        <v>1555</v>
      </c>
      <c r="B23" s="1827"/>
      <c r="C23" s="1827"/>
      <c r="D23" s="1828"/>
      <c r="E23" s="1829"/>
      <c r="F23" s="1830"/>
      <c r="G23" s="1830"/>
      <c r="H23" s="214" t="s">
        <v>2</v>
      </c>
      <c r="I23" s="1683"/>
      <c r="J23" s="1684"/>
      <c r="K23" s="1684"/>
      <c r="L23" s="1684"/>
      <c r="M23" s="1684"/>
      <c r="N23" s="1684"/>
      <c r="O23" s="1684"/>
      <c r="P23" s="1685"/>
    </row>
    <row r="24" spans="1:16" ht="18" customHeight="1">
      <c r="A24" s="1826" t="s">
        <v>1555</v>
      </c>
      <c r="B24" s="1827"/>
      <c r="C24" s="1827"/>
      <c r="D24" s="1828"/>
      <c r="E24" s="1829"/>
      <c r="F24" s="1830"/>
      <c r="G24" s="1830"/>
      <c r="H24" s="214" t="s">
        <v>2</v>
      </c>
      <c r="I24" s="1683"/>
      <c r="J24" s="1684"/>
      <c r="K24" s="1684"/>
      <c r="L24" s="1684"/>
      <c r="M24" s="1684"/>
      <c r="N24" s="1684"/>
      <c r="O24" s="1684"/>
      <c r="P24" s="1685"/>
    </row>
    <row r="25" spans="1:16" ht="18" customHeight="1">
      <c r="A25" s="1826" t="s">
        <v>1555</v>
      </c>
      <c r="B25" s="1827"/>
      <c r="C25" s="1827"/>
      <c r="D25" s="1828"/>
      <c r="E25" s="1829"/>
      <c r="F25" s="1830"/>
      <c r="G25" s="1830"/>
      <c r="H25" s="214" t="s">
        <v>2</v>
      </c>
      <c r="I25" s="1683"/>
      <c r="J25" s="1684"/>
      <c r="K25" s="1684"/>
      <c r="L25" s="1684"/>
      <c r="M25" s="1684"/>
      <c r="N25" s="1684"/>
      <c r="O25" s="1684"/>
      <c r="P25" s="1685"/>
    </row>
    <row r="26" spans="1:16" ht="18" customHeight="1">
      <c r="A26" s="1826" t="s">
        <v>1555</v>
      </c>
      <c r="B26" s="1827"/>
      <c r="C26" s="1827"/>
      <c r="D26" s="1828"/>
      <c r="E26" s="1829"/>
      <c r="F26" s="1830"/>
      <c r="G26" s="1830"/>
      <c r="H26" s="214" t="s">
        <v>2</v>
      </c>
      <c r="I26" s="1683"/>
      <c r="J26" s="1684"/>
      <c r="K26" s="1684"/>
      <c r="L26" s="1684"/>
      <c r="M26" s="1684"/>
      <c r="N26" s="1684"/>
      <c r="O26" s="1684"/>
      <c r="P26" s="1685"/>
    </row>
    <row r="27" spans="1:16" ht="18" customHeight="1">
      <c r="A27" s="1826" t="s">
        <v>1555</v>
      </c>
      <c r="B27" s="1827"/>
      <c r="C27" s="1827"/>
      <c r="D27" s="1828"/>
      <c r="E27" s="1829"/>
      <c r="F27" s="1830"/>
      <c r="G27" s="1830"/>
      <c r="H27" s="214" t="s">
        <v>2</v>
      </c>
      <c r="I27" s="1683"/>
      <c r="J27" s="1684"/>
      <c r="K27" s="1684"/>
      <c r="L27" s="1684"/>
      <c r="M27" s="1684"/>
      <c r="N27" s="1684"/>
      <c r="O27" s="1684"/>
      <c r="P27" s="1685"/>
    </row>
    <row r="28" spans="1:16" ht="18" customHeight="1">
      <c r="A28" s="1826" t="s">
        <v>1555</v>
      </c>
      <c r="B28" s="1827"/>
      <c r="C28" s="1827"/>
      <c r="D28" s="1828"/>
      <c r="E28" s="1829"/>
      <c r="F28" s="1830"/>
      <c r="G28" s="1830"/>
      <c r="H28" s="214" t="s">
        <v>2</v>
      </c>
      <c r="I28" s="1683"/>
      <c r="J28" s="1684"/>
      <c r="K28" s="1684"/>
      <c r="L28" s="1684"/>
      <c r="M28" s="1684"/>
      <c r="N28" s="1684"/>
      <c r="O28" s="1684"/>
      <c r="P28" s="1685"/>
    </row>
    <row r="29" spans="1:16" ht="18" customHeight="1">
      <c r="A29" s="1826" t="s">
        <v>1555</v>
      </c>
      <c r="B29" s="1827"/>
      <c r="C29" s="1827"/>
      <c r="D29" s="1828"/>
      <c r="E29" s="1829"/>
      <c r="F29" s="1830"/>
      <c r="G29" s="1830"/>
      <c r="H29" s="214" t="s">
        <v>2</v>
      </c>
      <c r="I29" s="1683"/>
      <c r="J29" s="1684"/>
      <c r="K29" s="1684"/>
      <c r="L29" s="1684"/>
      <c r="M29" s="1684"/>
      <c r="N29" s="1684"/>
      <c r="O29" s="1684"/>
      <c r="P29" s="1685"/>
    </row>
    <row r="30" spans="1:16" ht="18" customHeight="1">
      <c r="A30" s="1826" t="s">
        <v>1555</v>
      </c>
      <c r="B30" s="1827"/>
      <c r="C30" s="1827"/>
      <c r="D30" s="1828"/>
      <c r="E30" s="1829"/>
      <c r="F30" s="1830"/>
      <c r="G30" s="1830"/>
      <c r="H30" s="214" t="s">
        <v>2</v>
      </c>
      <c r="I30" s="1683"/>
      <c r="J30" s="1684"/>
      <c r="K30" s="1684"/>
      <c r="L30" s="1684"/>
      <c r="M30" s="1684"/>
      <c r="N30" s="1684"/>
      <c r="O30" s="1684"/>
      <c r="P30" s="1685"/>
    </row>
    <row r="31" spans="1:16" ht="18" customHeight="1">
      <c r="A31" s="1826" t="s">
        <v>1555</v>
      </c>
      <c r="B31" s="1827"/>
      <c r="C31" s="1827"/>
      <c r="D31" s="1828"/>
      <c r="E31" s="1829"/>
      <c r="F31" s="1830"/>
      <c r="G31" s="1830"/>
      <c r="H31" s="214" t="s">
        <v>2</v>
      </c>
      <c r="I31" s="1683"/>
      <c r="J31" s="1684"/>
      <c r="K31" s="1684"/>
      <c r="L31" s="1684"/>
      <c r="M31" s="1684"/>
      <c r="N31" s="1684"/>
      <c r="O31" s="1684"/>
      <c r="P31" s="1685"/>
    </row>
    <row r="32" spans="1:16" ht="18" customHeight="1">
      <c r="A32" s="1826" t="s">
        <v>1555</v>
      </c>
      <c r="B32" s="1827"/>
      <c r="C32" s="1827"/>
      <c r="D32" s="1828"/>
      <c r="E32" s="1829"/>
      <c r="F32" s="1830"/>
      <c r="G32" s="1830"/>
      <c r="H32" s="214" t="s">
        <v>2</v>
      </c>
      <c r="I32" s="1683"/>
      <c r="J32" s="1684"/>
      <c r="K32" s="1684"/>
      <c r="L32" s="1684"/>
      <c r="M32" s="1684"/>
      <c r="N32" s="1684"/>
      <c r="O32" s="1684"/>
      <c r="P32" s="1685"/>
    </row>
    <row r="33" spans="1:16" ht="18" customHeight="1">
      <c r="A33" s="1826" t="s">
        <v>1555</v>
      </c>
      <c r="B33" s="1827"/>
      <c r="C33" s="1827"/>
      <c r="D33" s="1828"/>
      <c r="E33" s="1829"/>
      <c r="F33" s="1830"/>
      <c r="G33" s="1830"/>
      <c r="H33" s="214" t="s">
        <v>2</v>
      </c>
      <c r="I33" s="1683"/>
      <c r="J33" s="1684"/>
      <c r="K33" s="1684"/>
      <c r="L33" s="1684"/>
      <c r="M33" s="1684"/>
      <c r="N33" s="1684"/>
      <c r="O33" s="1684"/>
      <c r="P33" s="1685"/>
    </row>
    <row r="34" spans="1:16" ht="18" customHeight="1">
      <c r="A34" s="1826" t="s">
        <v>1555</v>
      </c>
      <c r="B34" s="1827"/>
      <c r="C34" s="1827"/>
      <c r="D34" s="1828"/>
      <c r="E34" s="1829"/>
      <c r="F34" s="1830"/>
      <c r="G34" s="1830"/>
      <c r="H34" s="214" t="s">
        <v>2</v>
      </c>
      <c r="I34" s="1683"/>
      <c r="J34" s="1684"/>
      <c r="K34" s="1684"/>
      <c r="L34" s="1684"/>
      <c r="M34" s="1684"/>
      <c r="N34" s="1684"/>
      <c r="O34" s="1684"/>
      <c r="P34" s="1685"/>
    </row>
    <row r="35" spans="1:16" ht="18" customHeight="1">
      <c r="A35" s="1826" t="s">
        <v>1555</v>
      </c>
      <c r="B35" s="1827"/>
      <c r="C35" s="1827"/>
      <c r="D35" s="1828"/>
      <c r="E35" s="1829"/>
      <c r="F35" s="1830"/>
      <c r="G35" s="1830"/>
      <c r="H35" s="214" t="s">
        <v>2</v>
      </c>
      <c r="I35" s="1683"/>
      <c r="J35" s="1684"/>
      <c r="K35" s="1684"/>
      <c r="L35" s="1684"/>
      <c r="M35" s="1684"/>
      <c r="N35" s="1684"/>
      <c r="O35" s="1684"/>
      <c r="P35" s="1685"/>
    </row>
    <row r="36" spans="1:16" ht="12.75" customHeight="1">
      <c r="A36" s="217"/>
      <c r="B36" s="217"/>
      <c r="C36" s="217"/>
      <c r="D36" s="217"/>
      <c r="E36" s="217"/>
      <c r="F36" s="217"/>
      <c r="G36" s="217"/>
      <c r="H36" s="217"/>
      <c r="I36" s="217"/>
      <c r="J36" s="217"/>
      <c r="K36" s="217"/>
      <c r="L36" s="217"/>
      <c r="M36" s="217"/>
      <c r="N36" s="217"/>
      <c r="O36" s="217"/>
      <c r="P36" s="217"/>
    </row>
    <row r="37" spans="1:16" ht="15" customHeight="1">
      <c r="A37" s="107" t="s">
        <v>284</v>
      </c>
      <c r="B37" s="197"/>
      <c r="C37" s="197"/>
      <c r="D37" s="197"/>
      <c r="E37" s="197"/>
      <c r="F37" s="197"/>
      <c r="G37" s="197"/>
      <c r="H37" s="197"/>
      <c r="I37" s="197"/>
      <c r="J37" s="197"/>
      <c r="K37" s="197"/>
      <c r="L37" s="197"/>
      <c r="M37" s="197"/>
      <c r="N37" s="197"/>
      <c r="O37" s="197"/>
      <c r="P37" s="197"/>
    </row>
    <row r="38" spans="1:16" ht="15" customHeight="1">
      <c r="A38" s="107" t="s">
        <v>285</v>
      </c>
      <c r="B38" s="197"/>
      <c r="C38" s="197"/>
      <c r="D38" s="197"/>
      <c r="E38" s="197"/>
      <c r="F38" s="197"/>
      <c r="G38" s="197"/>
      <c r="H38" s="197"/>
      <c r="I38" s="197"/>
      <c r="J38" s="197"/>
      <c r="K38" s="197"/>
      <c r="L38" s="197"/>
      <c r="M38" s="197"/>
      <c r="N38" s="197"/>
      <c r="O38" s="197"/>
      <c r="P38" s="197"/>
    </row>
    <row r="39" spans="1:16" ht="15" customHeight="1">
      <c r="A39" s="107" t="s">
        <v>286</v>
      </c>
      <c r="B39" s="197"/>
      <c r="C39" s="197"/>
      <c r="D39" s="197"/>
      <c r="E39" s="197"/>
      <c r="F39" s="197"/>
      <c r="G39" s="197"/>
      <c r="H39" s="197"/>
      <c r="I39" s="197"/>
      <c r="J39" s="197"/>
      <c r="K39" s="197"/>
      <c r="L39" s="197"/>
      <c r="M39" s="197"/>
      <c r="N39" s="197"/>
      <c r="O39" s="197"/>
      <c r="P39" s="197"/>
    </row>
    <row r="40" spans="1:16" ht="15" customHeight="1">
      <c r="A40" s="107" t="s">
        <v>287</v>
      </c>
      <c r="B40" s="197"/>
      <c r="C40" s="197"/>
      <c r="D40" s="197"/>
      <c r="E40" s="197"/>
      <c r="F40" s="197"/>
      <c r="G40" s="197"/>
      <c r="H40" s="197"/>
      <c r="I40" s="197"/>
      <c r="J40" s="197"/>
      <c r="K40" s="197"/>
      <c r="L40" s="197"/>
      <c r="M40" s="197"/>
      <c r="N40" s="197"/>
      <c r="O40" s="197"/>
      <c r="P40" s="197"/>
    </row>
    <row r="41" spans="1:16" ht="15" customHeight="1">
      <c r="A41" s="107" t="s">
        <v>432</v>
      </c>
    </row>
    <row r="42" spans="1:16" ht="15" customHeight="1">
      <c r="A42" s="107" t="s">
        <v>288</v>
      </c>
    </row>
    <row r="43" spans="1:16" ht="15" customHeight="1">
      <c r="A43" s="107" t="s">
        <v>289</v>
      </c>
    </row>
    <row r="44" spans="1:16" ht="15" customHeight="1">
      <c r="A44" s="107" t="s">
        <v>433</v>
      </c>
    </row>
    <row r="45" spans="1:16" ht="15" customHeight="1">
      <c r="A45" s="107" t="s">
        <v>290</v>
      </c>
    </row>
    <row r="46" spans="1:16" ht="15" customHeight="1">
      <c r="A46" s="107" t="s">
        <v>291</v>
      </c>
    </row>
    <row r="47" spans="1:16" ht="15" customHeight="1">
      <c r="A47" s="107" t="s">
        <v>292</v>
      </c>
    </row>
    <row r="48" spans="1:16" ht="15" customHeight="1">
      <c r="A48" s="107" t="s">
        <v>434</v>
      </c>
    </row>
    <row r="49" spans="1:1" ht="15" customHeight="1">
      <c r="A49" s="269" t="s">
        <v>1010</v>
      </c>
    </row>
    <row r="50" spans="1:1" ht="15" customHeight="1">
      <c r="A50" s="269" t="s">
        <v>1009</v>
      </c>
    </row>
  </sheetData>
  <mergeCells count="60">
    <mergeCell ref="I27:P27"/>
    <mergeCell ref="A30:D30"/>
    <mergeCell ref="E30:G30"/>
    <mergeCell ref="I30:P30"/>
    <mergeCell ref="A28:D28"/>
    <mergeCell ref="E28:G28"/>
    <mergeCell ref="I28:P28"/>
    <mergeCell ref="A29:D29"/>
    <mergeCell ref="E29:G29"/>
    <mergeCell ref="I29:P29"/>
    <mergeCell ref="I23:P23"/>
    <mergeCell ref="A26:D26"/>
    <mergeCell ref="E26:G26"/>
    <mergeCell ref="I26:P26"/>
    <mergeCell ref="A24:D24"/>
    <mergeCell ref="E24:G24"/>
    <mergeCell ref="I24:P24"/>
    <mergeCell ref="A25:D25"/>
    <mergeCell ref="E25:G25"/>
    <mergeCell ref="I25:P25"/>
    <mergeCell ref="I35:P35"/>
    <mergeCell ref="I34:P34"/>
    <mergeCell ref="A32:D32"/>
    <mergeCell ref="A33:D33"/>
    <mergeCell ref="I32:P32"/>
    <mergeCell ref="I33:P33"/>
    <mergeCell ref="A34:D34"/>
    <mergeCell ref="A35:D35"/>
    <mergeCell ref="E35:G35"/>
    <mergeCell ref="E33:G33"/>
    <mergeCell ref="E34:G34"/>
    <mergeCell ref="E32:G32"/>
    <mergeCell ref="I31:P31"/>
    <mergeCell ref="A20:D20"/>
    <mergeCell ref="A21:D21"/>
    <mergeCell ref="I20:P20"/>
    <mergeCell ref="I21:P21"/>
    <mergeCell ref="A27:D27"/>
    <mergeCell ref="A31:D31"/>
    <mergeCell ref="A22:D22"/>
    <mergeCell ref="E20:G20"/>
    <mergeCell ref="E21:G21"/>
    <mergeCell ref="E27:G27"/>
    <mergeCell ref="E31:G31"/>
    <mergeCell ref="E22:G22"/>
    <mergeCell ref="E23:G23"/>
    <mergeCell ref="I22:P22"/>
    <mergeCell ref="A23:D23"/>
    <mergeCell ref="F15:P17"/>
    <mergeCell ref="I18:P18"/>
    <mergeCell ref="I19:P19"/>
    <mergeCell ref="A3:P3"/>
    <mergeCell ref="A13:P13"/>
    <mergeCell ref="A15:E15"/>
    <mergeCell ref="A16:E16"/>
    <mergeCell ref="A17:E17"/>
    <mergeCell ref="A18:D18"/>
    <mergeCell ref="E18:H18"/>
    <mergeCell ref="A19:D19"/>
    <mergeCell ref="E19:G19"/>
  </mergeCells>
  <phoneticPr fontId="3"/>
  <pageMargins left="0.78740157480314965" right="0.35433070866141736" top="0.78740157480314965" bottom="0.78740157480314965" header="0.51181102362204722" footer="0.51181102362204722"/>
  <pageSetup paperSize="9" scale="95" orientation="portrait" blackAndWhite="1" horizontalDpi="200" verticalDpi="200" r:id="rId1"/>
  <headerFooter alignWithMargins="0"/>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T39"/>
  <sheetViews>
    <sheetView view="pageBreakPreview" zoomScaleNormal="100" zoomScaleSheetLayoutView="100" workbookViewId="0">
      <selection activeCell="H17" sqref="H17"/>
    </sheetView>
  </sheetViews>
  <sheetFormatPr defaultColWidth="5.875" defaultRowHeight="14.25"/>
  <cols>
    <col min="1" max="12" width="5.875" style="269"/>
    <col min="13" max="13" width="8.75" style="269" customWidth="1"/>
    <col min="14" max="14" width="3.375" style="269" customWidth="1"/>
    <col min="15" max="16384" width="5.875" style="269"/>
  </cols>
  <sheetData>
    <row r="1" spans="1:20">
      <c r="O1" s="270" t="s">
        <v>554</v>
      </c>
    </row>
    <row r="3" spans="1:20" ht="28.5">
      <c r="A3" s="972" t="s">
        <v>829</v>
      </c>
      <c r="B3" s="972"/>
      <c r="C3" s="972"/>
      <c r="D3" s="972"/>
      <c r="E3" s="972"/>
      <c r="F3" s="972"/>
      <c r="G3" s="972"/>
      <c r="H3" s="972"/>
      <c r="I3" s="972"/>
      <c r="J3" s="972"/>
      <c r="K3" s="1031"/>
      <c r="L3" s="972"/>
      <c r="M3" s="972"/>
      <c r="N3" s="972"/>
      <c r="O3" s="972"/>
      <c r="P3" s="612"/>
      <c r="Q3" s="612"/>
      <c r="R3" s="612"/>
      <c r="S3" s="612"/>
      <c r="T3" s="612"/>
    </row>
    <row r="5" spans="1:20">
      <c r="K5" s="1715" t="s">
        <v>1556</v>
      </c>
      <c r="L5" s="1715"/>
      <c r="M5" s="1715"/>
      <c r="N5" s="1715"/>
      <c r="O5" s="1715"/>
    </row>
    <row r="7" spans="1:20">
      <c r="A7" s="269" t="s">
        <v>598</v>
      </c>
    </row>
    <row r="10" spans="1:20">
      <c r="B10" s="268" t="str">
        <f>入力シート!C1</f>
        <v>令和7年7月20日執行参議院青森県選挙区選出議員選挙</v>
      </c>
      <c r="J10" s="303"/>
      <c r="K10" s="303"/>
    </row>
    <row r="12" spans="1:20">
      <c r="H12" s="270" t="s">
        <v>531</v>
      </c>
      <c r="J12" s="284">
        <f>入力シート!C8</f>
        <v>0</v>
      </c>
      <c r="K12" s="260"/>
      <c r="L12" s="284">
        <f>入力シート!C10</f>
        <v>0</v>
      </c>
    </row>
    <row r="13" spans="1:20">
      <c r="H13" s="270"/>
      <c r="J13" s="284"/>
      <c r="K13" s="260"/>
      <c r="L13" s="260"/>
    </row>
    <row r="15" spans="1:20">
      <c r="A15" s="269" t="s">
        <v>830</v>
      </c>
    </row>
    <row r="17" spans="1:15" ht="14.25" customHeight="1">
      <c r="A17" s="285"/>
      <c r="B17" s="285"/>
      <c r="C17" s="285"/>
      <c r="D17" s="285"/>
      <c r="E17" s="285"/>
      <c r="F17" s="286"/>
      <c r="G17" s="285"/>
      <c r="H17" s="285"/>
      <c r="I17" s="285"/>
      <c r="J17" s="285"/>
      <c r="K17" s="285"/>
      <c r="L17" s="285"/>
      <c r="M17" s="285"/>
      <c r="N17" s="285"/>
    </row>
    <row r="18" spans="1:15" ht="14.25" customHeight="1">
      <c r="A18" s="1558" t="s">
        <v>574</v>
      </c>
      <c r="B18" s="1558"/>
      <c r="C18" s="1558"/>
      <c r="D18" s="1558"/>
      <c r="E18" s="1558"/>
      <c r="F18" s="1558"/>
      <c r="G18" s="1558"/>
      <c r="H18" s="1558"/>
      <c r="I18" s="1558"/>
      <c r="J18" s="1558"/>
      <c r="K18" s="1558"/>
      <c r="L18" s="1558"/>
      <c r="M18" s="1558"/>
      <c r="N18" s="1558"/>
      <c r="O18" s="1558"/>
    </row>
    <row r="19" spans="1:15" ht="14.25" customHeight="1">
      <c r="A19" s="287"/>
      <c r="B19" s="287"/>
      <c r="C19" s="287"/>
      <c r="D19" s="287"/>
      <c r="E19" s="287"/>
      <c r="F19" s="287"/>
      <c r="G19" s="287"/>
      <c r="H19" s="287"/>
      <c r="I19" s="287"/>
      <c r="J19" s="287"/>
      <c r="K19" s="287"/>
      <c r="L19" s="287"/>
      <c r="M19" s="287"/>
      <c r="N19" s="287"/>
    </row>
    <row r="20" spans="1:15" ht="14.25" customHeight="1">
      <c r="A20" s="285"/>
      <c r="B20" s="285"/>
      <c r="C20" s="285"/>
      <c r="D20" s="285"/>
      <c r="E20" s="285"/>
      <c r="F20" s="285"/>
      <c r="G20" s="285"/>
      <c r="H20" s="285"/>
      <c r="I20" s="285"/>
      <c r="J20" s="285"/>
      <c r="K20" s="285"/>
      <c r="L20" s="285"/>
      <c r="M20" s="285"/>
      <c r="N20" s="285"/>
    </row>
    <row r="21" spans="1:15" ht="14.25" customHeight="1">
      <c r="A21" s="285"/>
      <c r="B21" s="285"/>
      <c r="C21" s="285"/>
      <c r="D21" s="285"/>
      <c r="E21" s="285"/>
      <c r="F21" s="285"/>
      <c r="G21" s="176"/>
      <c r="H21" s="285"/>
      <c r="I21" s="285"/>
      <c r="J21" s="285"/>
      <c r="K21" s="285"/>
      <c r="L21" s="285"/>
      <c r="M21" s="285"/>
      <c r="N21" s="285"/>
    </row>
    <row r="22" spans="1:15" ht="18" customHeight="1">
      <c r="A22" s="1838" t="s">
        <v>687</v>
      </c>
      <c r="B22" s="1839"/>
      <c r="C22" s="1840"/>
      <c r="D22" s="1844" t="s">
        <v>831</v>
      </c>
      <c r="E22" s="1845"/>
      <c r="F22" s="1845"/>
      <c r="G22" s="1845"/>
      <c r="H22" s="1846"/>
      <c r="I22" s="1838" t="s">
        <v>689</v>
      </c>
      <c r="J22" s="1839"/>
      <c r="K22" s="1839"/>
      <c r="L22" s="1839"/>
      <c r="M22" s="1839"/>
      <c r="N22" s="1840"/>
      <c r="O22" s="1850" t="s">
        <v>668</v>
      </c>
    </row>
    <row r="23" spans="1:15" ht="18" customHeight="1">
      <c r="A23" s="1574"/>
      <c r="B23" s="1558"/>
      <c r="C23" s="1575"/>
      <c r="D23" s="1847"/>
      <c r="E23" s="1848"/>
      <c r="F23" s="1848"/>
      <c r="G23" s="1848"/>
      <c r="H23" s="1849"/>
      <c r="I23" s="1841"/>
      <c r="J23" s="1842"/>
      <c r="K23" s="1842"/>
      <c r="L23" s="1842"/>
      <c r="M23" s="1842"/>
      <c r="N23" s="1843"/>
      <c r="O23" s="1851"/>
    </row>
    <row r="24" spans="1:15" ht="18" customHeight="1">
      <c r="A24" s="1574"/>
      <c r="B24" s="1558"/>
      <c r="C24" s="1575"/>
      <c r="D24" s="1847"/>
      <c r="E24" s="1848"/>
      <c r="F24" s="1848"/>
      <c r="G24" s="1848"/>
      <c r="H24" s="1849"/>
      <c r="I24" s="1838" t="s">
        <v>67</v>
      </c>
      <c r="J24" s="1839"/>
      <c r="K24" s="1840"/>
      <c r="L24" s="1838" t="s">
        <v>68</v>
      </c>
      <c r="M24" s="1839"/>
      <c r="N24" s="1840"/>
      <c r="O24" s="1851"/>
    </row>
    <row r="25" spans="1:15" ht="18" customHeight="1">
      <c r="A25" s="1841"/>
      <c r="B25" s="1842"/>
      <c r="C25" s="1843"/>
      <c r="D25" s="1847"/>
      <c r="E25" s="1848"/>
      <c r="F25" s="1848"/>
      <c r="G25" s="1848"/>
      <c r="H25" s="1849"/>
      <c r="I25" s="1841"/>
      <c r="J25" s="1842"/>
      <c r="K25" s="1843"/>
      <c r="L25" s="1841"/>
      <c r="M25" s="1842"/>
      <c r="N25" s="1843"/>
      <c r="O25" s="1852"/>
    </row>
    <row r="26" spans="1:15" ht="22.5" customHeight="1">
      <c r="A26" s="288"/>
      <c r="B26" s="289"/>
      <c r="C26" s="290"/>
      <c r="D26" s="1853"/>
      <c r="E26" s="1854"/>
      <c r="F26" s="1854"/>
      <c r="G26" s="1854"/>
      <c r="H26" s="1855"/>
      <c r="I26" s="291"/>
      <c r="J26" s="292"/>
      <c r="K26" s="293"/>
      <c r="L26" s="291"/>
      <c r="M26" s="292"/>
      <c r="N26" s="293"/>
      <c r="O26" s="1850"/>
    </row>
    <row r="27" spans="1:15" ht="22.5" customHeight="1">
      <c r="A27" s="1614" t="s">
        <v>1554</v>
      </c>
      <c r="B27" s="1615"/>
      <c r="C27" s="1616"/>
      <c r="D27" s="1856"/>
      <c r="E27" s="1857"/>
      <c r="F27" s="1857"/>
      <c r="G27" s="1857"/>
      <c r="H27" s="1858"/>
      <c r="I27" s="1862"/>
      <c r="J27" s="1863"/>
      <c r="K27" s="1864"/>
      <c r="L27" s="1865"/>
      <c r="M27" s="1866"/>
      <c r="N27" s="294" t="s">
        <v>2</v>
      </c>
      <c r="O27" s="1851"/>
    </row>
    <row r="28" spans="1:15" ht="22.5" customHeight="1">
      <c r="A28" s="295"/>
      <c r="B28" s="296"/>
      <c r="C28" s="297"/>
      <c r="D28" s="1859"/>
      <c r="E28" s="1860"/>
      <c r="F28" s="1860"/>
      <c r="G28" s="1860"/>
      <c r="H28" s="1861"/>
      <c r="I28" s="298"/>
      <c r="J28" s="299"/>
      <c r="K28" s="300"/>
      <c r="L28" s="298"/>
      <c r="M28" s="299"/>
      <c r="N28" s="300"/>
      <c r="O28" s="1852"/>
    </row>
    <row r="29" spans="1:15">
      <c r="A29" s="285"/>
      <c r="B29" s="285"/>
      <c r="C29" s="285"/>
      <c r="D29" s="285"/>
      <c r="E29" s="285"/>
      <c r="F29" s="285"/>
      <c r="G29" s="285"/>
      <c r="H29" s="285"/>
      <c r="I29" s="285"/>
      <c r="J29" s="285"/>
      <c r="K29" s="285"/>
      <c r="L29" s="285"/>
      <c r="M29" s="285"/>
      <c r="N29" s="285"/>
    </row>
    <row r="30" spans="1:15" s="273" customFormat="1" ht="14.25" customHeight="1">
      <c r="B30" s="301"/>
      <c r="C30" s="148"/>
      <c r="D30" s="148"/>
    </row>
    <row r="31" spans="1:15">
      <c r="A31" s="269" t="s">
        <v>1349</v>
      </c>
      <c r="B31" s="275"/>
      <c r="C31" s="138"/>
      <c r="D31" s="138"/>
    </row>
    <row r="32" spans="1:15">
      <c r="A32" s="269" t="s">
        <v>1350</v>
      </c>
      <c r="B32" s="275"/>
      <c r="C32" s="138"/>
      <c r="D32" s="138"/>
    </row>
    <row r="33" spans="1:8">
      <c r="A33" s="269" t="s">
        <v>1351</v>
      </c>
      <c r="B33" s="275"/>
      <c r="C33" s="138"/>
      <c r="D33" s="138"/>
    </row>
    <row r="34" spans="1:8">
      <c r="A34" s="269" t="s">
        <v>1352</v>
      </c>
      <c r="B34" s="275"/>
      <c r="C34" s="138"/>
      <c r="D34" s="138"/>
    </row>
    <row r="35" spans="1:8">
      <c r="A35" s="269" t="s">
        <v>1353</v>
      </c>
      <c r="B35" s="275"/>
      <c r="C35" s="138"/>
      <c r="D35" s="138"/>
      <c r="H35" s="260"/>
    </row>
    <row r="36" spans="1:8">
      <c r="B36" s="275"/>
      <c r="C36" s="138"/>
      <c r="D36" s="138"/>
      <c r="H36" s="260"/>
    </row>
    <row r="37" spans="1:8">
      <c r="B37" s="275"/>
      <c r="C37" s="138"/>
      <c r="D37" s="138"/>
    </row>
    <row r="38" spans="1:8">
      <c r="B38" s="275"/>
      <c r="C38" s="138"/>
      <c r="D38" s="138"/>
      <c r="G38" s="260"/>
    </row>
    <row r="39" spans="1:8">
      <c r="B39" s="275"/>
      <c r="C39" s="138"/>
      <c r="D39" s="138"/>
    </row>
  </sheetData>
  <mergeCells count="14">
    <mergeCell ref="D26:H28"/>
    <mergeCell ref="O26:O28"/>
    <mergeCell ref="A27:C27"/>
    <mergeCell ref="I27:K27"/>
    <mergeCell ref="L27:M27"/>
    <mergeCell ref="A3:O3"/>
    <mergeCell ref="K5:O5"/>
    <mergeCell ref="A18:O18"/>
    <mergeCell ref="A22:C25"/>
    <mergeCell ref="D22:H25"/>
    <mergeCell ref="I22:N23"/>
    <mergeCell ref="O22:O25"/>
    <mergeCell ref="I24:K25"/>
    <mergeCell ref="L24:N25"/>
  </mergeCells>
  <phoneticPr fontId="3"/>
  <pageMargins left="0.78740157480314965" right="0.39370078740157483" top="0.98425196850393704" bottom="0.98425196850393704" header="0.51181102362204722" footer="0.51181102362204722"/>
  <pageSetup paperSize="9" orientation="portrait" blackAndWhite="1" horizontalDpi="200" verticalDpi="200" r:id="rId1"/>
  <headerFooter alignWithMargins="0"/>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S46"/>
  <sheetViews>
    <sheetView view="pageBreakPreview" zoomScaleNormal="100" zoomScaleSheetLayoutView="100" workbookViewId="0">
      <selection activeCell="A17" sqref="A17:O17"/>
    </sheetView>
  </sheetViews>
  <sheetFormatPr defaultColWidth="5.875" defaultRowHeight="14.25"/>
  <cols>
    <col min="1" max="8" width="5.875" style="269"/>
    <col min="9" max="9" width="3.5" style="269" bestFit="1" customWidth="1"/>
    <col min="10" max="14" width="5.875" style="269"/>
    <col min="15" max="16" width="4.125" style="269" customWidth="1"/>
    <col min="17" max="16384" width="5.875" style="269"/>
  </cols>
  <sheetData>
    <row r="1" spans="1:19">
      <c r="P1" s="270" t="s">
        <v>565</v>
      </c>
    </row>
    <row r="3" spans="1:19" ht="28.5">
      <c r="A3" s="972" t="s">
        <v>832</v>
      </c>
      <c r="B3" s="972"/>
      <c r="C3" s="972"/>
      <c r="D3" s="972"/>
      <c r="E3" s="972"/>
      <c r="F3" s="972"/>
      <c r="G3" s="972"/>
      <c r="H3" s="972"/>
      <c r="I3" s="972"/>
      <c r="J3" s="972"/>
      <c r="K3" s="1031"/>
      <c r="L3" s="972"/>
      <c r="M3" s="972"/>
      <c r="N3" s="972"/>
      <c r="O3" s="972"/>
      <c r="P3" s="972"/>
      <c r="Q3" s="612"/>
      <c r="R3" s="612"/>
      <c r="S3" s="612"/>
    </row>
    <row r="5" spans="1:19">
      <c r="L5" s="1082" t="s">
        <v>1558</v>
      </c>
      <c r="M5" s="1082"/>
      <c r="N5" s="1082"/>
      <c r="O5" s="1082"/>
      <c r="P5" s="1082"/>
    </row>
    <row r="7" spans="1:19">
      <c r="A7" s="269" t="s">
        <v>598</v>
      </c>
    </row>
    <row r="9" spans="1:19">
      <c r="B9" s="260" t="str">
        <f>入力シート!C1</f>
        <v>令和7年7月20日執行参議院青森県選挙区選出議員選挙</v>
      </c>
      <c r="J9" s="284"/>
      <c r="K9"/>
    </row>
    <row r="11" spans="1:19">
      <c r="H11" s="270" t="s">
        <v>531</v>
      </c>
      <c r="J11" s="284">
        <f>入力シート!C8</f>
        <v>0</v>
      </c>
      <c r="K11" s="260"/>
      <c r="L11" s="260">
        <f>入力シート!C10</f>
        <v>0</v>
      </c>
    </row>
    <row r="13" spans="1:19">
      <c r="A13" s="269" t="s">
        <v>833</v>
      </c>
    </row>
    <row r="14" spans="1:19" ht="14.25" customHeight="1">
      <c r="A14" s="285" t="s">
        <v>818</v>
      </c>
      <c r="B14" s="285"/>
      <c r="C14" s="285"/>
      <c r="D14" s="285"/>
      <c r="E14" s="285"/>
      <c r="F14" s="286"/>
      <c r="G14" s="285"/>
      <c r="H14" s="285"/>
      <c r="I14" s="285"/>
      <c r="J14" s="285"/>
      <c r="K14" s="285"/>
      <c r="L14" s="285"/>
      <c r="M14" s="285"/>
      <c r="N14" s="285"/>
    </row>
    <row r="15" spans="1:19" ht="14.25" customHeight="1">
      <c r="A15" s="285"/>
      <c r="B15" s="285"/>
      <c r="C15" s="285"/>
      <c r="D15" s="285"/>
      <c r="E15" s="285"/>
      <c r="F15" s="286"/>
      <c r="G15" s="285"/>
      <c r="H15" s="285"/>
      <c r="I15" s="285"/>
      <c r="J15" s="285"/>
      <c r="K15" s="285"/>
      <c r="L15" s="285"/>
      <c r="M15" s="285"/>
      <c r="N15" s="285"/>
    </row>
    <row r="16" spans="1:19" ht="14.25" customHeight="1">
      <c r="A16" s="285"/>
      <c r="B16" s="285"/>
      <c r="C16" s="285"/>
      <c r="D16" s="285"/>
      <c r="E16" s="285"/>
      <c r="F16" s="286"/>
      <c r="G16" s="285"/>
      <c r="H16" s="285"/>
      <c r="I16" s="285"/>
      <c r="J16" s="285"/>
      <c r="K16" s="285"/>
      <c r="L16" s="285"/>
      <c r="M16" s="285"/>
      <c r="N16" s="285"/>
    </row>
    <row r="17" spans="1:15" ht="14.25" customHeight="1">
      <c r="A17" s="1558" t="s">
        <v>574</v>
      </c>
      <c r="B17" s="1558"/>
      <c r="C17" s="1558"/>
      <c r="D17" s="1558"/>
      <c r="E17" s="1558"/>
      <c r="F17" s="1558"/>
      <c r="G17" s="1558"/>
      <c r="H17" s="1558"/>
      <c r="I17" s="1558"/>
      <c r="J17" s="1558"/>
      <c r="K17" s="1558"/>
      <c r="L17" s="1558"/>
      <c r="M17" s="1558"/>
      <c r="N17" s="1558"/>
      <c r="O17" s="1558"/>
    </row>
    <row r="18" spans="1:15" ht="14.25" customHeight="1">
      <c r="A18" s="287"/>
      <c r="B18" s="287"/>
      <c r="C18" s="287"/>
      <c r="D18" s="287"/>
      <c r="E18" s="287"/>
      <c r="F18" s="287"/>
      <c r="G18" s="287"/>
      <c r="H18" s="287"/>
      <c r="I18" s="287"/>
      <c r="J18" s="287"/>
      <c r="K18" s="287"/>
      <c r="L18" s="287"/>
      <c r="M18" s="287"/>
      <c r="N18" s="287"/>
      <c r="O18" s="287"/>
    </row>
    <row r="19" spans="1:15" ht="14.25" customHeight="1">
      <c r="A19" s="304" t="s">
        <v>41</v>
      </c>
      <c r="B19" s="287"/>
      <c r="C19" s="287"/>
      <c r="D19" s="1615" t="s">
        <v>1526</v>
      </c>
      <c r="E19" s="1615"/>
      <c r="F19" s="1615"/>
      <c r="G19" s="1615"/>
      <c r="H19" s="287"/>
      <c r="I19" s="287"/>
      <c r="J19" s="287"/>
      <c r="K19" s="287"/>
      <c r="L19" s="287"/>
      <c r="M19" s="287"/>
      <c r="N19" s="287"/>
      <c r="O19" s="287"/>
    </row>
    <row r="20" spans="1:15" ht="14.25" customHeight="1">
      <c r="A20" s="287"/>
      <c r="B20" s="287"/>
      <c r="C20" s="287"/>
      <c r="D20" s="287"/>
      <c r="E20" s="287"/>
      <c r="F20" s="287"/>
      <c r="G20" s="287"/>
      <c r="H20" s="287"/>
      <c r="I20" s="287"/>
      <c r="J20" s="287"/>
      <c r="K20" s="287"/>
      <c r="L20" s="287"/>
      <c r="M20" s="287"/>
      <c r="N20" s="287"/>
    </row>
    <row r="21" spans="1:15" ht="14.25" customHeight="1">
      <c r="A21" s="285" t="s">
        <v>42</v>
      </c>
      <c r="B21" s="285"/>
      <c r="C21" s="285"/>
      <c r="D21" s="285"/>
      <c r="E21" s="285"/>
      <c r="F21" s="285"/>
      <c r="G21" s="285"/>
      <c r="H21" s="285"/>
      <c r="I21" s="285"/>
      <c r="J21" s="285"/>
      <c r="K21" s="285"/>
      <c r="L21" s="285"/>
      <c r="M21" s="285"/>
      <c r="N21" s="285"/>
    </row>
    <row r="22" spans="1:15" ht="14.25" customHeight="1">
      <c r="A22" s="285"/>
      <c r="B22" s="1857"/>
      <c r="C22" s="1857"/>
      <c r="D22" s="1857"/>
      <c r="E22" s="1857"/>
      <c r="F22" s="1857"/>
      <c r="G22" s="1857"/>
      <c r="H22" s="1857"/>
      <c r="I22" s="1857"/>
      <c r="J22" s="1857"/>
      <c r="K22" s="1857"/>
      <c r="L22" s="1857"/>
      <c r="M22" s="1857"/>
      <c r="N22" s="1857"/>
    </row>
    <row r="23" spans="1:15" ht="14.25" customHeight="1">
      <c r="A23" s="285"/>
      <c r="B23" s="1857"/>
      <c r="C23" s="1857"/>
      <c r="D23" s="1857"/>
      <c r="E23" s="1857"/>
      <c r="F23" s="1857"/>
      <c r="G23" s="1857"/>
      <c r="H23" s="1857"/>
      <c r="I23" s="1857"/>
      <c r="J23" s="1857"/>
      <c r="K23" s="1857"/>
      <c r="L23" s="1857"/>
      <c r="M23" s="1857"/>
      <c r="N23" s="1857"/>
    </row>
    <row r="24" spans="1:15" ht="14.25" customHeight="1">
      <c r="A24" s="285"/>
      <c r="B24" s="1857"/>
      <c r="C24" s="1857"/>
      <c r="D24" s="1857"/>
      <c r="E24" s="1857"/>
      <c r="F24" s="1857"/>
      <c r="G24" s="1857"/>
      <c r="H24" s="1857"/>
      <c r="I24" s="1857"/>
      <c r="J24" s="1857"/>
      <c r="K24" s="1857"/>
      <c r="L24" s="1857"/>
      <c r="M24" s="1857"/>
      <c r="N24" s="1857"/>
    </row>
    <row r="25" spans="1:15" ht="14.25" customHeight="1">
      <c r="A25" s="285"/>
      <c r="B25" s="285"/>
      <c r="C25" s="285"/>
      <c r="D25" s="285"/>
      <c r="E25" s="285"/>
      <c r="F25" s="285"/>
      <c r="G25" s="285"/>
      <c r="H25" s="285"/>
      <c r="I25" s="285"/>
      <c r="J25" s="285"/>
      <c r="K25" s="285"/>
      <c r="L25" s="285"/>
      <c r="M25" s="285"/>
      <c r="N25" s="285"/>
    </row>
    <row r="26" spans="1:15" ht="18.75" customHeight="1">
      <c r="A26" s="285" t="s">
        <v>71</v>
      </c>
      <c r="B26" s="285"/>
      <c r="C26" s="285"/>
      <c r="E26" s="1867" t="s">
        <v>834</v>
      </c>
      <c r="F26" s="1867"/>
      <c r="G26" s="1867"/>
      <c r="H26" s="1867"/>
      <c r="I26" s="285" t="s">
        <v>73</v>
      </c>
      <c r="J26" s="285"/>
      <c r="K26" s="285"/>
      <c r="L26" s="285"/>
      <c r="M26" s="285"/>
      <c r="N26" s="285"/>
    </row>
    <row r="27" spans="1:15" ht="14.25" customHeight="1">
      <c r="A27" s="285"/>
      <c r="B27" s="285"/>
      <c r="C27" s="285"/>
      <c r="D27" s="285"/>
      <c r="E27" s="285"/>
      <c r="F27" s="285"/>
      <c r="G27" s="176"/>
      <c r="H27" s="285"/>
      <c r="I27" s="285"/>
      <c r="J27" s="285"/>
      <c r="K27" s="285"/>
      <c r="L27" s="285"/>
      <c r="M27" s="285"/>
      <c r="N27" s="285"/>
    </row>
    <row r="28" spans="1:15" ht="24" customHeight="1">
      <c r="A28" s="1339" t="s">
        <v>45</v>
      </c>
      <c r="B28" s="1340"/>
      <c r="C28" s="1340"/>
      <c r="D28" s="1340"/>
      <c r="E28" s="1341"/>
      <c r="F28" s="1339" t="s">
        <v>72</v>
      </c>
      <c r="G28" s="1340"/>
      <c r="H28" s="1340"/>
      <c r="I28" s="1341"/>
      <c r="J28" s="1339" t="s">
        <v>74</v>
      </c>
      <c r="K28" s="1340"/>
      <c r="L28" s="1340"/>
      <c r="M28" s="1340"/>
      <c r="N28" s="1340"/>
      <c r="O28" s="1341"/>
    </row>
    <row r="29" spans="1:15" ht="24" customHeight="1">
      <c r="A29" s="1043" t="s">
        <v>1354</v>
      </c>
      <c r="B29" s="1544"/>
      <c r="C29" s="1544"/>
      <c r="D29" s="1544"/>
      <c r="E29" s="1545"/>
      <c r="F29" s="1868"/>
      <c r="G29" s="1869"/>
      <c r="H29" s="1869"/>
      <c r="I29" s="307" t="s">
        <v>73</v>
      </c>
      <c r="J29" s="1868"/>
      <c r="K29" s="1869"/>
      <c r="L29" s="1869"/>
      <c r="M29" s="1869"/>
      <c r="N29" s="1869"/>
      <c r="O29" s="308" t="s">
        <v>73</v>
      </c>
    </row>
    <row r="30" spans="1:15" ht="24" customHeight="1">
      <c r="A30" s="1043" t="s">
        <v>1355</v>
      </c>
      <c r="B30" s="1016"/>
      <c r="C30" s="1016"/>
      <c r="D30" s="1016"/>
      <c r="E30" s="1017"/>
      <c r="F30" s="1868"/>
      <c r="G30" s="1869"/>
      <c r="H30" s="1869"/>
      <c r="I30" s="307" t="s">
        <v>73</v>
      </c>
      <c r="J30" s="1868"/>
      <c r="K30" s="1869"/>
      <c r="L30" s="1869"/>
      <c r="M30" s="1869"/>
      <c r="N30" s="1869"/>
      <c r="O30" s="308" t="s">
        <v>73</v>
      </c>
    </row>
    <row r="31" spans="1:15" ht="24" customHeight="1">
      <c r="A31" s="1043" t="s">
        <v>1356</v>
      </c>
      <c r="B31" s="1016"/>
      <c r="C31" s="1016"/>
      <c r="D31" s="1016"/>
      <c r="E31" s="1017"/>
      <c r="F31" s="1868"/>
      <c r="G31" s="1869"/>
      <c r="H31" s="1869"/>
      <c r="I31" s="307" t="s">
        <v>73</v>
      </c>
      <c r="J31" s="1868"/>
      <c r="K31" s="1869"/>
      <c r="L31" s="1869"/>
      <c r="M31" s="1869"/>
      <c r="N31" s="1869"/>
      <c r="O31" s="308" t="s">
        <v>73</v>
      </c>
    </row>
    <row r="32" spans="1:15" ht="24" customHeight="1">
      <c r="A32" s="1339" t="s">
        <v>46</v>
      </c>
      <c r="B32" s="1340"/>
      <c r="C32" s="1340"/>
      <c r="D32" s="1340"/>
      <c r="E32" s="1341"/>
      <c r="F32" s="1870"/>
      <c r="G32" s="1871"/>
      <c r="H32" s="1871"/>
      <c r="I32" s="307"/>
      <c r="J32" s="1870"/>
      <c r="K32" s="1871"/>
      <c r="L32" s="1871"/>
      <c r="M32" s="1871"/>
      <c r="N32" s="1871"/>
      <c r="O32" s="308"/>
    </row>
    <row r="34" spans="1:1">
      <c r="A34" s="269" t="s">
        <v>1357</v>
      </c>
    </row>
    <row r="35" spans="1:1">
      <c r="A35" s="269" t="s">
        <v>285</v>
      </c>
    </row>
    <row r="36" spans="1:1" ht="9.75" customHeight="1"/>
    <row r="37" spans="1:1">
      <c r="A37" s="269" t="s">
        <v>1359</v>
      </c>
    </row>
    <row r="38" spans="1:1">
      <c r="A38" s="269" t="s">
        <v>1358</v>
      </c>
    </row>
    <row r="39" spans="1:1" ht="9.75" customHeight="1"/>
    <row r="40" spans="1:1">
      <c r="A40" s="269" t="s">
        <v>1360</v>
      </c>
    </row>
    <row r="41" spans="1:1">
      <c r="A41" s="269" t="s">
        <v>1361</v>
      </c>
    </row>
    <row r="42" spans="1:1" ht="10.5" customHeight="1"/>
    <row r="43" spans="1:1">
      <c r="A43" s="269" t="s">
        <v>1362</v>
      </c>
    </row>
    <row r="44" spans="1:1">
      <c r="A44" s="269" t="s">
        <v>1363</v>
      </c>
    </row>
    <row r="45" spans="1:1">
      <c r="A45" s="269" t="s">
        <v>1352</v>
      </c>
    </row>
    <row r="46" spans="1:1">
      <c r="A46" s="269" t="s">
        <v>1353</v>
      </c>
    </row>
  </sheetData>
  <mergeCells count="21">
    <mergeCell ref="A32:E32"/>
    <mergeCell ref="F32:H32"/>
    <mergeCell ref="J32:N32"/>
    <mergeCell ref="A30:E30"/>
    <mergeCell ref="F30:H30"/>
    <mergeCell ref="J30:N30"/>
    <mergeCell ref="A31:E31"/>
    <mergeCell ref="F31:H31"/>
    <mergeCell ref="J31:N31"/>
    <mergeCell ref="A28:E28"/>
    <mergeCell ref="F28:I28"/>
    <mergeCell ref="J28:O28"/>
    <mergeCell ref="A29:E29"/>
    <mergeCell ref="F29:H29"/>
    <mergeCell ref="J29:N29"/>
    <mergeCell ref="A3:P3"/>
    <mergeCell ref="E26:H26"/>
    <mergeCell ref="L5:P5"/>
    <mergeCell ref="A17:O17"/>
    <mergeCell ref="D19:G19"/>
    <mergeCell ref="B22:N24"/>
  </mergeCells>
  <phoneticPr fontId="3"/>
  <pageMargins left="0.78740157480314965" right="0.39370078740157483" top="0.98425196850393704" bottom="0.98425196850393704" header="0.51181102362204722" footer="0.51181102362204722"/>
  <pageSetup paperSize="9" orientation="portrait" blackAndWhite="1" horizontalDpi="200" verticalDpi="200" r:id="rId1"/>
  <headerFooter alignWithMargins="0"/>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T41"/>
  <sheetViews>
    <sheetView view="pageBreakPreview" zoomScaleNormal="100" zoomScaleSheetLayoutView="100" workbookViewId="0">
      <selection activeCell="H17" sqref="H17"/>
    </sheetView>
  </sheetViews>
  <sheetFormatPr defaultColWidth="5.875" defaultRowHeight="14.25"/>
  <cols>
    <col min="1" max="16384" width="5.875" style="269"/>
  </cols>
  <sheetData>
    <row r="1" spans="1:20">
      <c r="O1" s="270" t="s">
        <v>567</v>
      </c>
    </row>
    <row r="2" spans="1:20">
      <c r="A2" s="269" t="s">
        <v>340</v>
      </c>
    </row>
    <row r="3" spans="1:20">
      <c r="A3" s="985"/>
      <c r="B3" s="985"/>
      <c r="C3" s="985"/>
      <c r="D3" s="985"/>
      <c r="E3" s="985"/>
      <c r="F3" s="985"/>
      <c r="G3" s="985"/>
      <c r="H3" s="985"/>
      <c r="I3" s="985"/>
      <c r="J3" s="985"/>
      <c r="K3" s="1572"/>
      <c r="L3" s="985"/>
      <c r="M3" s="985"/>
      <c r="N3" s="985"/>
      <c r="O3" s="985"/>
      <c r="P3" s="273"/>
      <c r="Q3" s="273"/>
      <c r="R3" s="273"/>
      <c r="S3" s="273"/>
      <c r="T3" s="273"/>
    </row>
    <row r="4" spans="1:20" ht="28.5">
      <c r="A4" s="972" t="s">
        <v>835</v>
      </c>
      <c r="B4" s="972"/>
      <c r="C4" s="972"/>
      <c r="D4" s="972"/>
      <c r="E4" s="972"/>
      <c r="F4" s="972"/>
      <c r="G4" s="972"/>
      <c r="H4" s="972"/>
      <c r="I4" s="972"/>
      <c r="J4" s="972"/>
      <c r="K4" s="972"/>
      <c r="L4" s="972"/>
      <c r="M4" s="972"/>
      <c r="N4" s="972"/>
      <c r="O4" s="972"/>
    </row>
    <row r="5" spans="1:20" ht="14.25" customHeight="1">
      <c r="A5" s="170"/>
      <c r="B5" s="170"/>
      <c r="C5" s="170"/>
      <c r="D5" s="170"/>
      <c r="E5" s="170"/>
      <c r="F5" s="170"/>
      <c r="G5" s="170"/>
      <c r="H5" s="170"/>
      <c r="I5" s="170"/>
      <c r="J5" s="170"/>
      <c r="K5" s="170"/>
      <c r="L5" s="170"/>
      <c r="M5" s="170"/>
      <c r="N5" s="170"/>
    </row>
    <row r="7" spans="1:20" ht="24" customHeight="1">
      <c r="A7" s="269" t="s">
        <v>1364</v>
      </c>
    </row>
    <row r="8" spans="1:20" ht="24" customHeight="1">
      <c r="A8" s="269" t="s">
        <v>1365</v>
      </c>
    </row>
    <row r="9" spans="1:20" ht="24" customHeight="1"/>
    <row r="10" spans="1:20" ht="14.25" customHeight="1"/>
    <row r="11" spans="1:20" ht="14.25" customHeight="1"/>
    <row r="13" spans="1:20">
      <c r="A13" s="309" t="s">
        <v>1559</v>
      </c>
      <c r="B13" s="274"/>
      <c r="C13" s="274"/>
      <c r="D13" s="274"/>
      <c r="E13" s="274"/>
    </row>
    <row r="15" spans="1:20">
      <c r="L15" s="929"/>
      <c r="M15" s="929"/>
      <c r="N15" s="929"/>
    </row>
    <row r="17" spans="1:15">
      <c r="G17" s="269" t="s">
        <v>1560</v>
      </c>
      <c r="O17" s="769" t="s">
        <v>500</v>
      </c>
    </row>
    <row r="18" spans="1:15">
      <c r="O18" s="270"/>
    </row>
    <row r="19" spans="1:15">
      <c r="O19" s="270"/>
    </row>
    <row r="20" spans="1:15">
      <c r="O20" s="270"/>
    </row>
    <row r="21" spans="1:15">
      <c r="A21" s="985" t="s">
        <v>574</v>
      </c>
      <c r="B21" s="985"/>
      <c r="C21" s="985"/>
      <c r="D21" s="985"/>
      <c r="E21" s="985"/>
      <c r="F21" s="985"/>
      <c r="G21" s="985"/>
      <c r="H21" s="985"/>
      <c r="I21" s="985"/>
      <c r="J21" s="985"/>
      <c r="K21" s="985"/>
      <c r="L21" s="985"/>
      <c r="M21" s="985"/>
      <c r="N21" s="985"/>
      <c r="O21" s="985"/>
    </row>
    <row r="23" spans="1:15">
      <c r="A23" s="311" t="s">
        <v>836</v>
      </c>
      <c r="B23" s="260" t="str">
        <f>入力シート!C1</f>
        <v>令和7年7月20日執行参議院青森県選挙区選出議員選挙</v>
      </c>
      <c r="K23"/>
    </row>
    <row r="24" spans="1:15">
      <c r="A24" s="311"/>
      <c r="J24" s="283"/>
      <c r="K24" s="283"/>
    </row>
    <row r="26" spans="1:15">
      <c r="A26" s="311" t="s">
        <v>838</v>
      </c>
      <c r="B26" s="269" t="s">
        <v>839</v>
      </c>
      <c r="E26" s="284">
        <f>入力シート!C8</f>
        <v>0</v>
      </c>
      <c r="F26" s="260"/>
      <c r="G26" s="284">
        <f>入力シート!C10</f>
        <v>0</v>
      </c>
      <c r="H26" s="270"/>
    </row>
    <row r="27" spans="1:15">
      <c r="E27" s="284"/>
      <c r="F27" s="260"/>
      <c r="G27" s="260"/>
      <c r="H27" s="270"/>
    </row>
    <row r="29" spans="1:15">
      <c r="A29" s="311" t="s">
        <v>840</v>
      </c>
      <c r="B29" s="269" t="s">
        <v>841</v>
      </c>
      <c r="E29" s="1872" t="s">
        <v>842</v>
      </c>
      <c r="F29" s="1872"/>
      <c r="G29" s="1872"/>
      <c r="H29" s="274" t="s">
        <v>73</v>
      </c>
    </row>
    <row r="30" spans="1:15" ht="14.25" customHeight="1">
      <c r="A30" s="285"/>
      <c r="B30" s="285"/>
      <c r="C30" s="285"/>
      <c r="D30" s="285"/>
      <c r="E30" s="285"/>
      <c r="F30" s="286"/>
      <c r="G30" s="285"/>
      <c r="H30" s="285"/>
      <c r="I30" s="285"/>
      <c r="J30" s="285"/>
      <c r="K30" s="285"/>
      <c r="L30" s="285"/>
      <c r="M30" s="285"/>
      <c r="N30" s="285"/>
    </row>
    <row r="31" spans="1:15" ht="14.25" customHeight="1">
      <c r="A31" s="285"/>
      <c r="B31" s="285"/>
      <c r="C31" s="285"/>
      <c r="D31" s="285"/>
      <c r="E31" s="285"/>
      <c r="F31" s="286"/>
      <c r="G31" s="285"/>
      <c r="H31" s="285"/>
      <c r="I31" s="285"/>
      <c r="J31" s="285"/>
      <c r="K31" s="285"/>
      <c r="L31" s="285"/>
      <c r="M31" s="285"/>
      <c r="N31" s="285"/>
    </row>
    <row r="32" spans="1:15" ht="14.25" customHeight="1">
      <c r="A32" s="285"/>
      <c r="B32" s="285"/>
      <c r="C32" s="285"/>
      <c r="D32" s="285"/>
      <c r="E32" s="285"/>
      <c r="F32" s="286"/>
      <c r="G32" s="285"/>
      <c r="H32" s="285"/>
      <c r="I32" s="285"/>
      <c r="J32" s="285"/>
      <c r="K32" s="285"/>
      <c r="L32" s="285"/>
      <c r="M32" s="285"/>
      <c r="N32" s="285"/>
    </row>
    <row r="33" spans="1:8">
      <c r="B33" s="275"/>
      <c r="C33" s="138"/>
      <c r="D33" s="138"/>
      <c r="H33" s="260"/>
    </row>
    <row r="34" spans="1:8">
      <c r="A34" s="269" t="s">
        <v>1366</v>
      </c>
      <c r="B34" s="275"/>
      <c r="C34" s="138"/>
      <c r="D34" s="138"/>
      <c r="H34" s="260"/>
    </row>
    <row r="35" spans="1:8">
      <c r="A35" s="269" t="s">
        <v>1367</v>
      </c>
      <c r="B35" s="275"/>
      <c r="C35" s="138"/>
      <c r="D35" s="138"/>
    </row>
    <row r="36" spans="1:8">
      <c r="B36" s="275"/>
      <c r="C36" s="138"/>
      <c r="D36" s="138"/>
      <c r="G36" s="260"/>
    </row>
    <row r="37" spans="1:8">
      <c r="A37" s="269" t="s">
        <v>1368</v>
      </c>
      <c r="B37" s="275"/>
      <c r="C37" s="138"/>
      <c r="D37" s="138"/>
    </row>
    <row r="38" spans="1:8">
      <c r="A38" s="269" t="s">
        <v>1369</v>
      </c>
    </row>
    <row r="40" spans="1:8">
      <c r="A40" s="269" t="s">
        <v>1370</v>
      </c>
    </row>
    <row r="41" spans="1:8">
      <c r="A41" s="269" t="s">
        <v>1371</v>
      </c>
    </row>
  </sheetData>
  <mergeCells count="5">
    <mergeCell ref="L15:N15"/>
    <mergeCell ref="A21:O21"/>
    <mergeCell ref="E29:G29"/>
    <mergeCell ref="A3:O3"/>
    <mergeCell ref="A4:O4"/>
  </mergeCells>
  <phoneticPr fontId="3"/>
  <pageMargins left="0.78740157480314965" right="0.39370078740157483" top="0.98425196850393704" bottom="0.98425196850393704" header="0.51181102362204722" footer="0.51181102362204722"/>
  <pageSetup paperSize="9" orientation="portrait" blackAndWhite="1" horizontalDpi="200" verticalDpi="200" r:id="rId1"/>
  <headerFooter alignWithMargins="0"/>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T51"/>
  <sheetViews>
    <sheetView view="pageBreakPreview" zoomScaleNormal="100" zoomScaleSheetLayoutView="100" workbookViewId="0">
      <selection activeCell="A17" sqref="A17:P17"/>
    </sheetView>
  </sheetViews>
  <sheetFormatPr defaultColWidth="5.625" defaultRowHeight="14.25"/>
  <cols>
    <col min="1" max="15" width="5.625" style="269"/>
    <col min="16" max="16" width="6.625" style="269" customWidth="1"/>
    <col min="17" max="16384" width="5.625" style="269"/>
  </cols>
  <sheetData>
    <row r="1" spans="1:20">
      <c r="P1" s="270" t="s">
        <v>587</v>
      </c>
    </row>
    <row r="3" spans="1:20" ht="28.5">
      <c r="A3" s="972" t="s">
        <v>843</v>
      </c>
      <c r="B3" s="972"/>
      <c r="C3" s="972"/>
      <c r="D3" s="972"/>
      <c r="E3" s="972"/>
      <c r="F3" s="972"/>
      <c r="G3" s="972"/>
      <c r="H3" s="972"/>
      <c r="I3" s="972"/>
      <c r="J3" s="972"/>
      <c r="K3" s="1031"/>
      <c r="L3" s="972"/>
      <c r="M3" s="972"/>
      <c r="N3" s="972"/>
      <c r="O3" s="972"/>
      <c r="P3" s="972"/>
      <c r="Q3" s="612"/>
      <c r="R3" s="612"/>
      <c r="S3" s="612"/>
      <c r="T3" s="612"/>
    </row>
    <row r="6" spans="1:20">
      <c r="A6" s="269" t="s">
        <v>844</v>
      </c>
      <c r="M6" s="310"/>
      <c r="N6" s="310"/>
      <c r="O6" s="310"/>
    </row>
    <row r="7" spans="1:20">
      <c r="M7" s="310"/>
      <c r="N7" s="310"/>
      <c r="O7" s="310"/>
    </row>
    <row r="8" spans="1:20">
      <c r="M8" s="310"/>
      <c r="N8" s="310"/>
      <c r="O8" s="310"/>
    </row>
    <row r="9" spans="1:20">
      <c r="B9" s="1082" t="s">
        <v>1526</v>
      </c>
      <c r="C9" s="1082"/>
      <c r="D9" s="1082"/>
      <c r="E9" s="1082"/>
      <c r="F9" s="1082"/>
    </row>
    <row r="10" spans="1:20">
      <c r="B10" s="310"/>
      <c r="C10" s="310"/>
      <c r="D10" s="310"/>
    </row>
    <row r="12" spans="1:20">
      <c r="B12" s="260" t="str">
        <f>入力シート!C1</f>
        <v>令和7年7月20日執行参議院青森県選挙区選出議員選挙</v>
      </c>
      <c r="J12"/>
      <c r="K12"/>
      <c r="L12" s="303"/>
    </row>
    <row r="14" spans="1:20">
      <c r="I14" s="270" t="s">
        <v>531</v>
      </c>
      <c r="K14" s="284">
        <f>入力シート!C8</f>
        <v>0</v>
      </c>
      <c r="L14" s="260"/>
      <c r="M14" s="284">
        <f>入力シート!C10</f>
        <v>0</v>
      </c>
    </row>
    <row r="15" spans="1:20">
      <c r="I15" s="270"/>
      <c r="K15" s="284"/>
      <c r="L15" s="260"/>
      <c r="M15" s="260"/>
    </row>
    <row r="16" spans="1:20" ht="14.25" customHeight="1">
      <c r="A16" s="285"/>
      <c r="B16" s="285"/>
      <c r="C16" s="285"/>
      <c r="D16" s="285"/>
      <c r="E16" s="285"/>
      <c r="F16" s="285"/>
      <c r="G16" s="286"/>
      <c r="H16" s="285"/>
      <c r="I16" s="285"/>
      <c r="J16" s="285"/>
      <c r="K16" s="285"/>
      <c r="L16" s="285"/>
      <c r="M16" s="285"/>
      <c r="N16" s="285"/>
      <c r="O16" s="285"/>
    </row>
    <row r="17" spans="1:16" ht="14.25" customHeight="1">
      <c r="A17" s="1558" t="s">
        <v>574</v>
      </c>
      <c r="B17" s="1558"/>
      <c r="C17" s="1558"/>
      <c r="D17" s="1558"/>
      <c r="E17" s="1558"/>
      <c r="F17" s="1558"/>
      <c r="G17" s="1558"/>
      <c r="H17" s="1558"/>
      <c r="I17" s="1558"/>
      <c r="J17" s="1558"/>
      <c r="K17" s="1558"/>
      <c r="L17" s="1558"/>
      <c r="M17" s="1558"/>
      <c r="N17" s="1558"/>
      <c r="O17" s="1558"/>
      <c r="P17" s="1558"/>
    </row>
    <row r="18" spans="1:16" ht="14.25" customHeight="1">
      <c r="A18" s="287"/>
      <c r="B18" s="287"/>
      <c r="C18" s="287"/>
      <c r="D18" s="287"/>
      <c r="E18" s="287"/>
      <c r="F18" s="287"/>
      <c r="G18" s="287"/>
      <c r="H18" s="287"/>
      <c r="I18" s="287"/>
      <c r="J18" s="287"/>
      <c r="K18" s="287"/>
      <c r="L18" s="287"/>
      <c r="M18" s="287"/>
      <c r="N18" s="287"/>
      <c r="O18" s="287"/>
    </row>
    <row r="19" spans="1:16" ht="28.5" customHeight="1">
      <c r="A19" s="1873" t="s">
        <v>845</v>
      </c>
      <c r="B19" s="1874"/>
      <c r="C19" s="1874"/>
      <c r="D19" s="1874"/>
      <c r="E19" s="1875"/>
      <c r="F19" s="1668"/>
      <c r="G19" s="1669"/>
      <c r="H19" s="1669"/>
      <c r="I19" s="1669"/>
      <c r="J19" s="1669"/>
      <c r="K19" s="1669"/>
      <c r="L19" s="1669"/>
      <c r="M19" s="1669"/>
      <c r="N19" s="1669"/>
      <c r="O19" s="1669"/>
      <c r="P19" s="312"/>
    </row>
    <row r="20" spans="1:16" ht="28.5" customHeight="1">
      <c r="A20" s="1876" t="s">
        <v>79</v>
      </c>
      <c r="B20" s="1877"/>
      <c r="C20" s="1877"/>
      <c r="D20" s="1877"/>
      <c r="E20" s="1878"/>
      <c r="F20" s="1671"/>
      <c r="G20" s="1672"/>
      <c r="H20" s="1672"/>
      <c r="I20" s="1672"/>
      <c r="J20" s="1672"/>
      <c r="K20" s="1672"/>
      <c r="L20" s="1672"/>
      <c r="M20" s="1672"/>
      <c r="N20" s="1672"/>
      <c r="O20" s="1672"/>
      <c r="P20" s="313"/>
    </row>
    <row r="21" spans="1:16" ht="28.5" customHeight="1">
      <c r="A21" s="1879" t="s">
        <v>80</v>
      </c>
      <c r="B21" s="1880"/>
      <c r="C21" s="1880"/>
      <c r="D21" s="1880"/>
      <c r="E21" s="1881"/>
      <c r="F21" s="1674"/>
      <c r="G21" s="1675"/>
      <c r="H21" s="1675"/>
      <c r="I21" s="1675"/>
      <c r="J21" s="1675"/>
      <c r="K21" s="1675"/>
      <c r="L21" s="1675"/>
      <c r="M21" s="1675"/>
      <c r="N21" s="1675"/>
      <c r="O21" s="1675"/>
      <c r="P21" s="314"/>
    </row>
    <row r="22" spans="1:16" ht="28.5" customHeight="1">
      <c r="A22" s="1882" t="s">
        <v>72</v>
      </c>
      <c r="B22" s="1016"/>
      <c r="C22" s="1016"/>
      <c r="D22" s="1016"/>
      <c r="E22" s="1017"/>
      <c r="F22" s="1883"/>
      <c r="G22" s="1884"/>
      <c r="H22" s="1884"/>
      <c r="I22" s="1884"/>
      <c r="J22" s="1884"/>
      <c r="K22" s="1884"/>
      <c r="L22" s="1884"/>
      <c r="M22" s="1884"/>
      <c r="N22" s="1884"/>
      <c r="O22" s="1884"/>
      <c r="P22" s="213" t="s">
        <v>73</v>
      </c>
    </row>
    <row r="23" spans="1:16" ht="28.5" customHeight="1">
      <c r="A23" s="1882" t="s">
        <v>81</v>
      </c>
      <c r="B23" s="1016"/>
      <c r="C23" s="1016"/>
      <c r="D23" s="1016"/>
      <c r="E23" s="1017"/>
      <c r="F23" s="1885"/>
      <c r="G23" s="1886"/>
      <c r="H23" s="1886"/>
      <c r="I23" s="1886"/>
      <c r="J23" s="1886"/>
      <c r="K23" s="1886"/>
      <c r="L23" s="1886"/>
      <c r="M23" s="1886"/>
      <c r="N23" s="1886"/>
      <c r="O23" s="1886"/>
      <c r="P23" s="189" t="s">
        <v>2</v>
      </c>
    </row>
    <row r="24" spans="1:16" ht="28.5" customHeight="1">
      <c r="A24" s="1887" t="s">
        <v>668</v>
      </c>
      <c r="B24" s="1888"/>
      <c r="C24" s="1888"/>
      <c r="D24" s="1888"/>
      <c r="E24" s="1889"/>
      <c r="F24" s="1890"/>
      <c r="G24" s="1891"/>
      <c r="H24" s="1891"/>
      <c r="I24" s="1891"/>
      <c r="J24" s="1891"/>
      <c r="K24" s="1891"/>
      <c r="L24" s="1891"/>
      <c r="M24" s="1891"/>
      <c r="N24" s="1891"/>
      <c r="O24" s="1891"/>
      <c r="P24" s="230"/>
    </row>
    <row r="25" spans="1:16" ht="21" customHeight="1">
      <c r="A25" s="217"/>
      <c r="B25" s="217"/>
      <c r="C25" s="217"/>
      <c r="D25" s="217"/>
      <c r="E25" s="217"/>
      <c r="F25" s="217"/>
      <c r="G25" s="217"/>
      <c r="H25" s="217"/>
      <c r="I25" s="217"/>
      <c r="J25" s="217"/>
      <c r="K25" s="217"/>
      <c r="L25" s="217"/>
      <c r="M25" s="217"/>
      <c r="N25" s="217"/>
      <c r="O25" s="217"/>
      <c r="P25" s="217"/>
    </row>
    <row r="26" spans="1:16">
      <c r="A26" s="269" t="s">
        <v>1460</v>
      </c>
      <c r="B26" s="197"/>
      <c r="C26" s="197"/>
      <c r="D26" s="197"/>
      <c r="E26" s="197"/>
      <c r="F26" s="197"/>
      <c r="G26" s="197"/>
      <c r="H26" s="197"/>
      <c r="I26" s="197"/>
      <c r="J26" s="197"/>
      <c r="K26" s="197"/>
      <c r="L26" s="197"/>
      <c r="M26" s="197"/>
      <c r="N26" s="197"/>
      <c r="O26" s="197"/>
      <c r="P26" s="197"/>
    </row>
    <row r="27" spans="1:16">
      <c r="A27" s="269" t="s">
        <v>1459</v>
      </c>
    </row>
    <row r="29" spans="1:16">
      <c r="A29" s="269" t="s">
        <v>1461</v>
      </c>
    </row>
    <row r="30" spans="1:16">
      <c r="A30" s="269" t="s">
        <v>895</v>
      </c>
    </row>
    <row r="32" spans="1:16">
      <c r="A32" s="269" t="s">
        <v>1462</v>
      </c>
    </row>
    <row r="33" spans="1:10">
      <c r="A33" s="269" t="s">
        <v>1388</v>
      </c>
    </row>
    <row r="35" spans="1:10">
      <c r="A35" s="269" t="s">
        <v>1463</v>
      </c>
    </row>
    <row r="36" spans="1:10">
      <c r="A36" s="269" t="s">
        <v>1464</v>
      </c>
    </row>
    <row r="37" spans="1:10" ht="6.75" customHeight="1"/>
    <row r="38" spans="1:10">
      <c r="A38" s="269" t="s">
        <v>847</v>
      </c>
      <c r="E38" s="269" t="s">
        <v>1256</v>
      </c>
    </row>
    <row r="39" spans="1:10">
      <c r="A39" s="269" t="s">
        <v>83</v>
      </c>
    </row>
    <row r="40" spans="1:10">
      <c r="A40" s="269" t="s">
        <v>1000</v>
      </c>
      <c r="B40" s="1"/>
      <c r="C40" s="1"/>
      <c r="D40" s="1"/>
      <c r="E40" s="1"/>
      <c r="F40" s="1"/>
      <c r="G40" s="1"/>
      <c r="H40" s="1"/>
    </row>
    <row r="41" spans="1:10">
      <c r="B41" s="1"/>
      <c r="C41" s="1"/>
      <c r="D41" s="1"/>
      <c r="E41" s="1"/>
      <c r="F41" s="1"/>
      <c r="G41" s="1"/>
      <c r="H41" s="1"/>
    </row>
    <row r="42" spans="1:10">
      <c r="B42" s="1"/>
      <c r="C42" s="1" t="s">
        <v>1561</v>
      </c>
      <c r="D42" s="1"/>
      <c r="E42" s="1"/>
      <c r="F42" s="1"/>
      <c r="G42" s="1"/>
      <c r="H42" s="1"/>
    </row>
    <row r="43" spans="1:10">
      <c r="B43" s="1"/>
      <c r="C43" s="1"/>
      <c r="D43" s="1"/>
      <c r="E43" s="1"/>
      <c r="F43" s="1"/>
      <c r="G43" s="1"/>
      <c r="H43" s="1"/>
    </row>
    <row r="44" spans="1:10">
      <c r="B44" s="1" t="s">
        <v>1001</v>
      </c>
      <c r="C44" s="1"/>
      <c r="D44" s="1"/>
      <c r="E44" s="1"/>
      <c r="F44" s="1"/>
      <c r="G44" s="1"/>
      <c r="H44" s="1"/>
    </row>
    <row r="45" spans="1:10">
      <c r="B45" s="1"/>
      <c r="C45" s="1"/>
      <c r="D45" s="1"/>
      <c r="E45" s="1"/>
      <c r="F45" s="1"/>
      <c r="G45" s="1"/>
      <c r="H45" s="1"/>
    </row>
    <row r="46" spans="1:10">
      <c r="B46" s="1"/>
      <c r="C46" s="457" t="s">
        <v>1643</v>
      </c>
      <c r="D46" s="457"/>
      <c r="E46" s="457"/>
      <c r="F46" s="457"/>
      <c r="G46" s="457"/>
      <c r="H46" s="457"/>
      <c r="I46" s="285"/>
    </row>
    <row r="47" spans="1:10">
      <c r="B47" s="1"/>
      <c r="C47" s="457"/>
      <c r="D47" s="457"/>
      <c r="E47" s="457"/>
      <c r="F47" s="457"/>
      <c r="G47" s="457"/>
      <c r="H47" s="457"/>
      <c r="I47" s="285"/>
      <c r="J47" s="311" t="s">
        <v>314</v>
      </c>
    </row>
    <row r="48" spans="1:10">
      <c r="B48" s="1"/>
      <c r="C48" s="1"/>
      <c r="D48" s="1"/>
      <c r="E48" s="1" t="s">
        <v>313</v>
      </c>
      <c r="F48" s="1"/>
      <c r="G48" s="1"/>
      <c r="H48" s="1"/>
    </row>
    <row r="49" spans="2:8">
      <c r="B49" s="1"/>
      <c r="C49" s="1"/>
      <c r="D49" s="1"/>
      <c r="E49" s="1"/>
      <c r="F49" s="1"/>
      <c r="G49" s="1"/>
      <c r="H49" s="1"/>
    </row>
    <row r="50" spans="2:8">
      <c r="B50" s="1" t="s">
        <v>302</v>
      </c>
      <c r="C50" s="330" t="s">
        <v>315</v>
      </c>
      <c r="D50" s="1"/>
      <c r="E50" s="1"/>
      <c r="F50" s="1"/>
      <c r="G50" s="1"/>
      <c r="H50" s="1"/>
    </row>
    <row r="51" spans="2:8">
      <c r="C51" s="260"/>
    </row>
  </sheetData>
  <mergeCells count="13">
    <mergeCell ref="A22:E22"/>
    <mergeCell ref="F22:O22"/>
    <mergeCell ref="A23:E23"/>
    <mergeCell ref="F23:O23"/>
    <mergeCell ref="A24:E24"/>
    <mergeCell ref="F24:O24"/>
    <mergeCell ref="A3:P3"/>
    <mergeCell ref="B9:F9"/>
    <mergeCell ref="A17:P17"/>
    <mergeCell ref="A19:E19"/>
    <mergeCell ref="F19:O21"/>
    <mergeCell ref="A20:E20"/>
    <mergeCell ref="A21:E21"/>
  </mergeCells>
  <phoneticPr fontId="3"/>
  <pageMargins left="0.78740157480314965" right="0.35433070866141736" top="0.78740157480314965" bottom="0.78740157480314965" header="0.51181102362204722" footer="0.51181102362204722"/>
  <pageSetup paperSize="9" scale="95" orientation="portrait" blackAndWhite="1" horizontalDpi="200" verticalDpi="200" r:id="rId1"/>
  <headerFooter alignWithMargins="0"/>
  <drawing r:id="rId2"/>
  <legacyDrawing r:id="rId3"/>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Z60"/>
  <sheetViews>
    <sheetView view="pageBreakPreview" topLeftCell="A4" zoomScaleNormal="100" zoomScaleSheetLayoutView="100" workbookViewId="0">
      <selection activeCell="Y43" sqref="Y43"/>
    </sheetView>
  </sheetViews>
  <sheetFormatPr defaultColWidth="5.875" defaultRowHeight="14.25"/>
  <cols>
    <col min="1" max="1" width="2.625" style="269" customWidth="1"/>
    <col min="2" max="2" width="5.875" style="269" customWidth="1"/>
    <col min="3" max="3" width="3.5" style="269" customWidth="1"/>
    <col min="4" max="4" width="5.875" style="269" customWidth="1"/>
    <col min="5" max="5" width="3.5" style="269" customWidth="1"/>
    <col min="6" max="6" width="5.875" style="269" customWidth="1"/>
    <col min="7" max="7" width="3.5" style="269" customWidth="1"/>
    <col min="8" max="8" width="5.875" style="269" customWidth="1"/>
    <col min="9" max="9" width="3.5" style="269" customWidth="1"/>
    <col min="10" max="10" width="5.875" style="269" customWidth="1"/>
    <col min="11" max="11" width="3.5" style="269" customWidth="1"/>
    <col min="12" max="12" width="5.875" style="269" customWidth="1"/>
    <col min="13" max="13" width="3.5" style="269" customWidth="1"/>
    <col min="14" max="14" width="5.875" style="269" customWidth="1"/>
    <col min="15" max="15" width="3.5" style="269" customWidth="1"/>
    <col min="16" max="16" width="5.875" style="269" customWidth="1"/>
    <col min="17" max="17" width="3.5" style="269" customWidth="1"/>
    <col min="18" max="18" width="5.875" style="269"/>
    <col min="19" max="19" width="3.5" style="269" customWidth="1"/>
    <col min="20" max="20" width="3.25" style="269" bestFit="1" customWidth="1"/>
    <col min="21" max="21" width="3.5" style="269" customWidth="1"/>
    <col min="22" max="22" width="5.875" style="269"/>
    <col min="23" max="23" width="3.5" style="269" customWidth="1"/>
    <col min="24" max="24" width="20.5" style="269" bestFit="1" customWidth="1"/>
    <col min="25" max="25" width="13.875" style="269" bestFit="1" customWidth="1"/>
    <col min="26" max="26" width="5.875" style="269"/>
    <col min="27" max="27" width="3.5" style="269" customWidth="1"/>
    <col min="28" max="16384" width="5.875" style="269"/>
  </cols>
  <sheetData>
    <row r="1" spans="1:20">
      <c r="T1" s="270" t="s">
        <v>596</v>
      </c>
    </row>
    <row r="2" spans="1:20" ht="28.5">
      <c r="A2" s="972" t="s">
        <v>18</v>
      </c>
      <c r="B2" s="972"/>
      <c r="C2" s="972"/>
      <c r="D2" s="972"/>
      <c r="E2" s="972"/>
      <c r="F2" s="972"/>
      <c r="G2" s="972"/>
      <c r="H2" s="972"/>
      <c r="I2" s="972"/>
      <c r="J2" s="972"/>
      <c r="K2" s="972"/>
      <c r="L2" s="972"/>
      <c r="M2" s="972"/>
      <c r="N2" s="972"/>
      <c r="O2" s="972"/>
      <c r="P2" s="972"/>
      <c r="Q2" s="972"/>
      <c r="R2" s="972"/>
      <c r="S2" s="972"/>
      <c r="T2" s="972"/>
    </row>
    <row r="3" spans="1:20" ht="21" customHeight="1">
      <c r="A3" s="985" t="s">
        <v>848</v>
      </c>
      <c r="B3" s="985"/>
      <c r="C3" s="985"/>
      <c r="D3" s="985"/>
      <c r="E3" s="985"/>
      <c r="F3" s="985"/>
      <c r="G3" s="985"/>
      <c r="H3" s="985"/>
      <c r="I3" s="985"/>
      <c r="J3" s="985"/>
      <c r="K3" s="1572"/>
      <c r="L3" s="985"/>
      <c r="M3" s="985"/>
      <c r="N3" s="985"/>
      <c r="O3" s="985"/>
      <c r="P3" s="985"/>
      <c r="Q3" s="985"/>
      <c r="R3" s="985"/>
      <c r="S3" s="985"/>
      <c r="T3" s="985"/>
    </row>
    <row r="4" spans="1:20" ht="21" customHeight="1">
      <c r="M4" s="385"/>
      <c r="N4" s="1892" t="s">
        <v>1556</v>
      </c>
      <c r="O4" s="1892"/>
      <c r="P4" s="1892"/>
      <c r="Q4" s="1892"/>
      <c r="R4" s="1892"/>
      <c r="S4" s="386"/>
      <c r="T4" s="386"/>
    </row>
    <row r="5" spans="1:20">
      <c r="M5" s="310"/>
    </row>
    <row r="6" spans="1:20">
      <c r="A6" s="269" t="s">
        <v>20</v>
      </c>
      <c r="C6" s="310"/>
      <c r="D6" s="310"/>
      <c r="E6" s="310"/>
    </row>
    <row r="7" spans="1:20">
      <c r="C7" s="310"/>
      <c r="D7" s="310"/>
      <c r="E7" s="310"/>
    </row>
    <row r="8" spans="1:20" ht="21" customHeight="1">
      <c r="C8" s="310"/>
      <c r="D8" s="310"/>
      <c r="E8" s="310"/>
      <c r="F8" s="1136" t="s">
        <v>271</v>
      </c>
      <c r="G8" s="1136"/>
      <c r="H8" s="1136"/>
      <c r="I8" s="1136"/>
      <c r="J8" s="1136"/>
      <c r="K8" s="1573"/>
      <c r="L8" s="1573"/>
      <c r="M8" s="1573"/>
      <c r="N8" s="1573"/>
      <c r="O8" s="1573"/>
      <c r="P8" s="1573"/>
      <c r="Q8" s="1573"/>
      <c r="R8" s="1573"/>
    </row>
    <row r="9" spans="1:20" ht="21" customHeight="1">
      <c r="C9" s="310"/>
      <c r="D9" s="310"/>
      <c r="E9" s="310"/>
      <c r="F9" s="1136" t="s">
        <v>849</v>
      </c>
      <c r="G9" s="1136"/>
      <c r="H9" s="1136"/>
      <c r="I9" s="1136"/>
      <c r="J9" s="1136"/>
      <c r="K9" s="1573"/>
      <c r="L9" s="1573"/>
      <c r="M9" s="1573"/>
      <c r="N9" s="1573"/>
      <c r="O9" s="1573"/>
      <c r="P9" s="1573"/>
      <c r="Q9" s="1573"/>
      <c r="R9" s="1573"/>
    </row>
    <row r="10" spans="1:20" ht="21" customHeight="1">
      <c r="C10" s="310"/>
      <c r="D10" s="310"/>
      <c r="E10" s="310"/>
      <c r="F10" s="1136" t="s">
        <v>850</v>
      </c>
      <c r="G10" s="1136"/>
      <c r="H10" s="1136"/>
      <c r="I10" s="1136"/>
      <c r="J10" s="1136"/>
      <c r="K10" s="1573"/>
      <c r="L10" s="1573"/>
      <c r="M10" s="1573"/>
      <c r="N10" s="1573"/>
      <c r="O10" s="1573"/>
      <c r="P10" s="1573"/>
      <c r="Q10" s="1573"/>
      <c r="R10" s="1573"/>
      <c r="S10" s="985"/>
      <c r="T10" s="985"/>
    </row>
    <row r="11" spans="1:20" ht="21" customHeight="1">
      <c r="C11" s="310"/>
      <c r="D11" s="310"/>
      <c r="E11" s="310"/>
      <c r="F11" s="1136" t="s">
        <v>21</v>
      </c>
      <c r="G11" s="1136"/>
      <c r="H11" s="1136"/>
      <c r="I11" s="1136"/>
      <c r="J11" s="1136"/>
      <c r="K11" s="1557"/>
      <c r="L11" s="1557"/>
      <c r="M11" s="1557"/>
      <c r="N11" s="1557"/>
      <c r="O11" s="1557"/>
      <c r="P11" s="1557"/>
      <c r="Q11" s="1557"/>
      <c r="R11" s="1557"/>
    </row>
    <row r="12" spans="1:20">
      <c r="C12" s="310"/>
      <c r="D12" s="310"/>
      <c r="E12" s="310"/>
    </row>
    <row r="13" spans="1:20">
      <c r="A13" s="269" t="s">
        <v>851</v>
      </c>
      <c r="C13" s="310"/>
      <c r="D13" s="310"/>
      <c r="E13" s="310"/>
    </row>
    <row r="14" spans="1:20">
      <c r="C14" s="310"/>
      <c r="D14" s="310"/>
      <c r="E14" s="310"/>
    </row>
    <row r="15" spans="1:20">
      <c r="A15" s="1558" t="s">
        <v>574</v>
      </c>
      <c r="B15" s="1558"/>
      <c r="C15" s="1558"/>
      <c r="D15" s="1558"/>
      <c r="E15" s="1558"/>
      <c r="F15" s="1558"/>
      <c r="G15" s="1558"/>
      <c r="H15" s="1558"/>
      <c r="I15" s="1558"/>
      <c r="J15" s="1558"/>
      <c r="K15" s="1558"/>
      <c r="L15" s="1558"/>
      <c r="M15" s="1558"/>
      <c r="N15" s="1558"/>
      <c r="O15" s="1558"/>
      <c r="P15" s="1558"/>
    </row>
    <row r="16" spans="1:20" ht="9" customHeight="1">
      <c r="C16" s="310"/>
      <c r="D16" s="310"/>
      <c r="E16" s="310"/>
    </row>
    <row r="17" spans="1:26" ht="21" customHeight="1">
      <c r="A17" s="771" t="s">
        <v>394</v>
      </c>
      <c r="B17" s="269" t="s">
        <v>1632</v>
      </c>
      <c r="C17" s="310"/>
      <c r="D17" s="310"/>
      <c r="E17" s="1893">
        <f>R39</f>
        <v>0</v>
      </c>
      <c r="F17" s="1893"/>
      <c r="G17" s="1893"/>
      <c r="H17" s="1893"/>
      <c r="I17" s="1893"/>
      <c r="J17" s="137" t="s">
        <v>2</v>
      </c>
    </row>
    <row r="18" spans="1:26" ht="9" customHeight="1">
      <c r="C18" s="310"/>
      <c r="D18" s="310"/>
      <c r="E18" s="310"/>
    </row>
    <row r="19" spans="1:26">
      <c r="A19" s="771" t="s">
        <v>1253</v>
      </c>
      <c r="B19" s="269" t="s">
        <v>1644</v>
      </c>
      <c r="C19" s="310"/>
      <c r="D19" s="310"/>
      <c r="E19" s="310"/>
    </row>
    <row r="20" spans="1:26">
      <c r="A20" s="269" t="s">
        <v>852</v>
      </c>
      <c r="C20" s="310"/>
      <c r="D20" s="310"/>
      <c r="E20" s="310"/>
    </row>
    <row r="21" spans="1:26" ht="9" customHeight="1"/>
    <row r="22" spans="1:26">
      <c r="A22" s="311" t="s">
        <v>853</v>
      </c>
      <c r="B22" s="303" t="str">
        <f>入力シート!C1</f>
        <v>令和7年7月20日執行参議院青森県選挙区選出議員選挙</v>
      </c>
      <c r="C22" s="273"/>
      <c r="D22" s="273"/>
      <c r="E22" s="273"/>
      <c r="F22" s="273"/>
      <c r="G22" s="273"/>
      <c r="H22" s="273"/>
      <c r="I22" s="273"/>
      <c r="J22" s="273"/>
      <c r="K22" s="273"/>
      <c r="L22" s="273"/>
      <c r="M22"/>
      <c r="N22" s="273"/>
      <c r="O22" s="273"/>
      <c r="P22" s="273"/>
    </row>
    <row r="23" spans="1:26" ht="9" customHeight="1"/>
    <row r="24" spans="1:26">
      <c r="A24" s="771" t="s">
        <v>1645</v>
      </c>
      <c r="B24" s="269" t="s">
        <v>1639</v>
      </c>
      <c r="F24" s="1894">
        <f>入力シート!C8</f>
        <v>0</v>
      </c>
      <c r="G24" s="1894"/>
      <c r="H24" s="1894"/>
      <c r="J24" s="1320">
        <f>入力シート!C10</f>
        <v>0</v>
      </c>
      <c r="K24" s="1320"/>
      <c r="L24" s="1320"/>
    </row>
    <row r="25" spans="1:26" ht="9" customHeight="1">
      <c r="A25" s="285"/>
      <c r="B25" s="285"/>
      <c r="C25" s="285"/>
      <c r="D25" s="285"/>
      <c r="E25" s="285"/>
      <c r="F25" s="285"/>
      <c r="G25" s="286"/>
      <c r="H25" s="285"/>
      <c r="I25" s="285"/>
      <c r="J25" s="285"/>
      <c r="K25" s="285"/>
      <c r="L25" s="285"/>
      <c r="M25" s="285"/>
      <c r="N25" s="285"/>
      <c r="O25" s="285"/>
    </row>
    <row r="26" spans="1:26">
      <c r="A26" s="772" t="s">
        <v>1646</v>
      </c>
      <c r="B26" s="285" t="s">
        <v>1647</v>
      </c>
      <c r="C26" s="285"/>
      <c r="D26" s="285"/>
      <c r="E26" s="285"/>
      <c r="F26" s="199"/>
      <c r="G26" s="315"/>
      <c r="H26" s="289"/>
      <c r="I26" s="289"/>
      <c r="J26" s="199"/>
      <c r="K26" s="289"/>
      <c r="L26" s="289"/>
      <c r="M26" s="285"/>
      <c r="N26" s="285"/>
      <c r="O26" s="285"/>
    </row>
    <row r="27" spans="1:26" ht="24" customHeight="1">
      <c r="A27" s="285"/>
      <c r="B27" s="1043" t="s">
        <v>264</v>
      </c>
      <c r="C27" s="1544"/>
      <c r="D27" s="1544"/>
      <c r="E27" s="1545"/>
      <c r="F27" s="1554"/>
      <c r="G27" s="1555"/>
      <c r="H27" s="1555"/>
      <c r="I27" s="1555"/>
      <c r="J27" s="1555"/>
      <c r="K27" s="1556"/>
      <c r="L27" s="1549" t="s">
        <v>268</v>
      </c>
      <c r="M27" s="1550"/>
      <c r="N27" s="1550"/>
      <c r="O27" s="1895"/>
      <c r="P27" s="1896"/>
      <c r="Q27" s="1896"/>
      <c r="R27" s="1896"/>
      <c r="S27" s="1896"/>
      <c r="T27" s="1897"/>
    </row>
    <row r="28" spans="1:26" ht="24" customHeight="1">
      <c r="A28" s="285"/>
      <c r="B28" s="1043" t="s">
        <v>265</v>
      </c>
      <c r="C28" s="1544"/>
      <c r="D28" s="1544"/>
      <c r="E28" s="1545"/>
      <c r="F28" s="1546"/>
      <c r="G28" s="1547"/>
      <c r="H28" s="1547"/>
      <c r="I28" s="1547"/>
      <c r="J28" s="1547"/>
      <c r="K28" s="1548"/>
      <c r="L28" s="1549" t="s">
        <v>269</v>
      </c>
      <c r="M28" s="1550"/>
      <c r="N28" s="1550"/>
      <c r="O28" s="1895"/>
      <c r="P28" s="1896"/>
      <c r="Q28" s="1896"/>
      <c r="R28" s="1896"/>
      <c r="S28" s="1896"/>
      <c r="T28" s="1897"/>
    </row>
    <row r="29" spans="1:26" ht="24" customHeight="1">
      <c r="A29" s="285"/>
      <c r="B29" s="1043" t="s">
        <v>266</v>
      </c>
      <c r="C29" s="1544"/>
      <c r="D29" s="1544"/>
      <c r="E29" s="1545"/>
      <c r="F29" s="1554"/>
      <c r="G29" s="1555"/>
      <c r="H29" s="1555"/>
      <c r="I29" s="1555"/>
      <c r="J29" s="1555"/>
      <c r="K29" s="1556"/>
      <c r="L29" s="1549" t="s">
        <v>270</v>
      </c>
      <c r="M29" s="1550"/>
      <c r="N29" s="1550"/>
      <c r="O29" s="1895"/>
      <c r="P29" s="1896"/>
      <c r="Q29" s="1896"/>
      <c r="R29" s="1896"/>
      <c r="S29" s="1896"/>
      <c r="T29" s="1897"/>
    </row>
    <row r="30" spans="1:26" ht="24" customHeight="1">
      <c r="A30" s="285"/>
      <c r="B30" s="1898" t="s">
        <v>854</v>
      </c>
      <c r="C30" s="1532"/>
      <c r="D30" s="1532"/>
      <c r="E30" s="1533"/>
      <c r="F30" s="1534"/>
      <c r="G30" s="1535"/>
      <c r="H30" s="1535"/>
      <c r="I30" s="1535"/>
      <c r="J30" s="1535"/>
      <c r="K30" s="1535"/>
      <c r="L30" s="1535"/>
      <c r="M30" s="1535"/>
      <c r="N30" s="1535"/>
      <c r="O30" s="1535"/>
      <c r="P30" s="1535"/>
      <c r="Q30" s="1535"/>
      <c r="R30" s="1535"/>
      <c r="S30" s="1535"/>
      <c r="T30" s="1899"/>
      <c r="X30" s="197"/>
      <c r="Y30" s="197"/>
      <c r="Z30" s="197"/>
    </row>
    <row r="31" spans="1:26" ht="24" customHeight="1">
      <c r="A31" s="285"/>
      <c r="B31" s="1900" t="s">
        <v>267</v>
      </c>
      <c r="C31" s="1901"/>
      <c r="D31" s="1901"/>
      <c r="E31" s="1902"/>
      <c r="F31" s="1903"/>
      <c r="G31" s="1904"/>
      <c r="H31" s="1904"/>
      <c r="I31" s="1904"/>
      <c r="J31" s="1904"/>
      <c r="K31" s="1904"/>
      <c r="L31" s="1904"/>
      <c r="M31" s="1904"/>
      <c r="N31" s="1904"/>
      <c r="O31" s="1904"/>
      <c r="P31" s="1904"/>
      <c r="Q31" s="1904"/>
      <c r="R31" s="1904"/>
      <c r="S31" s="1904"/>
      <c r="T31" s="1905"/>
      <c r="X31" s="197"/>
      <c r="Y31" s="320"/>
      <c r="Z31" s="321"/>
    </row>
    <row r="32" spans="1:26" ht="9" customHeight="1">
      <c r="A32" s="285"/>
      <c r="B32" s="285"/>
      <c r="C32" s="285"/>
      <c r="D32" s="285"/>
      <c r="E32" s="285"/>
      <c r="F32" s="199"/>
      <c r="G32" s="315"/>
      <c r="H32" s="289"/>
      <c r="I32" s="289"/>
      <c r="J32" s="289"/>
      <c r="K32" s="289"/>
      <c r="L32" s="289"/>
      <c r="M32" s="285"/>
      <c r="N32" s="285"/>
      <c r="O32" s="285"/>
      <c r="X32" s="197"/>
      <c r="Y32" s="197"/>
      <c r="Z32" s="197"/>
    </row>
    <row r="33" spans="1:26" ht="21" customHeight="1">
      <c r="A33" s="285"/>
      <c r="B33" s="285" t="s">
        <v>855</v>
      </c>
      <c r="C33" s="285"/>
      <c r="D33" s="285"/>
      <c r="E33" s="285"/>
      <c r="F33" s="199"/>
      <c r="G33" s="315"/>
      <c r="H33" s="289"/>
      <c r="I33" s="289"/>
      <c r="J33" s="289"/>
      <c r="K33" s="289"/>
      <c r="L33" s="289"/>
      <c r="M33" s="285"/>
      <c r="N33" s="285"/>
      <c r="O33" s="285"/>
      <c r="X33" s="197"/>
      <c r="Y33" s="320"/>
      <c r="Z33" s="321"/>
    </row>
    <row r="34" spans="1:26" ht="39" customHeight="1">
      <c r="A34" s="285"/>
      <c r="B34" s="1906" t="s">
        <v>81</v>
      </c>
      <c r="C34" s="1906"/>
      <c r="D34" s="1906"/>
      <c r="E34" s="1906"/>
      <c r="F34" s="1906"/>
      <c r="G34" s="1906"/>
      <c r="H34" s="1906" t="s">
        <v>97</v>
      </c>
      <c r="I34" s="1906"/>
      <c r="J34" s="1906"/>
      <c r="K34" s="1906"/>
      <c r="L34" s="1906"/>
      <c r="M34" s="1906"/>
      <c r="N34" s="1906" t="s">
        <v>98</v>
      </c>
      <c r="O34" s="1906"/>
      <c r="P34" s="1906"/>
      <c r="Q34" s="1906"/>
      <c r="R34" s="1906"/>
      <c r="S34" s="1906"/>
      <c r="T34" s="387" t="s">
        <v>668</v>
      </c>
    </row>
    <row r="35" spans="1:26">
      <c r="A35" s="285"/>
      <c r="B35" s="1667" t="s">
        <v>86</v>
      </c>
      <c r="C35" s="1526"/>
      <c r="D35" s="1667" t="s">
        <v>87</v>
      </c>
      <c r="E35" s="1527"/>
      <c r="F35" s="1526" t="s">
        <v>88</v>
      </c>
      <c r="G35" s="1527"/>
      <c r="H35" s="1667" t="s">
        <v>86</v>
      </c>
      <c r="I35" s="1526"/>
      <c r="J35" s="1667" t="s">
        <v>87</v>
      </c>
      <c r="K35" s="1527"/>
      <c r="L35" s="1526" t="s">
        <v>88</v>
      </c>
      <c r="M35" s="1527"/>
      <c r="N35" s="1667" t="s">
        <v>86</v>
      </c>
      <c r="O35" s="1526"/>
      <c r="P35" s="1667" t="s">
        <v>87</v>
      </c>
      <c r="Q35" s="1527"/>
      <c r="R35" s="1526" t="s">
        <v>88</v>
      </c>
      <c r="S35" s="1527"/>
      <c r="T35" s="1850"/>
    </row>
    <row r="36" spans="1:26">
      <c r="A36" s="285"/>
      <c r="B36" s="234" t="s">
        <v>856</v>
      </c>
      <c r="C36" s="235"/>
      <c r="D36" s="234" t="s">
        <v>857</v>
      </c>
      <c r="E36" s="236"/>
      <c r="F36" s="237" t="s">
        <v>858</v>
      </c>
      <c r="G36" s="236"/>
      <c r="H36" s="234" t="s">
        <v>859</v>
      </c>
      <c r="I36" s="235"/>
      <c r="J36" s="234" t="s">
        <v>860</v>
      </c>
      <c r="K36" s="236"/>
      <c r="L36" s="237" t="s">
        <v>861</v>
      </c>
      <c r="M36" s="236"/>
      <c r="N36" s="234" t="s">
        <v>862</v>
      </c>
      <c r="O36" s="235"/>
      <c r="P36" s="234" t="s">
        <v>863</v>
      </c>
      <c r="Q36" s="236"/>
      <c r="R36" s="237" t="s">
        <v>864</v>
      </c>
      <c r="S36" s="236"/>
      <c r="T36" s="1851"/>
    </row>
    <row r="37" spans="1:26">
      <c r="A37" s="285"/>
      <c r="B37" s="238"/>
      <c r="C37" s="239"/>
      <c r="D37" s="238"/>
      <c r="E37" s="240"/>
      <c r="F37" s="239" t="s">
        <v>865</v>
      </c>
      <c r="G37" s="241"/>
      <c r="H37" s="238"/>
      <c r="I37" s="239"/>
      <c r="J37" s="238"/>
      <c r="K37" s="240"/>
      <c r="L37" s="239" t="s">
        <v>866</v>
      </c>
      <c r="M37" s="241"/>
      <c r="N37" s="238"/>
      <c r="O37" s="239"/>
      <c r="P37" s="238"/>
      <c r="Q37" s="240"/>
      <c r="R37" s="239" t="s">
        <v>867</v>
      </c>
      <c r="S37" s="241"/>
      <c r="T37" s="1851"/>
    </row>
    <row r="38" spans="1:26">
      <c r="A38" s="285"/>
      <c r="B38" s="187"/>
      <c r="C38" s="243" t="s">
        <v>2</v>
      </c>
      <c r="D38" s="242"/>
      <c r="E38" s="242" t="s">
        <v>73</v>
      </c>
      <c r="F38" s="244"/>
      <c r="G38" s="243" t="s">
        <v>2</v>
      </c>
      <c r="H38" s="242"/>
      <c r="I38" s="242" t="s">
        <v>2</v>
      </c>
      <c r="J38" s="244"/>
      <c r="K38" s="243" t="s">
        <v>73</v>
      </c>
      <c r="L38" s="242"/>
      <c r="M38" s="242" t="s">
        <v>2</v>
      </c>
      <c r="N38" s="244"/>
      <c r="O38" s="243" t="s">
        <v>2</v>
      </c>
      <c r="P38" s="242"/>
      <c r="Q38" s="242" t="s">
        <v>73</v>
      </c>
      <c r="R38" s="244"/>
      <c r="S38" s="243" t="s">
        <v>2</v>
      </c>
      <c r="T38" s="1851"/>
    </row>
    <row r="39" spans="1:26" ht="24.75" customHeight="1">
      <c r="A39" s="285"/>
      <c r="B39" s="1907"/>
      <c r="C39" s="1908"/>
      <c r="D39" s="1909"/>
      <c r="E39" s="1910"/>
      <c r="F39" s="1911">
        <f>B39*D39</f>
        <v>0</v>
      </c>
      <c r="G39" s="1912"/>
      <c r="H39" s="1913">
        <f>ROUNDUP((301700+7.46*(5000))/40000,2)</f>
        <v>8.48</v>
      </c>
      <c r="I39" s="1914"/>
      <c r="J39" s="1915">
        <v>40000</v>
      </c>
      <c r="K39" s="1916"/>
      <c r="L39" s="1917">
        <f>H39*J39</f>
        <v>339200</v>
      </c>
      <c r="M39" s="1918"/>
      <c r="N39" s="1919">
        <f>IF(B39&gt;H39,(H39),(B39))</f>
        <v>0</v>
      </c>
      <c r="O39" s="1920"/>
      <c r="P39" s="1921">
        <f>IF(D39&gt;J39,(J39),(D39))</f>
        <v>0</v>
      </c>
      <c r="Q39" s="1922"/>
      <c r="R39" s="1911">
        <f>N39*P39</f>
        <v>0</v>
      </c>
      <c r="S39" s="1912"/>
      <c r="T39" s="1852"/>
    </row>
    <row r="40" spans="1:26" ht="14.25" customHeight="1">
      <c r="A40" s="285"/>
      <c r="B40" s="388"/>
      <c r="C40" s="388"/>
      <c r="D40" s="389"/>
      <c r="E40" s="389"/>
      <c r="F40" s="390"/>
      <c r="G40" s="390"/>
      <c r="H40" s="388"/>
      <c r="I40" s="388"/>
      <c r="J40" s="391"/>
      <c r="K40" s="391"/>
      <c r="L40" s="390"/>
      <c r="M40" s="390"/>
      <c r="N40" s="390"/>
      <c r="O40" s="390"/>
      <c r="P40" s="392"/>
      <c r="Q40" s="392"/>
      <c r="R40" s="390"/>
      <c r="S40" s="390"/>
    </row>
    <row r="41" spans="1:26" ht="14.25" customHeight="1">
      <c r="A41" s="285"/>
      <c r="B41" s="424"/>
      <c r="C41" s="424"/>
      <c r="D41" s="425"/>
      <c r="E41" s="425"/>
      <c r="F41" s="426"/>
      <c r="G41" s="426"/>
      <c r="H41" s="424"/>
      <c r="I41" s="424"/>
      <c r="J41" s="427"/>
      <c r="K41" s="427"/>
      <c r="L41" s="426"/>
      <c r="M41" s="426"/>
      <c r="N41" s="426"/>
      <c r="O41" s="426"/>
      <c r="P41" s="428"/>
      <c r="Q41" s="428"/>
      <c r="R41" s="426"/>
      <c r="S41" s="426"/>
    </row>
    <row r="42" spans="1:26" ht="14.25" customHeight="1">
      <c r="A42" s="285"/>
      <c r="B42" s="424"/>
      <c r="C42" s="424"/>
      <c r="D42" s="425"/>
      <c r="E42" s="425"/>
      <c r="F42" s="426"/>
      <c r="G42" s="426"/>
      <c r="H42" s="424"/>
      <c r="I42" s="424"/>
      <c r="J42" s="427"/>
      <c r="K42" s="427"/>
      <c r="L42" s="426"/>
      <c r="M42" s="426"/>
      <c r="N42" s="426"/>
      <c r="O42" s="426"/>
      <c r="P42" s="428"/>
      <c r="Q42" s="428"/>
      <c r="R42" s="426"/>
      <c r="S42" s="426"/>
    </row>
    <row r="43" spans="1:26" ht="14.25" customHeight="1">
      <c r="A43" s="457" t="s">
        <v>1465</v>
      </c>
      <c r="B43" s="774"/>
      <c r="C43" s="774"/>
      <c r="D43" s="775"/>
      <c r="E43" s="775"/>
      <c r="F43" s="776"/>
      <c r="G43" s="776"/>
      <c r="H43" s="774"/>
      <c r="I43" s="774"/>
      <c r="J43" s="777"/>
      <c r="K43" s="777"/>
      <c r="L43" s="776"/>
      <c r="M43" s="776"/>
      <c r="N43" s="776"/>
      <c r="O43" s="776"/>
      <c r="P43" s="778"/>
      <c r="Q43" s="778"/>
      <c r="R43" s="776"/>
      <c r="S43" s="776"/>
      <c r="T43" s="1"/>
    </row>
    <row r="44" spans="1:26" ht="14.25" customHeight="1">
      <c r="A44" s="1" t="s">
        <v>1466</v>
      </c>
      <c r="B44" s="457"/>
      <c r="C44" s="457"/>
      <c r="D44" s="457"/>
      <c r="E44" s="457"/>
      <c r="F44" s="457"/>
      <c r="G44" s="457"/>
      <c r="H44" s="457"/>
      <c r="I44" s="457"/>
      <c r="J44" s="457"/>
      <c r="K44" s="457"/>
      <c r="L44" s="457"/>
      <c r="M44" s="457"/>
      <c r="N44" s="457"/>
      <c r="O44" s="457"/>
      <c r="P44" s="457"/>
      <c r="Q44" s="457"/>
      <c r="R44" s="457"/>
      <c r="S44" s="457"/>
      <c r="T44" s="1"/>
    </row>
    <row r="45" spans="1:26" ht="14.25" customHeight="1">
      <c r="A45" s="1" t="s">
        <v>1011</v>
      </c>
      <c r="B45" s="1"/>
      <c r="C45" s="627"/>
      <c r="D45" s="627"/>
      <c r="E45" s="627"/>
      <c r="F45" s="627"/>
      <c r="G45" s="627"/>
      <c r="H45" s="627"/>
      <c r="I45" s="627"/>
      <c r="J45" s="627"/>
      <c r="K45" s="627"/>
      <c r="L45" s="627"/>
      <c r="M45" s="627"/>
      <c r="N45" s="627"/>
      <c r="O45" s="627"/>
      <c r="P45" s="627"/>
      <c r="Q45" s="627"/>
      <c r="R45" s="627"/>
      <c r="S45" s="627"/>
      <c r="T45" s="1"/>
    </row>
    <row r="46" spans="1:26" ht="14.25" customHeight="1">
      <c r="A46" s="1" t="s">
        <v>1012</v>
      </c>
      <c r="B46" s="1"/>
      <c r="C46" s="627"/>
      <c r="D46" s="627"/>
      <c r="E46" s="627"/>
      <c r="F46" s="627"/>
      <c r="G46" s="627"/>
      <c r="H46" s="627"/>
      <c r="I46" s="627"/>
      <c r="J46" s="627"/>
      <c r="K46" s="627"/>
      <c r="L46" s="627"/>
      <c r="M46" s="627"/>
      <c r="N46" s="1"/>
      <c r="O46" s="1" t="s">
        <v>1562</v>
      </c>
      <c r="P46" s="627"/>
      <c r="Q46" s="627"/>
      <c r="R46" s="627"/>
      <c r="S46" s="627"/>
      <c r="T46" s="1"/>
    </row>
    <row r="47" spans="1:26" ht="14.25" customHeight="1">
      <c r="A47" s="1" t="s">
        <v>1013</v>
      </c>
      <c r="B47" s="1"/>
      <c r="C47" s="627"/>
      <c r="D47" s="627"/>
      <c r="E47" s="627"/>
      <c r="F47" s="627"/>
      <c r="G47" s="627"/>
      <c r="H47" s="627"/>
      <c r="I47" s="627"/>
      <c r="J47" s="627"/>
      <c r="K47" s="627"/>
      <c r="L47" s="627"/>
      <c r="M47" s="627"/>
      <c r="N47" s="627"/>
      <c r="O47" s="627"/>
      <c r="P47" s="627"/>
      <c r="Q47" s="627"/>
      <c r="R47" s="627"/>
      <c r="S47" s="627"/>
      <c r="T47" s="1"/>
    </row>
    <row r="48" spans="1:26" ht="7.5" customHeight="1">
      <c r="A48" s="627"/>
      <c r="B48" s="627"/>
      <c r="C48" s="627"/>
      <c r="D48" s="627"/>
      <c r="E48" s="627"/>
      <c r="F48" s="627"/>
      <c r="G48" s="627"/>
      <c r="H48" s="627"/>
      <c r="I48" s="627"/>
      <c r="J48" s="627"/>
      <c r="K48" s="627"/>
      <c r="L48" s="627"/>
      <c r="M48" s="627"/>
      <c r="N48" s="627"/>
      <c r="O48" s="627"/>
      <c r="P48" s="627"/>
      <c r="Q48" s="627"/>
      <c r="R48" s="627"/>
      <c r="S48" s="627"/>
      <c r="T48" s="1"/>
    </row>
    <row r="49" spans="1:20" ht="14.25" customHeight="1">
      <c r="A49" s="627"/>
      <c r="B49" s="773"/>
      <c r="C49" s="773" t="s">
        <v>1648</v>
      </c>
      <c r="D49" s="773"/>
      <c r="E49" s="773"/>
      <c r="F49" s="773"/>
      <c r="G49" s="773"/>
      <c r="H49" s="627"/>
      <c r="I49" s="627"/>
      <c r="J49" s="627"/>
      <c r="K49" s="627"/>
      <c r="L49" s="627"/>
      <c r="M49" s="627"/>
      <c r="N49" s="627"/>
      <c r="O49" s="627"/>
      <c r="P49" s="627"/>
      <c r="Q49" s="627"/>
      <c r="R49" s="627"/>
      <c r="S49" s="627"/>
      <c r="T49" s="1"/>
    </row>
    <row r="50" spans="1:20" ht="14.25" customHeight="1">
      <c r="A50" s="773"/>
      <c r="B50" s="773"/>
      <c r="C50" s="773"/>
      <c r="D50" s="773"/>
      <c r="E50" s="773"/>
      <c r="F50" s="773"/>
      <c r="G50" s="773"/>
      <c r="H50" s="627"/>
      <c r="I50" s="627"/>
      <c r="J50" s="627"/>
      <c r="K50" s="627"/>
      <c r="L50" s="627" t="s">
        <v>339</v>
      </c>
      <c r="M50" s="627"/>
      <c r="N50" s="627"/>
      <c r="O50" s="627"/>
      <c r="P50" s="627"/>
      <c r="Q50" s="627"/>
      <c r="R50" s="627"/>
      <c r="S50" s="627"/>
      <c r="T50" s="1"/>
    </row>
    <row r="51" spans="1:20" ht="14.25" customHeight="1">
      <c r="A51" s="627"/>
      <c r="B51" s="627"/>
      <c r="C51" s="627"/>
      <c r="D51" s="627"/>
      <c r="E51" s="627" t="s">
        <v>313</v>
      </c>
      <c r="F51" s="627"/>
      <c r="G51" s="627"/>
      <c r="H51" s="627"/>
      <c r="I51" s="627"/>
      <c r="J51" s="627"/>
      <c r="K51" s="627"/>
      <c r="L51" s="627"/>
      <c r="M51" s="627"/>
      <c r="N51" s="627"/>
      <c r="O51" s="627"/>
      <c r="P51" s="627"/>
      <c r="Q51" s="627"/>
      <c r="R51" s="627"/>
      <c r="S51" s="627"/>
      <c r="T51" s="1"/>
    </row>
    <row r="52" spans="1:20" ht="6.75" customHeight="1">
      <c r="A52" s="627"/>
      <c r="B52" s="627"/>
      <c r="C52" s="627"/>
      <c r="D52" s="627"/>
      <c r="E52" s="627"/>
      <c r="F52" s="627"/>
      <c r="G52" s="627"/>
      <c r="H52" s="627"/>
      <c r="I52" s="627"/>
      <c r="J52" s="627"/>
      <c r="K52" s="627"/>
      <c r="L52" s="627"/>
      <c r="M52" s="627"/>
      <c r="N52" s="627"/>
      <c r="O52" s="627"/>
      <c r="P52" s="627"/>
      <c r="Q52" s="627"/>
      <c r="R52" s="627"/>
      <c r="S52" s="627"/>
      <c r="T52" s="1"/>
    </row>
    <row r="53" spans="1:20" ht="14.25" customHeight="1">
      <c r="A53" s="1" t="s">
        <v>1014</v>
      </c>
      <c r="B53" s="1"/>
      <c r="C53" s="457"/>
      <c r="D53" s="457"/>
      <c r="E53" s="457"/>
      <c r="F53" s="457"/>
      <c r="G53" s="779"/>
      <c r="H53" s="457"/>
      <c r="I53" s="457"/>
      <c r="J53" s="457"/>
      <c r="K53" s="457"/>
      <c r="L53" s="457"/>
      <c r="M53" s="457"/>
      <c r="N53" s="457"/>
      <c r="O53" s="457"/>
      <c r="P53" s="1"/>
      <c r="Q53" s="1"/>
      <c r="R53" s="1"/>
      <c r="S53" s="1"/>
      <c r="T53" s="1"/>
    </row>
    <row r="54" spans="1:20" ht="14.25" customHeight="1">
      <c r="A54" s="1" t="s">
        <v>1015</v>
      </c>
      <c r="B54" s="1"/>
      <c r="C54" s="780"/>
      <c r="D54" s="780"/>
      <c r="E54" s="780"/>
      <c r="F54" s="780"/>
      <c r="G54" s="780"/>
      <c r="H54" s="780"/>
      <c r="I54" s="780"/>
      <c r="J54" s="780"/>
      <c r="K54" s="780"/>
      <c r="L54" s="780"/>
      <c r="M54" s="780"/>
      <c r="N54" s="780"/>
      <c r="O54" s="780"/>
      <c r="P54" s="780"/>
      <c r="Q54" s="1"/>
      <c r="R54" s="1"/>
      <c r="S54" s="1"/>
      <c r="T54" s="1"/>
    </row>
    <row r="55" spans="1:20">
      <c r="A55" s="1" t="s">
        <v>1016</v>
      </c>
      <c r="B55" s="457"/>
      <c r="C55" s="1"/>
      <c r="D55" s="1"/>
      <c r="E55" s="1"/>
      <c r="F55" s="1"/>
      <c r="G55" s="1"/>
      <c r="H55" s="1"/>
      <c r="I55" s="1"/>
      <c r="J55" s="1"/>
      <c r="K55" s="1"/>
      <c r="L55" s="1"/>
      <c r="M55" s="1"/>
      <c r="N55" s="1"/>
      <c r="O55" s="1"/>
      <c r="P55" s="1"/>
      <c r="Q55" s="1"/>
      <c r="R55" s="1"/>
      <c r="S55" s="1"/>
      <c r="T55" s="1"/>
    </row>
    <row r="56" spans="1:20">
      <c r="A56" s="1" t="s">
        <v>1017</v>
      </c>
      <c r="B56" s="1"/>
      <c r="C56" s="1"/>
      <c r="D56" s="1"/>
      <c r="E56" s="1"/>
      <c r="F56" s="1"/>
      <c r="G56" s="1"/>
      <c r="H56" s="1"/>
      <c r="I56" s="1"/>
      <c r="J56" s="1"/>
      <c r="K56" s="1"/>
      <c r="L56" s="1"/>
      <c r="M56" s="1"/>
      <c r="N56" s="1"/>
      <c r="O56" s="1"/>
      <c r="P56" s="1"/>
      <c r="Q56" s="1"/>
      <c r="R56" s="1"/>
      <c r="S56" s="1"/>
      <c r="T56" s="1"/>
    </row>
    <row r="57" spans="1:20">
      <c r="A57" s="1" t="s">
        <v>1467</v>
      </c>
      <c r="B57" s="1"/>
      <c r="C57" s="1"/>
      <c r="D57" s="1"/>
      <c r="E57" s="1"/>
      <c r="F57" s="1"/>
      <c r="G57" s="1"/>
      <c r="H57" s="1"/>
      <c r="I57" s="1"/>
      <c r="J57" s="1"/>
      <c r="K57" s="1"/>
      <c r="L57" s="1"/>
      <c r="M57" s="1"/>
      <c r="N57" s="1"/>
      <c r="O57" s="1"/>
      <c r="P57" s="1"/>
      <c r="Q57" s="1"/>
      <c r="R57" s="1"/>
      <c r="S57" s="1"/>
      <c r="T57" s="1"/>
    </row>
    <row r="58" spans="1:20">
      <c r="A58" s="1" t="s">
        <v>1339</v>
      </c>
      <c r="B58" s="1"/>
      <c r="C58" s="1"/>
      <c r="D58" s="1"/>
      <c r="E58" s="1"/>
      <c r="F58" s="1"/>
      <c r="G58" s="1"/>
      <c r="H58" s="1"/>
      <c r="I58" s="1"/>
      <c r="J58" s="1"/>
      <c r="K58" s="1"/>
      <c r="L58" s="1"/>
      <c r="M58" s="1"/>
      <c r="N58" s="1"/>
      <c r="O58" s="1"/>
      <c r="P58" s="1"/>
      <c r="Q58" s="1"/>
      <c r="R58" s="1"/>
      <c r="S58" s="1"/>
      <c r="T58" s="1"/>
    </row>
    <row r="59" spans="1:20">
      <c r="A59" s="1" t="s">
        <v>1340</v>
      </c>
      <c r="B59" s="1"/>
      <c r="C59" s="1"/>
      <c r="D59" s="1"/>
      <c r="E59" s="1"/>
      <c r="F59" s="1"/>
      <c r="G59" s="1"/>
      <c r="H59" s="1"/>
      <c r="I59" s="1"/>
      <c r="J59" s="1"/>
      <c r="K59" s="1"/>
      <c r="L59" s="1"/>
      <c r="M59" s="1"/>
      <c r="N59" s="1"/>
      <c r="O59" s="1"/>
      <c r="P59" s="1"/>
      <c r="Q59" s="1"/>
      <c r="R59" s="1"/>
      <c r="S59" s="1"/>
      <c r="T59" s="1"/>
    </row>
    <row r="60" spans="1:20">
      <c r="A60" s="1" t="s">
        <v>1341</v>
      </c>
      <c r="B60" s="1"/>
      <c r="C60" s="1"/>
      <c r="D60" s="1"/>
      <c r="E60" s="1"/>
      <c r="F60" s="1"/>
      <c r="G60" s="1"/>
      <c r="H60" s="1"/>
      <c r="I60" s="1"/>
      <c r="J60" s="1"/>
      <c r="K60" s="1"/>
      <c r="L60" s="1"/>
      <c r="M60" s="1"/>
      <c r="N60" s="1"/>
      <c r="O60" s="1"/>
      <c r="P60" s="1"/>
      <c r="Q60" s="1"/>
      <c r="R60" s="1"/>
      <c r="S60" s="1"/>
      <c r="T60" s="1"/>
    </row>
  </sheetData>
  <mergeCells count="52">
    <mergeCell ref="L35:M35"/>
    <mergeCell ref="N35:O35"/>
    <mergeCell ref="P35:Q35"/>
    <mergeCell ref="R35:S35"/>
    <mergeCell ref="T35:T39"/>
    <mergeCell ref="L39:M39"/>
    <mergeCell ref="N39:O39"/>
    <mergeCell ref="P39:Q39"/>
    <mergeCell ref="R39:S39"/>
    <mergeCell ref="B39:C39"/>
    <mergeCell ref="D39:E39"/>
    <mergeCell ref="F39:G39"/>
    <mergeCell ref="H39:I39"/>
    <mergeCell ref="J39:K39"/>
    <mergeCell ref="B31:E31"/>
    <mergeCell ref="F31:T31"/>
    <mergeCell ref="B34:G34"/>
    <mergeCell ref="H34:M34"/>
    <mergeCell ref="N34:S34"/>
    <mergeCell ref="B35:C35"/>
    <mergeCell ref="D35:E35"/>
    <mergeCell ref="F35:G35"/>
    <mergeCell ref="H35:I35"/>
    <mergeCell ref="J35:K35"/>
    <mergeCell ref="B29:E29"/>
    <mergeCell ref="F29:K29"/>
    <mergeCell ref="L29:N29"/>
    <mergeCell ref="O29:T29"/>
    <mergeCell ref="B30:E30"/>
    <mergeCell ref="F30:T30"/>
    <mergeCell ref="B27:E27"/>
    <mergeCell ref="F27:K27"/>
    <mergeCell ref="L27:N27"/>
    <mergeCell ref="O27:T27"/>
    <mergeCell ref="B28:E28"/>
    <mergeCell ref="F28:K28"/>
    <mergeCell ref="L28:N28"/>
    <mergeCell ref="O28:T28"/>
    <mergeCell ref="F11:J11"/>
    <mergeCell ref="K11:R11"/>
    <mergeCell ref="A15:P15"/>
    <mergeCell ref="E17:I17"/>
    <mergeCell ref="F24:H24"/>
    <mergeCell ref="J24:L24"/>
    <mergeCell ref="A2:T2"/>
    <mergeCell ref="A3:T3"/>
    <mergeCell ref="N4:R4"/>
    <mergeCell ref="F8:J8"/>
    <mergeCell ref="K8:R10"/>
    <mergeCell ref="F9:J9"/>
    <mergeCell ref="F10:J10"/>
    <mergeCell ref="S10:T10"/>
  </mergeCells>
  <phoneticPr fontId="3"/>
  <pageMargins left="0.78740157480314965" right="0.15748031496062992" top="0.59055118110236227" bottom="0.59055118110236227" header="0.51181102362204722" footer="0.51181102362204722"/>
  <pageSetup paperSize="9" orientation="portrait" blackAndWhite="1" horizontalDpi="200" verticalDpi="200" r:id="rId1"/>
  <headerFooter alignWithMargins="0"/>
  <rowBreaks count="1" manualBreakCount="1">
    <brk id="42" max="19" man="1"/>
  </rowBreaks>
  <colBreaks count="1" manualBreakCount="1">
    <brk id="25" max="42" man="1"/>
  </colBreaks>
  <drawing r:id="rId2"/>
  <legacyDrawing r:id="rId3"/>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T39"/>
  <sheetViews>
    <sheetView view="pageBreakPreview" zoomScaleNormal="100" zoomScaleSheetLayoutView="100" workbookViewId="0">
      <selection activeCell="H17" sqref="H17"/>
    </sheetView>
  </sheetViews>
  <sheetFormatPr defaultColWidth="5.875" defaultRowHeight="14.25"/>
  <cols>
    <col min="1" max="12" width="5.875" style="269"/>
    <col min="13" max="13" width="8.75" style="269" customWidth="1"/>
    <col min="14" max="14" width="3.375" style="269" customWidth="1"/>
    <col min="15" max="16384" width="5.875" style="269"/>
  </cols>
  <sheetData>
    <row r="1" spans="1:20">
      <c r="O1" s="270" t="s">
        <v>611</v>
      </c>
    </row>
    <row r="3" spans="1:20" ht="28.5">
      <c r="A3" s="972" t="s">
        <v>294</v>
      </c>
      <c r="B3" s="972"/>
      <c r="C3" s="972"/>
      <c r="D3" s="972"/>
      <c r="E3" s="972"/>
      <c r="F3" s="972"/>
      <c r="G3" s="972"/>
      <c r="H3" s="972"/>
      <c r="I3" s="972"/>
      <c r="J3" s="972"/>
      <c r="K3" s="1031"/>
      <c r="L3" s="972"/>
      <c r="M3" s="972"/>
      <c r="N3" s="972"/>
      <c r="O3" s="972"/>
      <c r="P3" s="612"/>
      <c r="Q3" s="612"/>
      <c r="R3" s="612"/>
      <c r="S3" s="612"/>
      <c r="T3" s="612"/>
    </row>
    <row r="5" spans="1:20">
      <c r="K5" s="281" t="s">
        <v>1553</v>
      </c>
      <c r="L5" s="282"/>
      <c r="M5" s="282"/>
      <c r="N5" s="282"/>
    </row>
    <row r="7" spans="1:20">
      <c r="A7" s="269" t="s">
        <v>598</v>
      </c>
    </row>
    <row r="10" spans="1:20">
      <c r="B10" s="260" t="str">
        <f>入力シート!C1</f>
        <v>令和7年7月20日執行参議院青森県選挙区選出議員選挙</v>
      </c>
      <c r="J10" s="303"/>
      <c r="K10" s="303"/>
    </row>
    <row r="12" spans="1:20">
      <c r="H12" s="270" t="s">
        <v>531</v>
      </c>
      <c r="J12" s="284">
        <f>入力シート!C8</f>
        <v>0</v>
      </c>
      <c r="K12" s="260"/>
      <c r="L12" s="260">
        <f>入力シート!C10</f>
        <v>0</v>
      </c>
    </row>
    <row r="13" spans="1:20">
      <c r="H13" s="270"/>
      <c r="J13" s="284"/>
      <c r="K13" s="260"/>
      <c r="L13" s="260"/>
    </row>
    <row r="15" spans="1:20">
      <c r="A15" s="269" t="s">
        <v>295</v>
      </c>
    </row>
    <row r="17" spans="1:15" ht="14.25" customHeight="1">
      <c r="A17" s="285"/>
      <c r="B17" s="285"/>
      <c r="C17" s="285"/>
      <c r="D17" s="285"/>
      <c r="E17" s="285"/>
      <c r="F17" s="286"/>
      <c r="G17" s="285"/>
      <c r="H17" s="285"/>
      <c r="I17" s="285"/>
      <c r="J17" s="285"/>
      <c r="K17" s="285"/>
      <c r="L17" s="285"/>
      <c r="M17" s="285"/>
      <c r="N17" s="285"/>
    </row>
    <row r="18" spans="1:15" ht="14.25" customHeight="1">
      <c r="A18" s="1558" t="s">
        <v>574</v>
      </c>
      <c r="B18" s="1558"/>
      <c r="C18" s="1558"/>
      <c r="D18" s="1558"/>
      <c r="E18" s="1558"/>
      <c r="F18" s="1558"/>
      <c r="G18" s="1558"/>
      <c r="H18" s="1558"/>
      <c r="I18" s="1558"/>
      <c r="J18" s="1558"/>
      <c r="K18" s="1558"/>
      <c r="L18" s="1558"/>
      <c r="M18" s="1558"/>
      <c r="N18" s="1558"/>
      <c r="O18" s="1558"/>
    </row>
    <row r="19" spans="1:15" ht="14.25" customHeight="1">
      <c r="A19" s="287"/>
      <c r="B19" s="287"/>
      <c r="C19" s="287"/>
      <c r="D19" s="287"/>
      <c r="E19" s="287"/>
      <c r="F19" s="287"/>
      <c r="G19" s="287"/>
      <c r="H19" s="287"/>
      <c r="I19" s="287"/>
      <c r="J19" s="287"/>
      <c r="K19" s="287"/>
      <c r="L19" s="287"/>
      <c r="M19" s="287"/>
      <c r="N19" s="287"/>
    </row>
    <row r="20" spans="1:15" ht="14.25" customHeight="1">
      <c r="A20" s="285"/>
      <c r="B20" s="285"/>
      <c r="C20" s="285"/>
      <c r="D20" s="285"/>
      <c r="E20" s="285"/>
      <c r="F20" s="285"/>
      <c r="G20" s="285"/>
      <c r="H20" s="285"/>
      <c r="I20" s="285"/>
      <c r="J20" s="285"/>
      <c r="K20" s="285"/>
      <c r="L20" s="285"/>
      <c r="M20" s="285"/>
      <c r="N20" s="285"/>
    </row>
    <row r="21" spans="1:15" ht="14.25" customHeight="1">
      <c r="A21" s="285"/>
      <c r="B21" s="285"/>
      <c r="C21" s="285"/>
      <c r="D21" s="285"/>
      <c r="E21" s="285"/>
      <c r="F21" s="285"/>
      <c r="G21" s="176"/>
      <c r="H21" s="285"/>
      <c r="I21" s="285"/>
      <c r="J21" s="285"/>
      <c r="K21" s="285"/>
      <c r="L21" s="285"/>
      <c r="M21" s="285"/>
      <c r="N21" s="285"/>
    </row>
    <row r="22" spans="1:15" ht="18" customHeight="1">
      <c r="A22" s="1838" t="s">
        <v>687</v>
      </c>
      <c r="B22" s="1839"/>
      <c r="C22" s="1840"/>
      <c r="D22" s="1844" t="s">
        <v>293</v>
      </c>
      <c r="E22" s="1845"/>
      <c r="F22" s="1845"/>
      <c r="G22" s="1845"/>
      <c r="H22" s="1846"/>
      <c r="I22" s="1838" t="s">
        <v>689</v>
      </c>
      <c r="J22" s="1839"/>
      <c r="K22" s="1839"/>
      <c r="L22" s="1839"/>
      <c r="M22" s="1839"/>
      <c r="N22" s="1840"/>
      <c r="O22" s="1850" t="s">
        <v>668</v>
      </c>
    </row>
    <row r="23" spans="1:15" ht="18" customHeight="1">
      <c r="A23" s="1574"/>
      <c r="B23" s="1558"/>
      <c r="C23" s="1575"/>
      <c r="D23" s="1847"/>
      <c r="E23" s="1848"/>
      <c r="F23" s="1848"/>
      <c r="G23" s="1848"/>
      <c r="H23" s="1849"/>
      <c r="I23" s="1841"/>
      <c r="J23" s="1842"/>
      <c r="K23" s="1842"/>
      <c r="L23" s="1842"/>
      <c r="M23" s="1842"/>
      <c r="N23" s="1843"/>
      <c r="O23" s="1851"/>
    </row>
    <row r="24" spans="1:15" ht="18" customHeight="1">
      <c r="A24" s="1574"/>
      <c r="B24" s="1558"/>
      <c r="C24" s="1575"/>
      <c r="D24" s="1847"/>
      <c r="E24" s="1848"/>
      <c r="F24" s="1848"/>
      <c r="G24" s="1848"/>
      <c r="H24" s="1849"/>
      <c r="I24" s="1838" t="s">
        <v>67</v>
      </c>
      <c r="J24" s="1839"/>
      <c r="K24" s="1840"/>
      <c r="L24" s="1838" t="s">
        <v>68</v>
      </c>
      <c r="M24" s="1839"/>
      <c r="N24" s="1840"/>
      <c r="O24" s="1851"/>
    </row>
    <row r="25" spans="1:15" ht="18" customHeight="1">
      <c r="A25" s="1841"/>
      <c r="B25" s="1842"/>
      <c r="C25" s="1843"/>
      <c r="D25" s="1847"/>
      <c r="E25" s="1848"/>
      <c r="F25" s="1848"/>
      <c r="G25" s="1848"/>
      <c r="H25" s="1849"/>
      <c r="I25" s="1841"/>
      <c r="J25" s="1842"/>
      <c r="K25" s="1843"/>
      <c r="L25" s="1841"/>
      <c r="M25" s="1842"/>
      <c r="N25" s="1843"/>
      <c r="O25" s="1852"/>
    </row>
    <row r="26" spans="1:15" ht="22.5" customHeight="1">
      <c r="A26" s="288"/>
      <c r="B26" s="289"/>
      <c r="C26" s="290"/>
      <c r="D26" s="1853"/>
      <c r="E26" s="1854"/>
      <c r="F26" s="1854"/>
      <c r="G26" s="1854"/>
      <c r="H26" s="1855"/>
      <c r="I26" s="291"/>
      <c r="J26" s="292"/>
      <c r="K26" s="293"/>
      <c r="L26" s="291"/>
      <c r="M26" s="292"/>
      <c r="N26" s="293"/>
      <c r="O26" s="1850"/>
    </row>
    <row r="27" spans="1:15" ht="22.5" customHeight="1">
      <c r="A27" s="1614" t="s">
        <v>1554</v>
      </c>
      <c r="B27" s="1615"/>
      <c r="C27" s="1616"/>
      <c r="D27" s="1856"/>
      <c r="E27" s="1857"/>
      <c r="F27" s="1857"/>
      <c r="G27" s="1857"/>
      <c r="H27" s="1858"/>
      <c r="I27" s="1862"/>
      <c r="J27" s="1863"/>
      <c r="K27" s="1864"/>
      <c r="L27" s="1865"/>
      <c r="M27" s="1866"/>
      <c r="N27" s="294" t="s">
        <v>2</v>
      </c>
      <c r="O27" s="1851"/>
    </row>
    <row r="28" spans="1:15" ht="22.5" customHeight="1">
      <c r="A28" s="295"/>
      <c r="B28" s="296"/>
      <c r="C28" s="297"/>
      <c r="D28" s="1859"/>
      <c r="E28" s="1860"/>
      <c r="F28" s="1860"/>
      <c r="G28" s="1860"/>
      <c r="H28" s="1861"/>
      <c r="I28" s="298"/>
      <c r="J28" s="299"/>
      <c r="K28" s="300"/>
      <c r="L28" s="298"/>
      <c r="M28" s="299"/>
      <c r="N28" s="300"/>
      <c r="O28" s="1852"/>
    </row>
    <row r="29" spans="1:15">
      <c r="A29" s="285"/>
      <c r="B29" s="285"/>
      <c r="C29" s="285"/>
      <c r="D29" s="285"/>
      <c r="E29" s="285"/>
      <c r="F29" s="285"/>
      <c r="G29" s="285"/>
      <c r="H29" s="285"/>
      <c r="I29" s="285"/>
      <c r="J29" s="285"/>
      <c r="K29" s="285"/>
      <c r="L29" s="285"/>
      <c r="M29" s="285"/>
      <c r="N29" s="285"/>
    </row>
    <row r="30" spans="1:15" s="273" customFormat="1" ht="14.25" customHeight="1">
      <c r="B30" s="301"/>
      <c r="C30" s="148"/>
      <c r="D30" s="148"/>
    </row>
    <row r="31" spans="1:15">
      <c r="A31" s="269" t="s">
        <v>1349</v>
      </c>
      <c r="B31" s="275"/>
      <c r="C31" s="138"/>
      <c r="D31" s="138"/>
    </row>
    <row r="32" spans="1:15">
      <c r="A32" s="269" t="s">
        <v>1372</v>
      </c>
      <c r="B32" s="275"/>
      <c r="C32" s="138"/>
      <c r="D32" s="138"/>
    </row>
    <row r="33" spans="1:8">
      <c r="A33" s="269" t="s">
        <v>1373</v>
      </c>
      <c r="B33" s="275"/>
      <c r="C33" s="138"/>
      <c r="D33" s="138"/>
    </row>
    <row r="34" spans="1:8">
      <c r="A34" s="269" t="s">
        <v>1374</v>
      </c>
      <c r="B34" s="275"/>
      <c r="C34" s="138"/>
      <c r="D34" s="138"/>
    </row>
    <row r="35" spans="1:8">
      <c r="A35" s="269" t="s">
        <v>1375</v>
      </c>
      <c r="B35" s="275"/>
      <c r="C35" s="138"/>
      <c r="D35" s="138"/>
      <c r="H35" s="260"/>
    </row>
    <row r="36" spans="1:8">
      <c r="B36" s="275"/>
      <c r="C36" s="138"/>
      <c r="D36" s="138"/>
      <c r="H36" s="260"/>
    </row>
    <row r="37" spans="1:8">
      <c r="B37" s="275"/>
      <c r="C37" s="138"/>
      <c r="D37" s="138"/>
    </row>
    <row r="38" spans="1:8">
      <c r="B38" s="275"/>
      <c r="C38" s="138"/>
      <c r="D38" s="138"/>
      <c r="G38" s="260"/>
    </row>
    <row r="39" spans="1:8">
      <c r="B39" s="275"/>
      <c r="C39" s="138"/>
      <c r="D39" s="138"/>
    </row>
  </sheetData>
  <mergeCells count="13">
    <mergeCell ref="A3:O3"/>
    <mergeCell ref="A18:O18"/>
    <mergeCell ref="O26:O28"/>
    <mergeCell ref="A22:C25"/>
    <mergeCell ref="D22:H25"/>
    <mergeCell ref="I22:N23"/>
    <mergeCell ref="O22:O25"/>
    <mergeCell ref="I24:K25"/>
    <mergeCell ref="L27:M27"/>
    <mergeCell ref="I27:K27"/>
    <mergeCell ref="A27:C27"/>
    <mergeCell ref="D26:H28"/>
    <mergeCell ref="L24:N25"/>
  </mergeCells>
  <phoneticPr fontId="3"/>
  <pageMargins left="0.78740157480314965" right="0.39370078740157483" top="0.98425196850393704" bottom="0.98425196850393704" header="0.51181102362204722" footer="0.51181102362204722"/>
  <pageSetup paperSize="9" orientation="portrait" blackAndWhite="1" horizontalDpi="200" verticalDpi="200" r:id="rId1"/>
  <headerFooter alignWithMargins="0"/>
  <legacyDrawing r:id="rId2"/>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S46"/>
  <sheetViews>
    <sheetView view="pageBreakPreview" zoomScaleNormal="100" zoomScaleSheetLayoutView="100" workbookViewId="0">
      <selection activeCell="A17" sqref="A17:O17"/>
    </sheetView>
  </sheetViews>
  <sheetFormatPr defaultColWidth="5.875" defaultRowHeight="14.25"/>
  <cols>
    <col min="1" max="8" width="5.875" style="269"/>
    <col min="9" max="9" width="3.5" style="269" bestFit="1" customWidth="1"/>
    <col min="10" max="14" width="5.875" style="269"/>
    <col min="15" max="16" width="4.125" style="269" customWidth="1"/>
    <col min="17" max="16384" width="5.875" style="269"/>
  </cols>
  <sheetData>
    <row r="1" spans="1:19">
      <c r="P1" s="270" t="s">
        <v>624</v>
      </c>
    </row>
    <row r="3" spans="1:19" ht="28.5">
      <c r="A3" s="972" t="s">
        <v>297</v>
      </c>
      <c r="B3" s="972"/>
      <c r="C3" s="972"/>
      <c r="D3" s="972"/>
      <c r="E3" s="972"/>
      <c r="F3" s="972"/>
      <c r="G3" s="972"/>
      <c r="H3" s="972"/>
      <c r="I3" s="972"/>
      <c r="J3" s="972"/>
      <c r="K3" s="1031"/>
      <c r="L3" s="972"/>
      <c r="M3" s="972"/>
      <c r="N3" s="972"/>
      <c r="O3" s="972"/>
      <c r="P3" s="972"/>
      <c r="Q3" s="612"/>
      <c r="R3" s="612"/>
      <c r="S3" s="612"/>
    </row>
    <row r="5" spans="1:19">
      <c r="L5" s="282"/>
      <c r="M5" s="282"/>
      <c r="N5" s="282"/>
      <c r="O5" s="281"/>
      <c r="P5" s="302" t="s">
        <v>1558</v>
      </c>
    </row>
    <row r="7" spans="1:19">
      <c r="A7" s="269" t="s">
        <v>598</v>
      </c>
    </row>
    <row r="9" spans="1:19">
      <c r="B9" s="260" t="str">
        <f>入力シート!C1</f>
        <v>令和7年7月20日執行参議院青森県選挙区選出議員選挙</v>
      </c>
      <c r="K9" s="303"/>
    </row>
    <row r="11" spans="1:19">
      <c r="H11" s="270" t="s">
        <v>531</v>
      </c>
      <c r="J11" s="284">
        <f>入力シート!C8</f>
        <v>0</v>
      </c>
      <c r="K11" s="260"/>
      <c r="L11" s="260">
        <f>入力シート!C10</f>
        <v>0</v>
      </c>
    </row>
    <row r="13" spans="1:19">
      <c r="A13" s="269" t="s">
        <v>822</v>
      </c>
    </row>
    <row r="14" spans="1:19" ht="14.25" customHeight="1">
      <c r="A14" s="285" t="s">
        <v>823</v>
      </c>
      <c r="B14" s="285"/>
      <c r="C14" s="285"/>
      <c r="D14" s="285"/>
      <c r="E14" s="285"/>
      <c r="F14" s="286"/>
      <c r="G14" s="285"/>
      <c r="H14" s="285"/>
      <c r="I14" s="285"/>
      <c r="J14" s="285"/>
      <c r="K14" s="285"/>
      <c r="L14" s="285"/>
      <c r="M14" s="285"/>
      <c r="N14" s="285"/>
    </row>
    <row r="15" spans="1:19" ht="14.25" customHeight="1">
      <c r="A15" s="285"/>
      <c r="B15" s="285"/>
      <c r="C15" s="285"/>
      <c r="D15" s="285"/>
      <c r="E15" s="285"/>
      <c r="F15" s="286"/>
      <c r="G15" s="285"/>
      <c r="H15" s="285"/>
      <c r="I15" s="285"/>
      <c r="J15" s="285"/>
      <c r="K15" s="285"/>
      <c r="L15" s="285"/>
      <c r="M15" s="285"/>
      <c r="N15" s="285"/>
    </row>
    <row r="16" spans="1:19" ht="14.25" customHeight="1">
      <c r="A16" s="285"/>
      <c r="B16" s="285"/>
      <c r="C16" s="285"/>
      <c r="D16" s="285"/>
      <c r="E16" s="285"/>
      <c r="F16" s="286"/>
      <c r="G16" s="285"/>
      <c r="H16" s="285"/>
      <c r="I16" s="285"/>
      <c r="J16" s="285"/>
      <c r="K16" s="285"/>
      <c r="L16" s="285"/>
      <c r="M16" s="285"/>
      <c r="N16" s="285"/>
    </row>
    <row r="17" spans="1:15" ht="14.25" customHeight="1">
      <c r="A17" s="1558" t="s">
        <v>574</v>
      </c>
      <c r="B17" s="1558"/>
      <c r="C17" s="1558"/>
      <c r="D17" s="1558"/>
      <c r="E17" s="1558"/>
      <c r="F17" s="1558"/>
      <c r="G17" s="1558"/>
      <c r="H17" s="1558"/>
      <c r="I17" s="1558"/>
      <c r="J17" s="1558"/>
      <c r="K17" s="1558"/>
      <c r="L17" s="1558"/>
      <c r="M17" s="1558"/>
      <c r="N17" s="1558"/>
      <c r="O17" s="1558"/>
    </row>
    <row r="18" spans="1:15" ht="14.25" customHeight="1">
      <c r="A18" s="287"/>
      <c r="B18" s="287"/>
      <c r="C18" s="287"/>
      <c r="D18" s="287"/>
      <c r="E18" s="287"/>
      <c r="F18" s="287"/>
      <c r="G18" s="287"/>
      <c r="H18" s="287"/>
      <c r="I18" s="287"/>
      <c r="J18" s="287"/>
      <c r="K18" s="287"/>
      <c r="L18" s="287"/>
      <c r="M18" s="287"/>
      <c r="N18" s="287"/>
      <c r="O18" s="287"/>
    </row>
    <row r="19" spans="1:15" ht="14.25" customHeight="1">
      <c r="A19" s="304" t="s">
        <v>41</v>
      </c>
      <c r="B19" s="287"/>
      <c r="C19" s="287"/>
      <c r="D19" s="305" t="s">
        <v>1526</v>
      </c>
      <c r="E19" s="306"/>
      <c r="F19" s="306"/>
      <c r="G19" s="306"/>
      <c r="H19" s="287"/>
      <c r="I19" s="287"/>
      <c r="J19" s="287"/>
      <c r="K19" s="287"/>
      <c r="L19" s="287"/>
      <c r="M19" s="287"/>
      <c r="N19" s="287"/>
      <c r="O19" s="287"/>
    </row>
    <row r="20" spans="1:15" ht="14.25" customHeight="1">
      <c r="A20" s="287"/>
      <c r="B20" s="287"/>
      <c r="C20" s="287"/>
      <c r="D20" s="287"/>
      <c r="E20" s="287"/>
      <c r="F20" s="287"/>
      <c r="G20" s="287"/>
      <c r="H20" s="287"/>
      <c r="I20" s="287"/>
      <c r="J20" s="287"/>
      <c r="K20" s="287"/>
      <c r="L20" s="287"/>
      <c r="M20" s="287"/>
      <c r="N20" s="287"/>
    </row>
    <row r="21" spans="1:15" ht="14.25" customHeight="1">
      <c r="A21" s="285" t="s">
        <v>42</v>
      </c>
      <c r="B21" s="285"/>
      <c r="C21" s="285"/>
      <c r="D21" s="285"/>
      <c r="E21" s="285"/>
      <c r="F21" s="285"/>
      <c r="G21" s="285"/>
      <c r="H21" s="285"/>
      <c r="I21" s="285"/>
      <c r="J21" s="285"/>
      <c r="K21" s="285"/>
      <c r="L21" s="285"/>
      <c r="M21" s="285"/>
      <c r="N21" s="285"/>
    </row>
    <row r="22" spans="1:15" ht="14.25" customHeight="1">
      <c r="A22" s="285"/>
      <c r="B22" s="1857"/>
      <c r="C22" s="1857"/>
      <c r="D22" s="1857"/>
      <c r="E22" s="1857"/>
      <c r="F22" s="1857"/>
      <c r="G22" s="1857"/>
      <c r="H22" s="1857"/>
      <c r="I22" s="1857"/>
      <c r="J22" s="1857"/>
      <c r="K22" s="1857"/>
      <c r="L22" s="1857"/>
      <c r="M22" s="1857"/>
      <c r="N22" s="1857"/>
    </row>
    <row r="23" spans="1:15" ht="14.25" customHeight="1">
      <c r="A23" s="285"/>
      <c r="B23" s="1857"/>
      <c r="C23" s="1857"/>
      <c r="D23" s="1857"/>
      <c r="E23" s="1857"/>
      <c r="F23" s="1857"/>
      <c r="G23" s="1857"/>
      <c r="H23" s="1857"/>
      <c r="I23" s="1857"/>
      <c r="J23" s="1857"/>
      <c r="K23" s="1857"/>
      <c r="L23" s="1857"/>
      <c r="M23" s="1857"/>
      <c r="N23" s="1857"/>
    </row>
    <row r="24" spans="1:15" ht="14.25" customHeight="1">
      <c r="A24" s="285"/>
      <c r="B24" s="1857"/>
      <c r="C24" s="1857"/>
      <c r="D24" s="1857"/>
      <c r="E24" s="1857"/>
      <c r="F24" s="1857"/>
      <c r="G24" s="1857"/>
      <c r="H24" s="1857"/>
      <c r="I24" s="1857"/>
      <c r="J24" s="1857"/>
      <c r="K24" s="1857"/>
      <c r="L24" s="1857"/>
      <c r="M24" s="1857"/>
      <c r="N24" s="1857"/>
    </row>
    <row r="25" spans="1:15" ht="14.25" customHeight="1">
      <c r="A25" s="285"/>
      <c r="B25" s="285"/>
      <c r="C25" s="285"/>
      <c r="D25" s="285"/>
      <c r="E25" s="285"/>
      <c r="F25" s="285"/>
      <c r="G25" s="285"/>
      <c r="H25" s="285"/>
      <c r="I25" s="285"/>
      <c r="J25" s="285"/>
      <c r="K25" s="285"/>
      <c r="L25" s="285"/>
      <c r="M25" s="285"/>
      <c r="N25" s="285"/>
    </row>
    <row r="26" spans="1:15" ht="16.5" customHeight="1">
      <c r="A26" s="285" t="s">
        <v>71</v>
      </c>
      <c r="B26" s="285"/>
      <c r="C26" s="285"/>
      <c r="E26" s="1867" t="s">
        <v>296</v>
      </c>
      <c r="F26" s="1867"/>
      <c r="G26" s="1867"/>
      <c r="H26" s="1867"/>
      <c r="I26" s="285" t="s">
        <v>73</v>
      </c>
      <c r="J26" s="285"/>
      <c r="K26" s="285"/>
      <c r="L26" s="285"/>
      <c r="M26" s="285"/>
      <c r="N26" s="285"/>
    </row>
    <row r="27" spans="1:15" ht="14.25" customHeight="1">
      <c r="A27" s="285"/>
      <c r="B27" s="285"/>
      <c r="C27" s="285"/>
      <c r="D27" s="285"/>
      <c r="E27" s="285"/>
      <c r="F27" s="285"/>
      <c r="G27" s="176"/>
      <c r="H27" s="285"/>
      <c r="I27" s="285"/>
      <c r="J27" s="285"/>
      <c r="K27" s="285"/>
      <c r="L27" s="285"/>
      <c r="M27" s="285"/>
      <c r="N27" s="285"/>
    </row>
    <row r="28" spans="1:15" ht="24" customHeight="1">
      <c r="A28" s="1339" t="s">
        <v>45</v>
      </c>
      <c r="B28" s="1340"/>
      <c r="C28" s="1340"/>
      <c r="D28" s="1340"/>
      <c r="E28" s="1341"/>
      <c r="F28" s="1339" t="s">
        <v>72</v>
      </c>
      <c r="G28" s="1340"/>
      <c r="H28" s="1340"/>
      <c r="I28" s="1341"/>
      <c r="J28" s="1339" t="s">
        <v>74</v>
      </c>
      <c r="K28" s="1340"/>
      <c r="L28" s="1340"/>
      <c r="M28" s="1340"/>
      <c r="N28" s="1340"/>
      <c r="O28" s="1341"/>
    </row>
    <row r="29" spans="1:15" ht="24" customHeight="1">
      <c r="A29" s="1043" t="s">
        <v>1354</v>
      </c>
      <c r="B29" s="1544"/>
      <c r="C29" s="1544"/>
      <c r="D29" s="1544"/>
      <c r="E29" s="1545"/>
      <c r="F29" s="1868"/>
      <c r="G29" s="1869"/>
      <c r="H29" s="1869"/>
      <c r="I29" s="307" t="s">
        <v>73</v>
      </c>
      <c r="J29" s="1868"/>
      <c r="K29" s="1869"/>
      <c r="L29" s="1869"/>
      <c r="M29" s="1869"/>
      <c r="N29" s="1869"/>
      <c r="O29" s="308" t="s">
        <v>73</v>
      </c>
    </row>
    <row r="30" spans="1:15" ht="24" customHeight="1">
      <c r="A30" s="1043" t="s">
        <v>1355</v>
      </c>
      <c r="B30" s="1016"/>
      <c r="C30" s="1016"/>
      <c r="D30" s="1016"/>
      <c r="E30" s="1017"/>
      <c r="F30" s="1868"/>
      <c r="G30" s="1869"/>
      <c r="H30" s="1869"/>
      <c r="I30" s="307" t="s">
        <v>73</v>
      </c>
      <c r="J30" s="1868"/>
      <c r="K30" s="1869"/>
      <c r="L30" s="1869"/>
      <c r="M30" s="1869"/>
      <c r="N30" s="1869"/>
      <c r="O30" s="308" t="s">
        <v>73</v>
      </c>
    </row>
    <row r="31" spans="1:15" ht="24" customHeight="1">
      <c r="A31" s="1043" t="s">
        <v>1356</v>
      </c>
      <c r="B31" s="1016"/>
      <c r="C31" s="1016"/>
      <c r="D31" s="1016"/>
      <c r="E31" s="1017"/>
      <c r="F31" s="1868"/>
      <c r="G31" s="1869"/>
      <c r="H31" s="1869"/>
      <c r="I31" s="307" t="s">
        <v>73</v>
      </c>
      <c r="J31" s="1868"/>
      <c r="K31" s="1869"/>
      <c r="L31" s="1869"/>
      <c r="M31" s="1869"/>
      <c r="N31" s="1869"/>
      <c r="O31" s="308" t="s">
        <v>73</v>
      </c>
    </row>
    <row r="32" spans="1:15" ht="24" customHeight="1">
      <c r="A32" s="1339" t="s">
        <v>46</v>
      </c>
      <c r="B32" s="1340"/>
      <c r="C32" s="1340"/>
      <c r="D32" s="1340"/>
      <c r="E32" s="1341"/>
      <c r="F32" s="1870"/>
      <c r="G32" s="1871"/>
      <c r="H32" s="1871"/>
      <c r="I32" s="307"/>
      <c r="J32" s="1870"/>
      <c r="K32" s="1871"/>
      <c r="L32" s="1871"/>
      <c r="M32" s="1871"/>
      <c r="N32" s="1871"/>
      <c r="O32" s="308"/>
    </row>
    <row r="34" spans="1:1">
      <c r="A34" s="269" t="s">
        <v>1376</v>
      </c>
    </row>
    <row r="35" spans="1:1">
      <c r="A35" s="269" t="s">
        <v>1377</v>
      </c>
    </row>
    <row r="37" spans="1:1">
      <c r="A37" s="269" t="s">
        <v>1378</v>
      </c>
    </row>
    <row r="38" spans="1:1">
      <c r="A38" s="269" t="s">
        <v>1379</v>
      </c>
    </row>
    <row r="40" spans="1:1">
      <c r="A40" s="269" t="s">
        <v>1380</v>
      </c>
    </row>
    <row r="41" spans="1:1">
      <c r="A41" s="269" t="s">
        <v>877</v>
      </c>
    </row>
    <row r="43" spans="1:1">
      <c r="A43" s="269" t="s">
        <v>1381</v>
      </c>
    </row>
    <row r="44" spans="1:1">
      <c r="A44" s="269" t="s">
        <v>1382</v>
      </c>
    </row>
    <row r="45" spans="1:1">
      <c r="A45" s="269" t="s">
        <v>1383</v>
      </c>
    </row>
    <row r="46" spans="1:1">
      <c r="A46" s="269" t="s">
        <v>1375</v>
      </c>
    </row>
  </sheetData>
  <mergeCells count="19">
    <mergeCell ref="A17:O17"/>
    <mergeCell ref="A28:E28"/>
    <mergeCell ref="F28:I28"/>
    <mergeCell ref="J28:O28"/>
    <mergeCell ref="B22:N24"/>
    <mergeCell ref="E26:H26"/>
    <mergeCell ref="A3:P3"/>
    <mergeCell ref="A32:E32"/>
    <mergeCell ref="F32:H32"/>
    <mergeCell ref="J32:N32"/>
    <mergeCell ref="A30:E30"/>
    <mergeCell ref="A31:E31"/>
    <mergeCell ref="F30:H30"/>
    <mergeCell ref="J30:N30"/>
    <mergeCell ref="F31:H31"/>
    <mergeCell ref="J31:N31"/>
    <mergeCell ref="A29:E29"/>
    <mergeCell ref="F29:H29"/>
    <mergeCell ref="J29:N29"/>
  </mergeCells>
  <phoneticPr fontId="3"/>
  <pageMargins left="0.78740157480314965" right="0.39370078740157483" top="0.98425196850393704" bottom="0.98425196850393704" header="0.51181102362204722" footer="0.51181102362204722"/>
  <pageSetup paperSize="9" orientation="portrait" blackAndWhite="1" horizontalDpi="200" verticalDpi="200" r:id="rId1"/>
  <headerFooter alignWithMargins="0"/>
  <legacyDrawing r:id="rId2"/>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T41"/>
  <sheetViews>
    <sheetView view="pageBreakPreview" zoomScaleNormal="100" zoomScaleSheetLayoutView="100" workbookViewId="0">
      <selection activeCell="H17" sqref="H17"/>
    </sheetView>
  </sheetViews>
  <sheetFormatPr defaultColWidth="5.875" defaultRowHeight="14.25"/>
  <cols>
    <col min="1" max="16384" width="5.875" style="269"/>
  </cols>
  <sheetData>
    <row r="1" spans="1:20">
      <c r="O1" s="270" t="s">
        <v>168</v>
      </c>
    </row>
    <row r="2" spans="1:20">
      <c r="A2" s="269" t="s">
        <v>340</v>
      </c>
    </row>
    <row r="3" spans="1:20">
      <c r="A3" s="985"/>
      <c r="B3" s="985"/>
      <c r="C3" s="985"/>
      <c r="D3" s="985"/>
      <c r="E3" s="985"/>
      <c r="F3" s="985"/>
      <c r="G3" s="985"/>
      <c r="H3" s="985"/>
      <c r="I3" s="985"/>
      <c r="J3" s="985"/>
      <c r="K3" s="1572"/>
      <c r="L3" s="985"/>
      <c r="M3" s="985"/>
      <c r="N3" s="985"/>
      <c r="O3" s="985"/>
      <c r="P3" s="273"/>
      <c r="Q3" s="273"/>
      <c r="R3" s="273"/>
      <c r="S3" s="273"/>
      <c r="T3" s="273"/>
    </row>
    <row r="4" spans="1:20" ht="28.5">
      <c r="A4" s="972" t="s">
        <v>299</v>
      </c>
      <c r="B4" s="972"/>
      <c r="C4" s="972"/>
      <c r="D4" s="972"/>
      <c r="E4" s="972"/>
      <c r="F4" s="972"/>
      <c r="G4" s="972"/>
      <c r="H4" s="972"/>
      <c r="I4" s="972"/>
      <c r="J4" s="972"/>
      <c r="K4" s="972"/>
      <c r="L4" s="972"/>
      <c r="M4" s="972"/>
      <c r="N4" s="972"/>
      <c r="O4" s="972"/>
    </row>
    <row r="5" spans="1:20" ht="14.25" customHeight="1">
      <c r="A5" s="170"/>
      <c r="B5" s="170"/>
      <c r="C5" s="170"/>
      <c r="D5" s="170"/>
      <c r="E5" s="170"/>
      <c r="F5" s="170"/>
      <c r="G5" s="170"/>
      <c r="H5" s="170"/>
      <c r="I5" s="170"/>
      <c r="J5" s="170"/>
      <c r="K5" s="170"/>
      <c r="L5" s="170"/>
      <c r="M5" s="170"/>
      <c r="N5" s="170"/>
    </row>
    <row r="7" spans="1:20" ht="24" customHeight="1">
      <c r="A7" s="269" t="s">
        <v>824</v>
      </c>
    </row>
    <row r="8" spans="1:20" ht="24" customHeight="1">
      <c r="A8" s="269" t="s">
        <v>825</v>
      </c>
    </row>
    <row r="9" spans="1:20" ht="24" customHeight="1">
      <c r="A9" s="269" t="s">
        <v>826</v>
      </c>
    </row>
    <row r="10" spans="1:20" ht="14.25" customHeight="1"/>
    <row r="11" spans="1:20" ht="14.25" customHeight="1"/>
    <row r="13" spans="1:20">
      <c r="A13" s="309" t="s">
        <v>1559</v>
      </c>
      <c r="B13" s="274"/>
      <c r="C13" s="274"/>
      <c r="D13" s="274"/>
      <c r="E13" s="274"/>
    </row>
    <row r="15" spans="1:20">
      <c r="L15" s="929"/>
      <c r="M15" s="929"/>
      <c r="N15" s="929"/>
    </row>
    <row r="17" spans="1:15">
      <c r="G17" s="269" t="s">
        <v>1560</v>
      </c>
      <c r="O17" s="769" t="s">
        <v>500</v>
      </c>
    </row>
    <row r="18" spans="1:15">
      <c r="O18" s="270"/>
    </row>
    <row r="19" spans="1:15">
      <c r="O19" s="270"/>
    </row>
    <row r="20" spans="1:15">
      <c r="O20" s="270"/>
    </row>
    <row r="21" spans="1:15">
      <c r="A21" s="985" t="s">
        <v>574</v>
      </c>
      <c r="B21" s="985"/>
      <c r="C21" s="985"/>
      <c r="D21" s="985"/>
      <c r="E21" s="985"/>
      <c r="F21" s="985"/>
      <c r="G21" s="985"/>
      <c r="H21" s="985"/>
      <c r="I21" s="985"/>
      <c r="J21" s="985"/>
      <c r="K21" s="985"/>
      <c r="L21" s="985"/>
      <c r="M21" s="985"/>
      <c r="N21" s="985"/>
      <c r="O21" s="985"/>
    </row>
    <row r="23" spans="1:15">
      <c r="A23" s="311" t="s">
        <v>815</v>
      </c>
      <c r="B23" s="260" t="str">
        <f>入力シート!C1</f>
        <v>令和7年7月20日執行参議院青森県選挙区選出議員選挙</v>
      </c>
      <c r="K23" s="303"/>
    </row>
    <row r="24" spans="1:15">
      <c r="A24" s="311"/>
      <c r="J24" s="283"/>
      <c r="K24" s="283"/>
    </row>
    <row r="26" spans="1:15">
      <c r="A26" s="269" t="s">
        <v>57</v>
      </c>
      <c r="E26" s="284">
        <f>入力シート!C8</f>
        <v>0</v>
      </c>
      <c r="F26" s="260"/>
      <c r="G26" s="260">
        <f>入力シート!C10</f>
        <v>0</v>
      </c>
      <c r="H26" s="270"/>
    </row>
    <row r="27" spans="1:15">
      <c r="E27" s="284"/>
      <c r="F27" s="260"/>
      <c r="G27" s="260"/>
      <c r="H27" s="270"/>
    </row>
    <row r="29" spans="1:15">
      <c r="A29" s="269" t="s">
        <v>76</v>
      </c>
      <c r="E29" s="1872" t="s">
        <v>298</v>
      </c>
      <c r="F29" s="1872"/>
      <c r="G29" s="1872"/>
      <c r="H29" s="274" t="s">
        <v>73</v>
      </c>
    </row>
    <row r="30" spans="1:15" ht="14.25" customHeight="1">
      <c r="A30" s="285"/>
      <c r="B30" s="285"/>
      <c r="C30" s="285"/>
      <c r="D30" s="285"/>
      <c r="E30" s="285"/>
      <c r="F30" s="286"/>
      <c r="G30" s="285"/>
      <c r="H30" s="285"/>
      <c r="I30" s="285"/>
      <c r="J30" s="285"/>
      <c r="K30" s="285"/>
      <c r="L30" s="285"/>
      <c r="M30" s="285"/>
      <c r="N30" s="285"/>
    </row>
    <row r="31" spans="1:15" ht="14.25" customHeight="1">
      <c r="A31" s="285"/>
      <c r="B31" s="285"/>
      <c r="C31" s="285"/>
      <c r="D31" s="285"/>
      <c r="E31" s="285"/>
      <c r="F31" s="286"/>
      <c r="G31" s="285"/>
      <c r="H31" s="285"/>
      <c r="I31" s="285"/>
      <c r="J31" s="285"/>
      <c r="K31" s="285"/>
      <c r="L31" s="285"/>
      <c r="M31" s="285"/>
      <c r="N31" s="285"/>
    </row>
    <row r="32" spans="1:15" ht="14.25" customHeight="1">
      <c r="A32" s="285"/>
      <c r="B32" s="285"/>
      <c r="C32" s="285"/>
      <c r="D32" s="285"/>
      <c r="E32" s="285"/>
      <c r="F32" s="286"/>
      <c r="G32" s="285"/>
      <c r="H32" s="285"/>
      <c r="I32" s="285"/>
      <c r="J32" s="285"/>
      <c r="K32" s="285"/>
      <c r="L32" s="285"/>
      <c r="M32" s="285"/>
      <c r="N32" s="285"/>
    </row>
    <row r="33" spans="1:8">
      <c r="B33" s="275"/>
      <c r="C33" s="138"/>
      <c r="D33" s="138"/>
      <c r="H33" s="260"/>
    </row>
    <row r="34" spans="1:8">
      <c r="A34" s="269" t="s">
        <v>1384</v>
      </c>
      <c r="B34" s="275"/>
      <c r="C34" s="138"/>
      <c r="D34" s="138"/>
      <c r="H34" s="260"/>
    </row>
    <row r="35" spans="1:8">
      <c r="A35" s="269" t="s">
        <v>285</v>
      </c>
      <c r="B35" s="275"/>
      <c r="C35" s="138"/>
      <c r="D35" s="138"/>
    </row>
    <row r="36" spans="1:8">
      <c r="B36" s="275"/>
      <c r="C36" s="138"/>
      <c r="D36" s="138"/>
      <c r="G36" s="260"/>
    </row>
    <row r="37" spans="1:8">
      <c r="A37" s="269" t="s">
        <v>1385</v>
      </c>
      <c r="B37" s="275"/>
      <c r="C37" s="138"/>
      <c r="D37" s="138"/>
    </row>
    <row r="38" spans="1:8" ht="16.5" customHeight="1">
      <c r="A38" s="269" t="s">
        <v>1386</v>
      </c>
    </row>
    <row r="40" spans="1:8">
      <c r="A40" s="269" t="s">
        <v>1387</v>
      </c>
    </row>
    <row r="41" spans="1:8">
      <c r="A41" s="269" t="s">
        <v>1388</v>
      </c>
    </row>
  </sheetData>
  <mergeCells count="5">
    <mergeCell ref="L15:N15"/>
    <mergeCell ref="A21:O21"/>
    <mergeCell ref="E29:G29"/>
    <mergeCell ref="A3:O3"/>
    <mergeCell ref="A4:O4"/>
  </mergeCells>
  <phoneticPr fontId="3"/>
  <pageMargins left="0.78740157480314965" right="0.39370078740157483" top="0.98425196850393704" bottom="0.98425196850393704" header="0.51181102362204722" footer="0.51181102362204722"/>
  <pageSetup paperSize="9" orientation="portrait" blackAndWhite="1" horizontalDpi="200" verticalDpi="200" r:id="rId1"/>
  <headerFooter alignWithMargins="0"/>
  <legacyDrawing r:id="rId2"/>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T47"/>
  <sheetViews>
    <sheetView view="pageBreakPreview" zoomScaleNormal="100" zoomScaleSheetLayoutView="100" workbookViewId="0">
      <selection activeCell="A17" sqref="A17:P17"/>
    </sheetView>
  </sheetViews>
  <sheetFormatPr defaultColWidth="5.625" defaultRowHeight="14.25"/>
  <cols>
    <col min="1" max="15" width="5.625" style="269"/>
    <col min="16" max="16" width="9" style="269" customWidth="1"/>
    <col min="17" max="16384" width="5.625" style="269"/>
  </cols>
  <sheetData>
    <row r="1" spans="1:20">
      <c r="P1" s="270" t="s">
        <v>156</v>
      </c>
    </row>
    <row r="3" spans="1:20" ht="28.5">
      <c r="A3" s="972" t="s">
        <v>303</v>
      </c>
      <c r="B3" s="972"/>
      <c r="C3" s="972"/>
      <c r="D3" s="972"/>
      <c r="E3" s="972"/>
      <c r="F3" s="972"/>
      <c r="G3" s="972"/>
      <c r="H3" s="972"/>
      <c r="I3" s="972"/>
      <c r="J3" s="972"/>
      <c r="K3" s="1031"/>
      <c r="L3" s="972"/>
      <c r="M3" s="972"/>
      <c r="N3" s="972"/>
      <c r="O3" s="972"/>
      <c r="P3" s="972"/>
      <c r="Q3" s="612"/>
      <c r="R3" s="612"/>
      <c r="S3" s="612"/>
      <c r="T3" s="612"/>
    </row>
    <row r="6" spans="1:20">
      <c r="A6" s="269" t="s">
        <v>304</v>
      </c>
      <c r="M6" s="310"/>
      <c r="N6" s="310"/>
      <c r="O6" s="310"/>
    </row>
    <row r="7" spans="1:20">
      <c r="M7" s="310"/>
      <c r="N7" s="310"/>
      <c r="O7" s="310"/>
    </row>
    <row r="8" spans="1:20">
      <c r="M8" s="310"/>
      <c r="N8" s="310"/>
      <c r="O8" s="310"/>
    </row>
    <row r="9" spans="1:20">
      <c r="B9" s="367" t="s">
        <v>1526</v>
      </c>
      <c r="C9" s="282"/>
      <c r="D9" s="282"/>
      <c r="E9" s="281"/>
      <c r="F9" s="281"/>
    </row>
    <row r="10" spans="1:20">
      <c r="B10" s="310"/>
      <c r="C10" s="310"/>
      <c r="D10" s="310"/>
    </row>
    <row r="12" spans="1:20">
      <c r="B12" s="260" t="str">
        <f>入力シート!C1</f>
        <v>令和7年7月20日執行参議院青森県選挙区選出議員選挙</v>
      </c>
      <c r="K12" s="303"/>
      <c r="L12" s="303"/>
    </row>
    <row r="14" spans="1:20">
      <c r="I14" s="270" t="s">
        <v>531</v>
      </c>
      <c r="K14" s="284">
        <f>入力シート!C8</f>
        <v>0</v>
      </c>
      <c r="L14" s="260"/>
      <c r="M14" s="260">
        <f>入力シート!C10</f>
        <v>0</v>
      </c>
    </row>
    <row r="15" spans="1:20">
      <c r="I15" s="270"/>
      <c r="K15" s="284"/>
      <c r="L15" s="260"/>
      <c r="M15" s="260"/>
    </row>
    <row r="16" spans="1:20" ht="14.25" customHeight="1">
      <c r="A16" s="285"/>
      <c r="B16" s="285"/>
      <c r="C16" s="285"/>
      <c r="D16" s="285"/>
      <c r="E16" s="285"/>
      <c r="F16" s="285"/>
      <c r="G16" s="286"/>
      <c r="H16" s="285"/>
      <c r="I16" s="285"/>
      <c r="J16" s="285"/>
      <c r="K16" s="285"/>
      <c r="L16" s="285"/>
      <c r="M16" s="285"/>
      <c r="N16" s="285"/>
      <c r="O16" s="285"/>
    </row>
    <row r="17" spans="1:16" ht="14.25" customHeight="1">
      <c r="A17" s="1558" t="s">
        <v>574</v>
      </c>
      <c r="B17" s="1558"/>
      <c r="C17" s="1558"/>
      <c r="D17" s="1558"/>
      <c r="E17" s="1558"/>
      <c r="F17" s="1558"/>
      <c r="G17" s="1558"/>
      <c r="H17" s="1558"/>
      <c r="I17" s="1558"/>
      <c r="J17" s="1558"/>
      <c r="K17" s="1558"/>
      <c r="L17" s="1558"/>
      <c r="M17" s="1558"/>
      <c r="N17" s="1558"/>
      <c r="O17" s="1558"/>
      <c r="P17" s="1558"/>
    </row>
    <row r="18" spans="1:16" ht="14.25" customHeight="1">
      <c r="A18" s="287"/>
      <c r="B18" s="287"/>
      <c r="C18" s="287"/>
      <c r="D18" s="287"/>
      <c r="E18" s="287"/>
      <c r="F18" s="287"/>
      <c r="G18" s="287"/>
      <c r="H18" s="287"/>
      <c r="I18" s="287"/>
      <c r="J18" s="287"/>
      <c r="K18" s="287"/>
      <c r="L18" s="287"/>
      <c r="M18" s="287"/>
      <c r="N18" s="287"/>
      <c r="O18" s="287"/>
    </row>
    <row r="19" spans="1:16" ht="28.5" customHeight="1">
      <c r="A19" s="1873" t="s">
        <v>305</v>
      </c>
      <c r="B19" s="1874"/>
      <c r="C19" s="1874"/>
      <c r="D19" s="1874"/>
      <c r="E19" s="1875"/>
      <c r="F19" s="1668"/>
      <c r="G19" s="1669"/>
      <c r="H19" s="1669"/>
      <c r="I19" s="1669"/>
      <c r="J19" s="1669"/>
      <c r="K19" s="1669"/>
      <c r="L19" s="1669"/>
      <c r="M19" s="1669"/>
      <c r="N19" s="1669"/>
      <c r="O19" s="1669"/>
      <c r="P19" s="312"/>
    </row>
    <row r="20" spans="1:16" ht="28.5" customHeight="1">
      <c r="A20" s="1876" t="s">
        <v>79</v>
      </c>
      <c r="B20" s="1877"/>
      <c r="C20" s="1877"/>
      <c r="D20" s="1877"/>
      <c r="E20" s="1878"/>
      <c r="F20" s="1671"/>
      <c r="G20" s="1672"/>
      <c r="H20" s="1672"/>
      <c r="I20" s="1672"/>
      <c r="J20" s="1672"/>
      <c r="K20" s="1672"/>
      <c r="L20" s="1672"/>
      <c r="M20" s="1672"/>
      <c r="N20" s="1672"/>
      <c r="O20" s="1672"/>
      <c r="P20" s="313"/>
    </row>
    <row r="21" spans="1:16" ht="28.5" customHeight="1">
      <c r="A21" s="1879" t="s">
        <v>80</v>
      </c>
      <c r="B21" s="1880"/>
      <c r="C21" s="1880"/>
      <c r="D21" s="1880"/>
      <c r="E21" s="1881"/>
      <c r="F21" s="1674"/>
      <c r="G21" s="1675"/>
      <c r="H21" s="1675"/>
      <c r="I21" s="1675"/>
      <c r="J21" s="1675"/>
      <c r="K21" s="1675"/>
      <c r="L21" s="1675"/>
      <c r="M21" s="1675"/>
      <c r="N21" s="1675"/>
      <c r="O21" s="1675"/>
      <c r="P21" s="314"/>
    </row>
    <row r="22" spans="1:16" ht="28.5" customHeight="1">
      <c r="A22" s="1882" t="s">
        <v>72</v>
      </c>
      <c r="B22" s="1016"/>
      <c r="C22" s="1016"/>
      <c r="D22" s="1016"/>
      <c r="E22" s="1017"/>
      <c r="F22" s="1883"/>
      <c r="G22" s="1884"/>
      <c r="H22" s="1884"/>
      <c r="I22" s="1884"/>
      <c r="J22" s="1884"/>
      <c r="K22" s="1884"/>
      <c r="L22" s="1884"/>
      <c r="M22" s="1884"/>
      <c r="N22" s="1884"/>
      <c r="O22" s="1884"/>
      <c r="P22" s="213" t="s">
        <v>73</v>
      </c>
    </row>
    <row r="23" spans="1:16" ht="28.5" customHeight="1">
      <c r="A23" s="1882" t="s">
        <v>81</v>
      </c>
      <c r="B23" s="1016"/>
      <c r="C23" s="1016"/>
      <c r="D23" s="1016"/>
      <c r="E23" s="1017"/>
      <c r="F23" s="1885"/>
      <c r="G23" s="1886"/>
      <c r="H23" s="1886"/>
      <c r="I23" s="1886"/>
      <c r="J23" s="1886"/>
      <c r="K23" s="1886"/>
      <c r="L23" s="1886"/>
      <c r="M23" s="1886"/>
      <c r="N23" s="1886"/>
      <c r="O23" s="1886"/>
      <c r="P23" s="189" t="s">
        <v>2</v>
      </c>
    </row>
    <row r="24" spans="1:16" ht="28.5" customHeight="1">
      <c r="A24" s="1887" t="s">
        <v>668</v>
      </c>
      <c r="B24" s="1888"/>
      <c r="C24" s="1888"/>
      <c r="D24" s="1888"/>
      <c r="E24" s="1889"/>
      <c r="F24" s="1923"/>
      <c r="G24" s="1924"/>
      <c r="H24" s="1924"/>
      <c r="I24" s="1924"/>
      <c r="J24" s="1924"/>
      <c r="K24" s="1924"/>
      <c r="L24" s="1924"/>
      <c r="M24" s="1924"/>
      <c r="N24" s="1924"/>
      <c r="O24" s="1924"/>
      <c r="P24" s="230"/>
    </row>
    <row r="25" spans="1:16" ht="21" customHeight="1">
      <c r="A25" s="217"/>
      <c r="B25" s="217"/>
      <c r="C25" s="217"/>
      <c r="D25" s="217"/>
      <c r="E25" s="217"/>
      <c r="F25" s="217"/>
      <c r="G25" s="217"/>
      <c r="H25" s="217"/>
      <c r="I25" s="217"/>
      <c r="J25" s="217"/>
      <c r="K25" s="217"/>
      <c r="L25" s="217"/>
      <c r="M25" s="217"/>
      <c r="N25" s="217"/>
      <c r="O25" s="217"/>
      <c r="P25" s="217"/>
    </row>
    <row r="26" spans="1:16">
      <c r="A26" s="1" t="s">
        <v>306</v>
      </c>
      <c r="B26" s="627"/>
      <c r="C26" s="627"/>
      <c r="D26" s="627"/>
      <c r="E26" s="627"/>
      <c r="F26" s="627"/>
      <c r="G26" s="627"/>
      <c r="H26" s="627"/>
      <c r="I26" s="627"/>
      <c r="J26" s="627"/>
      <c r="K26" s="627"/>
      <c r="L26" s="627"/>
      <c r="M26" s="627"/>
      <c r="N26" s="627"/>
      <c r="O26" s="627"/>
      <c r="P26" s="627"/>
    </row>
    <row r="27" spans="1:16">
      <c r="A27" s="1" t="s">
        <v>1262</v>
      </c>
      <c r="B27" s="1"/>
      <c r="C27" s="1"/>
      <c r="D27" s="1"/>
      <c r="E27" s="1"/>
      <c r="F27" s="1"/>
      <c r="G27" s="1"/>
      <c r="H27" s="1"/>
      <c r="I27" s="1"/>
      <c r="J27" s="1"/>
      <c r="K27" s="1"/>
      <c r="L27" s="1"/>
      <c r="M27" s="1"/>
      <c r="N27" s="1"/>
      <c r="O27" s="1"/>
      <c r="P27" s="1"/>
    </row>
    <row r="28" spans="1:16">
      <c r="A28" s="1" t="s">
        <v>308</v>
      </c>
      <c r="B28" s="1"/>
      <c r="C28" s="1"/>
      <c r="D28" s="1"/>
      <c r="E28" s="1"/>
      <c r="F28" s="1"/>
      <c r="G28" s="1"/>
      <c r="H28" s="1"/>
      <c r="I28" s="1"/>
      <c r="J28" s="1"/>
      <c r="K28" s="1"/>
      <c r="L28" s="1"/>
      <c r="M28" s="1"/>
      <c r="N28" s="1"/>
      <c r="O28" s="1"/>
      <c r="P28" s="1"/>
    </row>
    <row r="29" spans="1:16">
      <c r="A29" s="1" t="s">
        <v>307</v>
      </c>
      <c r="B29" s="1"/>
      <c r="C29" s="1"/>
      <c r="D29" s="1"/>
      <c r="E29" s="1"/>
      <c r="F29" s="1"/>
      <c r="G29" s="1"/>
      <c r="H29" s="1"/>
      <c r="I29" s="1"/>
      <c r="J29" s="1"/>
      <c r="K29" s="1"/>
      <c r="L29" s="1"/>
      <c r="M29" s="1"/>
      <c r="N29" s="1"/>
      <c r="O29" s="1"/>
      <c r="P29" s="1"/>
    </row>
    <row r="30" spans="1:16">
      <c r="A30" s="1" t="s">
        <v>309</v>
      </c>
      <c r="B30" s="1"/>
      <c r="C30" s="1"/>
      <c r="D30" s="1"/>
      <c r="E30" s="1"/>
      <c r="F30" s="1"/>
      <c r="G30" s="1"/>
      <c r="H30" s="1"/>
      <c r="I30" s="1"/>
      <c r="J30" s="1"/>
      <c r="K30" s="1"/>
      <c r="L30" s="1"/>
      <c r="M30" s="1"/>
      <c r="N30" s="1"/>
      <c r="O30" s="1"/>
      <c r="P30" s="1"/>
    </row>
    <row r="31" spans="1:16">
      <c r="A31" s="1" t="s">
        <v>310</v>
      </c>
      <c r="B31" s="1"/>
      <c r="C31" s="1"/>
      <c r="D31" s="1"/>
      <c r="E31" s="1"/>
      <c r="F31" s="1"/>
      <c r="G31" s="1"/>
      <c r="H31" s="1"/>
      <c r="I31" s="1"/>
      <c r="J31" s="1"/>
      <c r="K31" s="1"/>
      <c r="L31" s="1"/>
      <c r="M31" s="1"/>
      <c r="N31" s="1"/>
      <c r="O31" s="1"/>
      <c r="P31" s="1"/>
    </row>
    <row r="32" spans="1:16">
      <c r="A32" s="1" t="s">
        <v>300</v>
      </c>
      <c r="B32" s="1"/>
      <c r="C32" s="1"/>
      <c r="D32" s="1"/>
      <c r="E32" s="1"/>
      <c r="F32" s="1"/>
      <c r="G32" s="1"/>
      <c r="H32" s="1"/>
      <c r="I32" s="1"/>
      <c r="J32" s="1"/>
      <c r="K32" s="1"/>
      <c r="L32" s="1"/>
      <c r="M32" s="1"/>
      <c r="N32" s="1"/>
      <c r="O32" s="1"/>
      <c r="P32" s="1"/>
    </row>
    <row r="33" spans="1:16">
      <c r="A33" s="1" t="s">
        <v>301</v>
      </c>
      <c r="B33" s="1"/>
      <c r="C33" s="1"/>
      <c r="D33" s="1"/>
      <c r="E33" s="1"/>
      <c r="F33" s="1"/>
      <c r="G33" s="1"/>
      <c r="H33" s="1"/>
      <c r="I33" s="1"/>
      <c r="J33" s="1"/>
      <c r="K33" s="1"/>
      <c r="L33" s="1"/>
      <c r="M33" s="1"/>
      <c r="N33" s="1"/>
      <c r="O33" s="1"/>
      <c r="P33" s="1"/>
    </row>
    <row r="34" spans="1:16">
      <c r="A34" s="1" t="s">
        <v>1255</v>
      </c>
      <c r="B34" s="1"/>
      <c r="C34" s="1"/>
      <c r="D34" s="1"/>
      <c r="E34" s="1"/>
      <c r="F34" s="1"/>
      <c r="G34" s="1"/>
      <c r="H34" s="1"/>
      <c r="I34" s="1"/>
      <c r="J34" s="1"/>
      <c r="K34" s="1"/>
      <c r="L34" s="1"/>
      <c r="M34" s="1"/>
      <c r="N34" s="1"/>
      <c r="O34" s="1"/>
      <c r="P34" s="1"/>
    </row>
    <row r="35" spans="1:16">
      <c r="A35" s="1" t="s">
        <v>83</v>
      </c>
      <c r="B35" s="1"/>
      <c r="C35" s="1"/>
      <c r="D35" s="1"/>
      <c r="E35" s="1"/>
      <c r="F35" s="1"/>
      <c r="G35" s="1"/>
      <c r="H35" s="1"/>
      <c r="I35" s="1"/>
      <c r="J35" s="1"/>
      <c r="K35" s="1"/>
      <c r="L35" s="1"/>
      <c r="M35" s="1"/>
      <c r="N35" s="1"/>
      <c r="O35" s="1"/>
      <c r="P35" s="1"/>
    </row>
    <row r="36" spans="1:16">
      <c r="A36" s="1" t="s">
        <v>311</v>
      </c>
      <c r="B36" s="1"/>
      <c r="C36" s="1"/>
      <c r="D36" s="1"/>
      <c r="E36" s="1"/>
      <c r="F36" s="1"/>
      <c r="G36" s="1"/>
      <c r="H36" s="1"/>
      <c r="I36" s="1"/>
      <c r="J36" s="1"/>
      <c r="K36" s="1"/>
      <c r="L36" s="1"/>
      <c r="M36" s="1"/>
      <c r="N36" s="1"/>
      <c r="O36" s="1"/>
      <c r="P36" s="1"/>
    </row>
    <row r="37" spans="1:16">
      <c r="A37" s="1"/>
      <c r="B37" s="1"/>
      <c r="C37" s="1"/>
      <c r="D37" s="1"/>
      <c r="E37" s="1"/>
      <c r="F37" s="1"/>
      <c r="G37" s="1"/>
      <c r="H37" s="1"/>
      <c r="I37" s="1"/>
      <c r="J37" s="1"/>
      <c r="K37" s="1"/>
      <c r="L37" s="1"/>
      <c r="M37" s="1"/>
      <c r="N37" s="1"/>
      <c r="O37" s="1"/>
      <c r="P37" s="1"/>
    </row>
    <row r="38" spans="1:16">
      <c r="A38" s="1"/>
      <c r="B38" s="1"/>
      <c r="C38" s="1" t="s">
        <v>1563</v>
      </c>
      <c r="D38" s="1"/>
      <c r="E38" s="1"/>
      <c r="F38" s="1"/>
      <c r="G38" s="1"/>
      <c r="H38" s="1"/>
      <c r="I38" s="1"/>
      <c r="J38" s="1"/>
      <c r="K38" s="1"/>
      <c r="L38" s="1"/>
      <c r="M38" s="1"/>
      <c r="N38" s="1"/>
      <c r="O38" s="1"/>
      <c r="P38" s="1"/>
    </row>
    <row r="39" spans="1:16">
      <c r="A39" s="1"/>
      <c r="B39" s="1"/>
      <c r="C39" s="1"/>
      <c r="D39" s="1"/>
      <c r="E39" s="1"/>
      <c r="F39" s="1"/>
      <c r="G39" s="1"/>
      <c r="H39" s="1"/>
      <c r="I39" s="1"/>
      <c r="J39" s="1"/>
      <c r="K39" s="1"/>
      <c r="L39" s="1"/>
      <c r="M39" s="1"/>
      <c r="N39" s="1"/>
      <c r="O39" s="1"/>
      <c r="P39" s="1"/>
    </row>
    <row r="40" spans="1:16">
      <c r="A40" s="1"/>
      <c r="B40" s="1" t="s">
        <v>312</v>
      </c>
      <c r="C40" s="1"/>
      <c r="D40" s="1"/>
      <c r="E40" s="1"/>
      <c r="F40" s="1"/>
      <c r="G40" s="1"/>
      <c r="H40" s="1"/>
      <c r="I40" s="1"/>
      <c r="J40" s="1"/>
      <c r="K40" s="1"/>
      <c r="L40" s="1"/>
      <c r="M40" s="1"/>
      <c r="N40" s="1"/>
      <c r="O40" s="1"/>
      <c r="P40" s="1"/>
    </row>
    <row r="41" spans="1:16">
      <c r="A41" s="1"/>
      <c r="B41" s="1"/>
      <c r="C41" s="1"/>
      <c r="D41" s="1"/>
      <c r="E41" s="1"/>
      <c r="F41" s="1"/>
      <c r="G41" s="1"/>
      <c r="H41" s="1"/>
      <c r="I41" s="1"/>
      <c r="J41" s="1"/>
      <c r="K41" s="1"/>
      <c r="L41" s="1"/>
      <c r="M41" s="1"/>
      <c r="N41" s="1"/>
      <c r="O41" s="1"/>
      <c r="P41" s="1"/>
    </row>
    <row r="42" spans="1:16">
      <c r="A42" s="1"/>
      <c r="B42" s="1"/>
      <c r="C42" s="457" t="s">
        <v>1650</v>
      </c>
      <c r="D42" s="457"/>
      <c r="E42" s="457"/>
      <c r="F42" s="457"/>
      <c r="G42" s="457"/>
      <c r="H42" s="457"/>
      <c r="I42" s="457"/>
      <c r="J42" s="1"/>
      <c r="K42" s="1"/>
      <c r="L42" s="1"/>
      <c r="M42" s="1"/>
      <c r="N42" s="1"/>
      <c r="O42" s="1"/>
      <c r="P42" s="1"/>
    </row>
    <row r="43" spans="1:16">
      <c r="A43" s="1"/>
      <c r="B43" s="1"/>
      <c r="C43" s="457"/>
      <c r="D43" s="457"/>
      <c r="E43" s="457"/>
      <c r="F43" s="457"/>
      <c r="G43" s="457"/>
      <c r="H43" s="457"/>
      <c r="I43" s="457"/>
      <c r="J43" s="781" t="s">
        <v>314</v>
      </c>
      <c r="K43" s="1"/>
      <c r="L43" s="1"/>
      <c r="M43" s="1"/>
      <c r="N43" s="1"/>
      <c r="O43" s="1"/>
      <c r="P43" s="1"/>
    </row>
    <row r="44" spans="1:16">
      <c r="A44" s="1"/>
      <c r="B44" s="1"/>
      <c r="C44" s="1"/>
      <c r="D44" s="1"/>
      <c r="E44" s="1" t="s">
        <v>313</v>
      </c>
      <c r="F44" s="1"/>
      <c r="G44" s="1"/>
      <c r="H44" s="1"/>
      <c r="I44" s="1"/>
      <c r="J44" s="1"/>
      <c r="K44" s="1"/>
      <c r="L44" s="1"/>
      <c r="M44" s="1"/>
      <c r="N44" s="1"/>
      <c r="O44" s="1"/>
      <c r="P44" s="1"/>
    </row>
    <row r="45" spans="1:16">
      <c r="A45" s="1"/>
      <c r="B45" s="1"/>
      <c r="C45" s="1"/>
      <c r="D45" s="1"/>
      <c r="E45" s="1"/>
      <c r="F45" s="1"/>
      <c r="G45" s="1"/>
      <c r="H45" s="1"/>
      <c r="I45" s="1"/>
      <c r="J45" s="1"/>
      <c r="K45" s="1"/>
      <c r="L45" s="1"/>
      <c r="M45" s="1"/>
      <c r="N45" s="1"/>
      <c r="O45" s="1"/>
      <c r="P45" s="1"/>
    </row>
    <row r="46" spans="1:16">
      <c r="A46" s="1"/>
      <c r="B46" s="1" t="s">
        <v>302</v>
      </c>
      <c r="C46" s="330" t="s">
        <v>315</v>
      </c>
      <c r="D46" s="1"/>
      <c r="E46" s="1"/>
      <c r="F46" s="1"/>
      <c r="G46" s="1"/>
      <c r="H46" s="1"/>
      <c r="I46" s="1"/>
      <c r="J46" s="1"/>
      <c r="K46" s="1"/>
      <c r="L46" s="1"/>
      <c r="M46" s="1"/>
      <c r="N46" s="1"/>
      <c r="O46" s="1"/>
      <c r="P46" s="1"/>
    </row>
    <row r="47" spans="1:16">
      <c r="A47" s="1"/>
      <c r="B47" s="1"/>
      <c r="C47" s="1"/>
      <c r="D47" s="1"/>
      <c r="E47" s="1"/>
      <c r="F47" s="1"/>
      <c r="G47" s="1"/>
      <c r="H47" s="1"/>
      <c r="I47" s="1"/>
      <c r="J47" s="1"/>
      <c r="K47" s="1"/>
      <c r="L47" s="1"/>
      <c r="M47" s="1"/>
      <c r="N47" s="1"/>
      <c r="O47" s="1"/>
      <c r="P47" s="1"/>
    </row>
  </sheetData>
  <mergeCells count="12">
    <mergeCell ref="A3:P3"/>
    <mergeCell ref="A17:P17"/>
    <mergeCell ref="A19:E19"/>
    <mergeCell ref="A20:E20"/>
    <mergeCell ref="A21:E21"/>
    <mergeCell ref="F19:O21"/>
    <mergeCell ref="F23:O23"/>
    <mergeCell ref="F22:O22"/>
    <mergeCell ref="F24:O24"/>
    <mergeCell ref="A24:E24"/>
    <mergeCell ref="A22:E22"/>
    <mergeCell ref="A23:E23"/>
  </mergeCells>
  <phoneticPr fontId="3"/>
  <pageMargins left="0.78740157480314965" right="0.35433070866141736" top="0.78740157480314965" bottom="0.78740157480314965" header="0.51181102362204722" footer="0.51181102362204722"/>
  <pageSetup paperSize="9" scale="95" orientation="portrait" blackAndWhite="1" horizontalDpi="200" verticalDpi="200" r:id="rId1"/>
  <headerFooter alignWithMargins="0"/>
  <drawing r:id="rId2"/>
  <legacyDrawing r:id="rId3"/>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T41"/>
  <sheetViews>
    <sheetView view="pageBreakPreview" zoomScaleNormal="100" zoomScaleSheetLayoutView="100" workbookViewId="0">
      <selection activeCell="H17" sqref="H17"/>
    </sheetView>
  </sheetViews>
  <sheetFormatPr defaultColWidth="5.875" defaultRowHeight="14.25"/>
  <cols>
    <col min="1" max="14" width="5.875" style="269" customWidth="1"/>
    <col min="15" max="15" width="6.75" style="269" customWidth="1"/>
    <col min="16" max="16" width="4.625" style="269" customWidth="1"/>
    <col min="17" max="16384" width="5.875" style="269"/>
  </cols>
  <sheetData>
    <row r="1" spans="1:20">
      <c r="O1" s="270" t="s">
        <v>157</v>
      </c>
    </row>
    <row r="3" spans="1:20" ht="28.5">
      <c r="A3" s="972" t="s">
        <v>18</v>
      </c>
      <c r="B3" s="972"/>
      <c r="C3" s="972"/>
      <c r="D3" s="972"/>
      <c r="E3" s="972"/>
      <c r="F3" s="972"/>
      <c r="G3" s="972"/>
      <c r="H3" s="972"/>
      <c r="I3" s="972"/>
      <c r="J3" s="972"/>
      <c r="K3" s="1031"/>
      <c r="L3" s="972"/>
      <c r="M3" s="972"/>
      <c r="N3" s="972"/>
      <c r="O3" s="972"/>
      <c r="P3" s="612"/>
      <c r="Q3" s="612"/>
      <c r="R3" s="612"/>
      <c r="S3" s="612"/>
      <c r="T3" s="612"/>
    </row>
    <row r="4" spans="1:20" ht="21" customHeight="1">
      <c r="A4" s="985" t="s">
        <v>320</v>
      </c>
      <c r="B4" s="985"/>
      <c r="C4" s="985"/>
      <c r="D4" s="985"/>
      <c r="E4" s="985"/>
      <c r="F4" s="985"/>
      <c r="G4" s="985"/>
      <c r="H4" s="985"/>
      <c r="I4" s="985"/>
      <c r="J4" s="985"/>
      <c r="K4" s="985"/>
      <c r="L4" s="985"/>
      <c r="M4" s="985"/>
      <c r="N4" s="985"/>
      <c r="O4" s="985"/>
    </row>
    <row r="5" spans="1:20" ht="21" customHeight="1">
      <c r="K5" s="1715" t="s">
        <v>1556</v>
      </c>
      <c r="L5" s="1715"/>
      <c r="M5" s="1715"/>
      <c r="N5" s="1715"/>
      <c r="O5" s="1715"/>
    </row>
    <row r="6" spans="1:20">
      <c r="L6" s="310"/>
      <c r="M6" s="310"/>
      <c r="N6" s="310"/>
    </row>
    <row r="7" spans="1:20" ht="21" customHeight="1">
      <c r="A7" s="269" t="s">
        <v>20</v>
      </c>
      <c r="B7" s="310"/>
      <c r="C7" s="310"/>
      <c r="D7" s="310"/>
    </row>
    <row r="8" spans="1:20">
      <c r="B8" s="310"/>
      <c r="C8" s="310"/>
      <c r="D8" s="310"/>
    </row>
    <row r="9" spans="1:20">
      <c r="B9" s="310"/>
      <c r="C9" s="310"/>
      <c r="D9" s="310"/>
    </row>
    <row r="10" spans="1:20" ht="21" customHeight="1">
      <c r="B10" s="310"/>
      <c r="C10" s="310"/>
      <c r="D10" s="310"/>
      <c r="E10" s="269" t="s">
        <v>271</v>
      </c>
      <c r="I10" s="1573"/>
      <c r="J10" s="1573"/>
      <c r="K10" s="1573"/>
      <c r="L10" s="1573"/>
      <c r="M10" s="1573"/>
      <c r="N10" s="1573"/>
    </row>
    <row r="11" spans="1:20" ht="21" customHeight="1">
      <c r="B11" s="310"/>
      <c r="C11" s="310"/>
      <c r="D11" s="310"/>
      <c r="E11" s="269" t="s">
        <v>316</v>
      </c>
      <c r="I11" s="1573"/>
      <c r="J11" s="1573"/>
      <c r="K11" s="1573"/>
      <c r="L11" s="1573"/>
      <c r="M11" s="1573"/>
      <c r="N11" s="1573"/>
      <c r="O11" s="270"/>
    </row>
    <row r="12" spans="1:20" ht="21" customHeight="1">
      <c r="B12" s="310"/>
      <c r="C12" s="310"/>
      <c r="D12" s="310"/>
      <c r="E12" s="269" t="s">
        <v>317</v>
      </c>
      <c r="G12" s="274"/>
      <c r="H12" s="274"/>
      <c r="I12" s="1573"/>
      <c r="J12" s="1573"/>
      <c r="K12" s="1573"/>
      <c r="L12" s="1573"/>
      <c r="M12" s="1573"/>
      <c r="N12" s="1573"/>
    </row>
    <row r="13" spans="1:20" ht="21" customHeight="1">
      <c r="B13" s="310"/>
      <c r="C13" s="310"/>
      <c r="D13" s="310"/>
      <c r="E13" s="269" t="s">
        <v>21</v>
      </c>
      <c r="G13" s="274"/>
      <c r="H13" s="274"/>
      <c r="I13" s="1940"/>
      <c r="J13" s="1940"/>
      <c r="K13" s="1940"/>
      <c r="L13" s="1940"/>
      <c r="M13" s="1940"/>
      <c r="N13" s="1940"/>
    </row>
    <row r="14" spans="1:20">
      <c r="B14" s="310"/>
      <c r="C14" s="310"/>
      <c r="D14" s="310"/>
    </row>
    <row r="15" spans="1:20">
      <c r="A15" s="269" t="s">
        <v>827</v>
      </c>
      <c r="B15" s="310"/>
      <c r="C15" s="310"/>
      <c r="D15" s="310"/>
    </row>
    <row r="16" spans="1:20">
      <c r="A16" s="269" t="s">
        <v>828</v>
      </c>
      <c r="B16" s="310"/>
      <c r="C16" s="310"/>
      <c r="D16" s="310"/>
    </row>
    <row r="17" spans="1:15">
      <c r="B17" s="310"/>
      <c r="C17" s="310"/>
      <c r="D17" s="310"/>
    </row>
    <row r="18" spans="1:15">
      <c r="A18" s="1558" t="s">
        <v>574</v>
      </c>
      <c r="B18" s="1558"/>
      <c r="C18" s="1558"/>
      <c r="D18" s="1558"/>
      <c r="E18" s="1558"/>
      <c r="F18" s="1558"/>
      <c r="G18" s="1558"/>
      <c r="H18" s="1558"/>
      <c r="I18" s="1558"/>
      <c r="J18" s="1558"/>
      <c r="K18" s="1558"/>
      <c r="L18" s="1558"/>
      <c r="M18" s="1558"/>
      <c r="N18" s="1558"/>
      <c r="O18" s="1558"/>
    </row>
    <row r="19" spans="1:15">
      <c r="B19" s="310"/>
      <c r="C19" s="310"/>
      <c r="D19" s="310"/>
    </row>
    <row r="20" spans="1:15" ht="26.25" customHeight="1">
      <c r="A20" s="771" t="s">
        <v>394</v>
      </c>
      <c r="B20" s="768" t="s">
        <v>1632</v>
      </c>
      <c r="C20" s="310"/>
      <c r="D20" s="1559">
        <f>公営１７別紙内訳!Q13</f>
        <v>0</v>
      </c>
      <c r="E20" s="1559"/>
      <c r="F20" s="1559"/>
      <c r="G20" s="137" t="s">
        <v>2</v>
      </c>
    </row>
    <row r="21" spans="1:15">
      <c r="B21" s="310"/>
      <c r="C21" s="310"/>
      <c r="D21" s="310"/>
    </row>
    <row r="22" spans="1:15" ht="21" customHeight="1">
      <c r="A22" s="771" t="s">
        <v>1253</v>
      </c>
      <c r="B22" s="768" t="s">
        <v>1644</v>
      </c>
      <c r="C22" s="310"/>
      <c r="D22" s="310"/>
    </row>
    <row r="23" spans="1:15" ht="21" customHeight="1">
      <c r="A23" s="269" t="s">
        <v>1649</v>
      </c>
      <c r="B23" s="310"/>
      <c r="C23" s="310"/>
      <c r="D23" s="310"/>
    </row>
    <row r="25" spans="1:15" ht="21" customHeight="1">
      <c r="A25" s="311" t="s">
        <v>318</v>
      </c>
      <c r="B25" s="260" t="str">
        <f>入力シート!C1</f>
        <v>令和7年7月20日執行参議院青森県選挙区選出議員選挙</v>
      </c>
      <c r="K25" s="283"/>
    </row>
    <row r="27" spans="1:15" ht="21" customHeight="1">
      <c r="A27" s="771" t="s">
        <v>1635</v>
      </c>
      <c r="B27" s="269" t="s">
        <v>1639</v>
      </c>
      <c r="E27" s="284">
        <f>入力シート!C8</f>
        <v>0</v>
      </c>
      <c r="F27" s="260"/>
      <c r="G27" s="260">
        <f>入力シート!C10</f>
        <v>0</v>
      </c>
    </row>
    <row r="28" spans="1:15" ht="14.25" customHeight="1">
      <c r="A28" s="285"/>
      <c r="B28" s="285"/>
      <c r="C28" s="285"/>
      <c r="D28" s="285"/>
      <c r="E28" s="285"/>
      <c r="F28" s="286"/>
      <c r="G28" s="285"/>
      <c r="H28" s="285"/>
      <c r="I28" s="285"/>
      <c r="J28" s="285"/>
      <c r="K28" s="285"/>
      <c r="L28" s="285"/>
      <c r="M28" s="285"/>
      <c r="N28" s="285"/>
    </row>
    <row r="29" spans="1:15" ht="21" customHeight="1">
      <c r="A29" s="772" t="s">
        <v>1646</v>
      </c>
      <c r="B29" s="285" t="s">
        <v>1647</v>
      </c>
      <c r="C29" s="285"/>
      <c r="D29" s="285"/>
      <c r="E29" s="199"/>
      <c r="F29" s="315"/>
      <c r="G29" s="289"/>
      <c r="H29" s="289"/>
      <c r="I29" s="199"/>
      <c r="J29" s="289"/>
      <c r="K29" s="289"/>
      <c r="L29" s="285"/>
      <c r="M29" s="285"/>
      <c r="N29" s="285"/>
    </row>
    <row r="30" spans="1:15" ht="24" customHeight="1">
      <c r="A30" s="285"/>
      <c r="B30" s="1043" t="s">
        <v>264</v>
      </c>
      <c r="C30" s="1544"/>
      <c r="D30" s="1545"/>
      <c r="E30" s="1931"/>
      <c r="F30" s="1932"/>
      <c r="G30" s="1932"/>
      <c r="H30" s="1933"/>
      <c r="I30" s="1549" t="s">
        <v>268</v>
      </c>
      <c r="J30" s="1937"/>
      <c r="K30" s="1931"/>
      <c r="L30" s="1932"/>
      <c r="M30" s="1932"/>
      <c r="N30" s="1933"/>
    </row>
    <row r="31" spans="1:15" ht="24" customHeight="1">
      <c r="A31" s="285"/>
      <c r="B31" s="1043" t="s">
        <v>265</v>
      </c>
      <c r="C31" s="1544"/>
      <c r="D31" s="1545"/>
      <c r="E31" s="1934"/>
      <c r="F31" s="1935"/>
      <c r="G31" s="1935"/>
      <c r="H31" s="1936"/>
      <c r="I31" s="1549" t="s">
        <v>269</v>
      </c>
      <c r="J31" s="1937"/>
      <c r="K31" s="1934"/>
      <c r="L31" s="1935"/>
      <c r="M31" s="1935"/>
      <c r="N31" s="1936"/>
    </row>
    <row r="32" spans="1:15" ht="24" customHeight="1">
      <c r="A32" s="285"/>
      <c r="B32" s="1043" t="s">
        <v>266</v>
      </c>
      <c r="C32" s="1544"/>
      <c r="D32" s="1545"/>
      <c r="E32" s="1931"/>
      <c r="F32" s="1932"/>
      <c r="G32" s="1932"/>
      <c r="H32" s="1933"/>
      <c r="I32" s="1549" t="s">
        <v>270</v>
      </c>
      <c r="J32" s="1937"/>
      <c r="K32" s="1934"/>
      <c r="L32" s="1935"/>
      <c r="M32" s="1935"/>
      <c r="N32" s="1936"/>
    </row>
    <row r="33" spans="1:15" ht="24" customHeight="1">
      <c r="A33" s="285"/>
      <c r="B33" s="1044" t="s">
        <v>319</v>
      </c>
      <c r="C33" s="1938"/>
      <c r="D33" s="1939"/>
      <c r="E33" s="1925"/>
      <c r="F33" s="1926"/>
      <c r="G33" s="1926"/>
      <c r="H33" s="1926"/>
      <c r="I33" s="1926"/>
      <c r="J33" s="1926"/>
      <c r="K33" s="1926"/>
      <c r="L33" s="1926"/>
      <c r="M33" s="1926"/>
      <c r="N33" s="1927"/>
    </row>
    <row r="34" spans="1:15" ht="24" customHeight="1">
      <c r="A34" s="285"/>
      <c r="B34" s="1900" t="s">
        <v>267</v>
      </c>
      <c r="C34" s="1901"/>
      <c r="D34" s="1902"/>
      <c r="E34" s="1928"/>
      <c r="F34" s="1929"/>
      <c r="G34" s="1929"/>
      <c r="H34" s="1929"/>
      <c r="I34" s="1929"/>
      <c r="J34" s="1929"/>
      <c r="K34" s="1929"/>
      <c r="L34" s="1929"/>
      <c r="M34" s="1929"/>
      <c r="N34" s="1930"/>
    </row>
    <row r="35" spans="1:15" ht="21" customHeight="1">
      <c r="A35" s="285"/>
      <c r="B35" s="285"/>
      <c r="C35" s="285"/>
      <c r="D35" s="285"/>
      <c r="E35" s="199"/>
      <c r="F35" s="315"/>
      <c r="G35" s="289"/>
      <c r="H35" s="289"/>
      <c r="I35" s="289"/>
      <c r="J35" s="289"/>
      <c r="K35" s="289"/>
      <c r="L35" s="285"/>
      <c r="M35" s="285"/>
      <c r="N35" s="285"/>
    </row>
    <row r="36" spans="1:15" ht="21" customHeight="1">
      <c r="A36" s="285"/>
      <c r="B36" s="285"/>
      <c r="C36" s="285"/>
      <c r="D36" s="285"/>
      <c r="E36" s="285"/>
      <c r="F36" s="286"/>
      <c r="G36" s="285"/>
      <c r="H36" s="285"/>
      <c r="I36" s="285"/>
      <c r="J36" s="285"/>
      <c r="K36" s="285"/>
      <c r="L36" s="285"/>
      <c r="M36" s="285"/>
      <c r="N36" s="285"/>
    </row>
    <row r="37" spans="1:15" ht="14.25" customHeight="1">
      <c r="A37" s="285"/>
      <c r="B37" s="285"/>
      <c r="C37" s="285"/>
      <c r="D37" s="285"/>
      <c r="E37" s="285"/>
      <c r="F37" s="286"/>
      <c r="G37" s="285"/>
      <c r="H37" s="285"/>
      <c r="I37" s="285"/>
      <c r="J37" s="285"/>
      <c r="K37" s="285"/>
      <c r="L37" s="285"/>
      <c r="M37" s="285"/>
      <c r="N37" s="285"/>
    </row>
    <row r="38" spans="1:15" ht="21" customHeight="1">
      <c r="A38" s="285"/>
      <c r="B38" s="285"/>
      <c r="C38" s="285"/>
      <c r="D38" s="285"/>
      <c r="E38" s="285"/>
      <c r="F38" s="286"/>
      <c r="G38" s="285"/>
      <c r="H38" s="285"/>
      <c r="I38" s="285"/>
      <c r="J38" s="285"/>
      <c r="K38" s="285"/>
      <c r="L38" s="285"/>
      <c r="M38" s="285"/>
      <c r="N38" s="285"/>
    </row>
    <row r="39" spans="1:15" ht="21" customHeight="1">
      <c r="B39" s="285"/>
      <c r="C39" s="285"/>
      <c r="D39" s="285"/>
      <c r="E39" s="285"/>
      <c r="F39" s="286"/>
      <c r="G39" s="285"/>
      <c r="H39" s="285"/>
      <c r="I39" s="285"/>
      <c r="J39" s="285"/>
      <c r="K39" s="285"/>
      <c r="L39" s="285"/>
      <c r="M39" s="285"/>
      <c r="N39" s="285"/>
    </row>
    <row r="40" spans="1:15" ht="21" customHeight="1">
      <c r="B40" s="287"/>
      <c r="C40" s="287"/>
      <c r="D40" s="287"/>
      <c r="E40" s="287"/>
      <c r="F40" s="287"/>
      <c r="G40" s="287"/>
      <c r="H40" s="287"/>
      <c r="I40" s="287"/>
      <c r="J40" s="287"/>
      <c r="K40" s="287"/>
      <c r="L40" s="287"/>
      <c r="M40" s="287"/>
      <c r="N40" s="287"/>
      <c r="O40" s="287"/>
    </row>
    <row r="41" spans="1:15" ht="21" customHeight="1">
      <c r="A41" s="285"/>
    </row>
  </sheetData>
  <mergeCells count="23">
    <mergeCell ref="B33:D33"/>
    <mergeCell ref="A3:O3"/>
    <mergeCell ref="A4:O4"/>
    <mergeCell ref="K5:O5"/>
    <mergeCell ref="A18:O18"/>
    <mergeCell ref="I10:N12"/>
    <mergeCell ref="I13:N13"/>
    <mergeCell ref="B34:D34"/>
    <mergeCell ref="D20:F20"/>
    <mergeCell ref="B30:D30"/>
    <mergeCell ref="E33:N33"/>
    <mergeCell ref="E34:N34"/>
    <mergeCell ref="K30:N30"/>
    <mergeCell ref="K31:N31"/>
    <mergeCell ref="K32:N32"/>
    <mergeCell ref="E31:H31"/>
    <mergeCell ref="E32:H32"/>
    <mergeCell ref="I31:J31"/>
    <mergeCell ref="I32:J32"/>
    <mergeCell ref="E30:H30"/>
    <mergeCell ref="I30:J30"/>
    <mergeCell ref="B31:D31"/>
    <mergeCell ref="B32:D32"/>
  </mergeCells>
  <phoneticPr fontId="3"/>
  <pageMargins left="0.78740157480314965" right="0.35433070866141736" top="0.78740157480314965" bottom="0.78740157480314965" header="0.51181102362204722" footer="0.51181102362204722"/>
  <pageSetup paperSize="9" scale="95" orientation="portrait" blackAndWhite="1" horizontalDpi="200" verticalDpi="200" r:id="rId1"/>
  <headerFooter alignWithMargins="0"/>
  <legacyDrawing r:id="rId2"/>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W42"/>
  <sheetViews>
    <sheetView view="pageBreakPreview" zoomScaleNormal="100" zoomScaleSheetLayoutView="100" workbookViewId="0">
      <selection activeCell="J18" sqref="J18"/>
    </sheetView>
  </sheetViews>
  <sheetFormatPr defaultColWidth="5.875" defaultRowHeight="13.5"/>
  <cols>
    <col min="1" max="1" width="5.875" style="197" customWidth="1"/>
    <col min="2" max="2" width="3.5" style="197" bestFit="1" customWidth="1"/>
    <col min="3" max="3" width="7.5" style="197" bestFit="1" customWidth="1"/>
    <col min="4" max="4" width="3.5" style="197" customWidth="1"/>
    <col min="5" max="5" width="7.5" style="197" customWidth="1"/>
    <col min="6" max="6" width="3.5" style="197" bestFit="1" customWidth="1"/>
    <col min="7" max="7" width="5.875" style="197" customWidth="1"/>
    <col min="8" max="8" width="3.5" style="197" bestFit="1" customWidth="1"/>
    <col min="9" max="9" width="5.875" style="197" customWidth="1"/>
    <col min="10" max="10" width="3.5" style="197" bestFit="1" customWidth="1"/>
    <col min="11" max="11" width="7.5" style="197" customWidth="1"/>
    <col min="12" max="12" width="3.5" style="197" bestFit="1" customWidth="1"/>
    <col min="13" max="13" width="5.875" style="197" customWidth="1"/>
    <col min="14" max="14" width="3.5" style="197" customWidth="1"/>
    <col min="15" max="15" width="5.875" style="197" customWidth="1"/>
    <col min="16" max="16" width="3.625" style="197" customWidth="1"/>
    <col min="17" max="17" width="7.5" style="197" customWidth="1"/>
    <col min="18" max="18" width="3.5" style="197" customWidth="1"/>
    <col min="19" max="20" width="5.875" style="197"/>
    <col min="21" max="21" width="20.5" style="197" bestFit="1" customWidth="1"/>
    <col min="22" max="22" width="13.875" style="197" bestFit="1" customWidth="1"/>
    <col min="23" max="23" width="6.5" style="197" bestFit="1" customWidth="1"/>
    <col min="24" max="16384" width="5.875" style="197"/>
  </cols>
  <sheetData>
    <row r="1" spans="1:23" ht="14.25">
      <c r="A1" s="269"/>
      <c r="B1" s="269"/>
      <c r="C1" s="269"/>
      <c r="D1" s="269"/>
      <c r="E1" s="269"/>
      <c r="F1" s="269"/>
      <c r="G1" s="269"/>
      <c r="H1" s="269"/>
      <c r="I1" s="269"/>
      <c r="J1" s="269"/>
      <c r="K1" s="269"/>
      <c r="L1" s="269"/>
      <c r="S1" s="270" t="s">
        <v>158</v>
      </c>
    </row>
    <row r="2" spans="1:23" ht="14.25">
      <c r="A2" s="269"/>
      <c r="B2" s="269"/>
      <c r="C2" s="269"/>
      <c r="D2" s="269"/>
      <c r="E2" s="269"/>
      <c r="F2" s="269"/>
      <c r="G2" s="269"/>
      <c r="H2" s="269"/>
      <c r="I2" s="269"/>
      <c r="J2" s="269"/>
      <c r="K2" s="269"/>
      <c r="L2" s="269"/>
      <c r="M2" s="269"/>
    </row>
    <row r="3" spans="1:23" ht="39" customHeight="1">
      <c r="A3" s="972" t="s">
        <v>27</v>
      </c>
      <c r="B3" s="972"/>
      <c r="C3" s="972"/>
      <c r="D3" s="972"/>
      <c r="E3" s="972"/>
      <c r="F3" s="972"/>
      <c r="G3" s="972"/>
      <c r="H3" s="972"/>
      <c r="I3" s="972"/>
      <c r="J3" s="972"/>
      <c r="K3" s="1031"/>
      <c r="L3" s="972"/>
      <c r="M3" s="972"/>
      <c r="N3" s="972"/>
      <c r="O3" s="972"/>
      <c r="P3" s="972"/>
      <c r="Q3" s="972"/>
      <c r="R3" s="972"/>
      <c r="S3" s="972"/>
      <c r="T3" s="612"/>
    </row>
    <row r="4" spans="1:23">
      <c r="A4" s="1104"/>
      <c r="B4" s="1104"/>
      <c r="C4" s="1104"/>
      <c r="D4" s="1104"/>
      <c r="E4" s="1104"/>
      <c r="F4" s="1104"/>
      <c r="G4" s="1104"/>
      <c r="H4" s="1104"/>
      <c r="I4" s="1104"/>
      <c r="J4" s="1104"/>
      <c r="K4" s="1104"/>
      <c r="L4" s="1104"/>
      <c r="M4" s="1104"/>
    </row>
    <row r="5" spans="1:23">
      <c r="A5" s="231"/>
      <c r="B5" s="231"/>
      <c r="C5" s="231"/>
      <c r="D5" s="231"/>
      <c r="E5" s="231"/>
      <c r="F5" s="231"/>
      <c r="G5" s="231"/>
      <c r="H5" s="231"/>
      <c r="I5" s="231"/>
      <c r="J5" s="231"/>
      <c r="K5" s="231"/>
      <c r="L5" s="231"/>
      <c r="M5" s="231"/>
    </row>
    <row r="6" spans="1:23">
      <c r="A6" s="231"/>
      <c r="B6" s="231"/>
      <c r="C6" s="231"/>
      <c r="D6" s="231"/>
      <c r="E6" s="231"/>
      <c r="F6" s="231"/>
      <c r="G6" s="231"/>
      <c r="H6" s="231"/>
      <c r="I6" s="231"/>
      <c r="J6" s="231"/>
      <c r="K6" s="231"/>
      <c r="L6" s="231"/>
      <c r="M6" s="231"/>
    </row>
    <row r="7" spans="1:23" ht="24" customHeight="1">
      <c r="A7" s="1906" t="s">
        <v>81</v>
      </c>
      <c r="B7" s="1906"/>
      <c r="C7" s="1906"/>
      <c r="D7" s="1906"/>
      <c r="E7" s="1906"/>
      <c r="F7" s="1906"/>
      <c r="G7" s="1906" t="s">
        <v>97</v>
      </c>
      <c r="H7" s="1906"/>
      <c r="I7" s="1906"/>
      <c r="J7" s="1906"/>
      <c r="K7" s="1906"/>
      <c r="L7" s="1906"/>
      <c r="M7" s="1906" t="s">
        <v>98</v>
      </c>
      <c r="N7" s="1906"/>
      <c r="O7" s="1906"/>
      <c r="P7" s="1906"/>
      <c r="Q7" s="1906"/>
      <c r="R7" s="1906"/>
      <c r="S7" s="280" t="s">
        <v>668</v>
      </c>
    </row>
    <row r="8" spans="1:23" ht="24" customHeight="1">
      <c r="A8" s="1667" t="s">
        <v>86</v>
      </c>
      <c r="B8" s="1526"/>
      <c r="C8" s="1667" t="s">
        <v>87</v>
      </c>
      <c r="D8" s="1527"/>
      <c r="E8" s="1526" t="s">
        <v>88</v>
      </c>
      <c r="F8" s="1527"/>
      <c r="G8" s="1667" t="s">
        <v>86</v>
      </c>
      <c r="H8" s="1526"/>
      <c r="I8" s="1667" t="s">
        <v>87</v>
      </c>
      <c r="J8" s="1527"/>
      <c r="K8" s="1526" t="s">
        <v>88</v>
      </c>
      <c r="L8" s="1527"/>
      <c r="M8" s="1667" t="s">
        <v>86</v>
      </c>
      <c r="N8" s="1526"/>
      <c r="O8" s="1667" t="s">
        <v>87</v>
      </c>
      <c r="P8" s="1527"/>
      <c r="Q8" s="1526" t="s">
        <v>88</v>
      </c>
      <c r="R8" s="1527"/>
      <c r="S8" s="316"/>
      <c r="V8" s="197" t="s">
        <v>164</v>
      </c>
      <c r="W8" s="197" t="s">
        <v>86</v>
      </c>
    </row>
    <row r="9" spans="1:23" ht="24" customHeight="1">
      <c r="A9" s="234" t="s">
        <v>321</v>
      </c>
      <c r="B9" s="235"/>
      <c r="C9" s="234" t="s">
        <v>322</v>
      </c>
      <c r="D9" s="236"/>
      <c r="E9" s="237" t="s">
        <v>323</v>
      </c>
      <c r="F9" s="236"/>
      <c r="G9" s="234" t="s">
        <v>324</v>
      </c>
      <c r="H9" s="235"/>
      <c r="I9" s="234" t="s">
        <v>325</v>
      </c>
      <c r="J9" s="236"/>
      <c r="K9" s="237" t="s">
        <v>326</v>
      </c>
      <c r="L9" s="236"/>
      <c r="M9" s="234" t="s">
        <v>327</v>
      </c>
      <c r="N9" s="235"/>
      <c r="O9" s="234" t="s">
        <v>328</v>
      </c>
      <c r="P9" s="236"/>
      <c r="Q9" s="237" t="s">
        <v>329</v>
      </c>
      <c r="R9" s="236"/>
      <c r="S9" s="317"/>
      <c r="U9" s="197" t="s">
        <v>165</v>
      </c>
      <c r="V9" s="320">
        <v>50000</v>
      </c>
      <c r="W9" s="321">
        <v>8.3800000000000008</v>
      </c>
    </row>
    <row r="10" spans="1:23" ht="24" customHeight="1">
      <c r="A10" s="238"/>
      <c r="B10" s="239"/>
      <c r="C10" s="238"/>
      <c r="D10" s="240"/>
      <c r="E10" s="239" t="s">
        <v>330</v>
      </c>
      <c r="F10" s="241"/>
      <c r="G10" s="238"/>
      <c r="H10" s="239"/>
      <c r="I10" s="238"/>
      <c r="J10" s="240"/>
      <c r="K10" s="239" t="s">
        <v>331</v>
      </c>
      <c r="L10" s="241"/>
      <c r="M10" s="238"/>
      <c r="N10" s="239"/>
      <c r="O10" s="238"/>
      <c r="P10" s="240"/>
      <c r="Q10" s="239" t="s">
        <v>332</v>
      </c>
      <c r="R10" s="241"/>
      <c r="S10" s="317"/>
    </row>
    <row r="11" spans="1:23" ht="24" customHeight="1">
      <c r="A11" s="187"/>
      <c r="B11" s="243" t="s">
        <v>2</v>
      </c>
      <c r="C11" s="242"/>
      <c r="D11" s="242" t="s">
        <v>73</v>
      </c>
      <c r="E11" s="244"/>
      <c r="F11" s="243" t="s">
        <v>2</v>
      </c>
      <c r="G11" s="242"/>
      <c r="H11" s="242" t="s">
        <v>2</v>
      </c>
      <c r="I11" s="244"/>
      <c r="J11" s="243" t="s">
        <v>73</v>
      </c>
      <c r="K11" s="242"/>
      <c r="L11" s="242" t="s">
        <v>2</v>
      </c>
      <c r="M11" s="244"/>
      <c r="N11" s="243" t="s">
        <v>2</v>
      </c>
      <c r="O11" s="242"/>
      <c r="P11" s="242" t="s">
        <v>73</v>
      </c>
      <c r="Q11" s="244"/>
      <c r="R11" s="243" t="s">
        <v>2</v>
      </c>
      <c r="S11" s="317"/>
      <c r="U11" s="197" t="s">
        <v>166</v>
      </c>
      <c r="V11" s="320">
        <v>130000</v>
      </c>
      <c r="W11" s="321">
        <f>ROUNDUP((386500+5.62*(V11-50000))/V11,2)</f>
        <v>6.4399999999999995</v>
      </c>
    </row>
    <row r="12" spans="1:23" ht="12" customHeight="1">
      <c r="A12" s="232"/>
      <c r="B12" s="233"/>
      <c r="C12" s="217"/>
      <c r="D12" s="217"/>
      <c r="E12" s="232"/>
      <c r="F12" s="233"/>
      <c r="G12" s="217"/>
      <c r="H12" s="217"/>
      <c r="I12" s="232"/>
      <c r="J12" s="233"/>
      <c r="K12" s="217"/>
      <c r="L12" s="217"/>
      <c r="M12" s="232"/>
      <c r="N12" s="233"/>
      <c r="O12" s="217"/>
      <c r="P12" s="217"/>
      <c r="Q12" s="232"/>
      <c r="R12" s="233"/>
      <c r="S12" s="317"/>
    </row>
    <row r="13" spans="1:23" ht="24" customHeight="1">
      <c r="A13" s="1907"/>
      <c r="B13" s="1908"/>
      <c r="C13" s="1909"/>
      <c r="D13" s="1910"/>
      <c r="E13" s="1911">
        <f>A13*C13</f>
        <v>0</v>
      </c>
      <c r="F13" s="1912"/>
      <c r="G13" s="1913">
        <f>ROUNDUP((419000+5.62*(130000-50000))/130000,2)</f>
        <v>6.6899999999999995</v>
      </c>
      <c r="H13" s="1914"/>
      <c r="I13" s="1943">
        <v>130000</v>
      </c>
      <c r="J13" s="1944"/>
      <c r="K13" s="1917">
        <f>I13*G13</f>
        <v>869699.99999999988</v>
      </c>
      <c r="L13" s="1918"/>
      <c r="M13" s="1941">
        <f>IF(ABS(G13)&gt;ABS(A13),ABS(A13),ABS(G13))</f>
        <v>0</v>
      </c>
      <c r="N13" s="1942"/>
      <c r="O13" s="1921">
        <f>IF(C13&gt;I13,I13,C13)</f>
        <v>0</v>
      </c>
      <c r="P13" s="1922"/>
      <c r="Q13" s="1911">
        <f>M13*O13</f>
        <v>0</v>
      </c>
      <c r="R13" s="1912"/>
      <c r="S13" s="317"/>
    </row>
    <row r="14" spans="1:23" ht="12" customHeight="1">
      <c r="A14" s="191"/>
      <c r="B14" s="193"/>
      <c r="C14" s="192"/>
      <c r="D14" s="192"/>
      <c r="E14" s="191"/>
      <c r="F14" s="193"/>
      <c r="G14" s="192"/>
      <c r="H14" s="192"/>
      <c r="I14" s="191"/>
      <c r="J14" s="193"/>
      <c r="K14" s="192"/>
      <c r="L14" s="192"/>
      <c r="M14" s="191"/>
      <c r="N14" s="193"/>
      <c r="O14" s="192"/>
      <c r="P14" s="192"/>
      <c r="Q14" s="191"/>
      <c r="R14" s="193"/>
      <c r="S14" s="318"/>
    </row>
    <row r="17" spans="1:14">
      <c r="A17" s="197" t="s">
        <v>1389</v>
      </c>
      <c r="J17" s="245"/>
    </row>
    <row r="18" spans="1:14">
      <c r="A18" s="197" t="s">
        <v>1390</v>
      </c>
      <c r="J18" s="245"/>
    </row>
    <row r="20" spans="1:14">
      <c r="A20" s="197" t="s">
        <v>159</v>
      </c>
    </row>
    <row r="22" spans="1:14">
      <c r="A22" s="197" t="s">
        <v>160</v>
      </c>
    </row>
    <row r="23" spans="1:14">
      <c r="A23" s="197" t="s">
        <v>337</v>
      </c>
      <c r="N23" s="197" t="s">
        <v>1565</v>
      </c>
    </row>
    <row r="25" spans="1:14">
      <c r="A25" s="197" t="s">
        <v>338</v>
      </c>
    </row>
    <row r="27" spans="1:14">
      <c r="B27" s="217"/>
      <c r="C27" s="217" t="s">
        <v>1564</v>
      </c>
      <c r="D27" s="217"/>
      <c r="E27" s="217"/>
      <c r="F27" s="217"/>
      <c r="G27" s="217"/>
    </row>
    <row r="28" spans="1:14">
      <c r="A28" s="217"/>
      <c r="B28" s="217"/>
      <c r="C28" s="217"/>
      <c r="D28" s="217"/>
      <c r="E28" s="217"/>
      <c r="F28" s="217"/>
      <c r="G28" s="217"/>
      <c r="L28" s="197" t="s">
        <v>339</v>
      </c>
    </row>
    <row r="29" spans="1:14">
      <c r="E29" s="197" t="s">
        <v>313</v>
      </c>
    </row>
    <row r="31" spans="1:14">
      <c r="A31" s="197" t="s">
        <v>161</v>
      </c>
    </row>
    <row r="33" spans="1:7">
      <c r="A33" s="197" t="s">
        <v>162</v>
      </c>
    </row>
    <row r="35" spans="1:7">
      <c r="A35" s="197" t="s">
        <v>163</v>
      </c>
    </row>
    <row r="37" spans="1:7">
      <c r="A37" s="197" t="s">
        <v>167</v>
      </c>
    </row>
    <row r="39" spans="1:7">
      <c r="A39" s="197" t="s">
        <v>1391</v>
      </c>
    </row>
    <row r="40" spans="1:7">
      <c r="A40" s="217" t="s">
        <v>1392</v>
      </c>
      <c r="B40" s="217"/>
      <c r="C40" s="217"/>
      <c r="D40" s="217"/>
      <c r="E40" s="217"/>
      <c r="F40" s="217"/>
      <c r="G40" s="217"/>
    </row>
    <row r="41" spans="1:7">
      <c r="A41" s="217" t="s">
        <v>1393</v>
      </c>
      <c r="B41" s="217"/>
      <c r="C41" s="217"/>
      <c r="D41" s="217"/>
      <c r="E41" s="217"/>
      <c r="F41" s="217"/>
      <c r="G41" s="217"/>
    </row>
    <row r="42" spans="1:7">
      <c r="A42" s="197" t="s">
        <v>1394</v>
      </c>
    </row>
  </sheetData>
  <mergeCells count="23">
    <mergeCell ref="A3:S3"/>
    <mergeCell ref="A7:F7"/>
    <mergeCell ref="A4:M4"/>
    <mergeCell ref="M7:R7"/>
    <mergeCell ref="G7:L7"/>
    <mergeCell ref="O8:P8"/>
    <mergeCell ref="Q8:R8"/>
    <mergeCell ref="A8:B8"/>
    <mergeCell ref="C8:D8"/>
    <mergeCell ref="G8:H8"/>
    <mergeCell ref="I8:J8"/>
    <mergeCell ref="K8:L8"/>
    <mergeCell ref="E8:F8"/>
    <mergeCell ref="C13:D13"/>
    <mergeCell ref="A13:B13"/>
    <mergeCell ref="G13:H13"/>
    <mergeCell ref="E13:F13"/>
    <mergeCell ref="M8:N8"/>
    <mergeCell ref="Q13:R13"/>
    <mergeCell ref="O13:P13"/>
    <mergeCell ref="M13:N13"/>
    <mergeCell ref="K13:L13"/>
    <mergeCell ref="I13:J13"/>
  </mergeCells>
  <phoneticPr fontId="3"/>
  <pageMargins left="0.98425196850393704" right="0.39370078740157483" top="0.78740157480314965" bottom="0.78740157480314965" header="0.51181102362204722" footer="0.51181102362204722"/>
  <pageSetup paperSize="9" scale="86" orientation="portrait" blackAndWhite="1" horizontalDpi="200" verticalDpi="200" r:id="rId1"/>
  <headerFooter alignWithMargins="0"/>
  <drawing r:id="rId2"/>
  <legacyDrawing r:id="rId3"/>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T39"/>
  <sheetViews>
    <sheetView view="pageBreakPreview" zoomScaleNormal="100" zoomScaleSheetLayoutView="100" workbookViewId="0">
      <selection activeCell="H17" sqref="H17"/>
    </sheetView>
  </sheetViews>
  <sheetFormatPr defaultColWidth="5.875" defaultRowHeight="14.25"/>
  <cols>
    <col min="1" max="12" width="5.875" style="269"/>
    <col min="13" max="13" width="8.75" style="269" customWidth="1"/>
    <col min="14" max="14" width="3.375" style="269" customWidth="1"/>
    <col min="15" max="16384" width="5.875" style="269"/>
  </cols>
  <sheetData>
    <row r="1" spans="1:20">
      <c r="O1" s="270" t="s">
        <v>643</v>
      </c>
    </row>
    <row r="3" spans="1:20" ht="28.5">
      <c r="A3" s="972" t="s">
        <v>870</v>
      </c>
      <c r="B3" s="972"/>
      <c r="C3" s="972"/>
      <c r="D3" s="972"/>
      <c r="E3" s="972"/>
      <c r="F3" s="972"/>
      <c r="G3" s="972"/>
      <c r="H3" s="972"/>
      <c r="I3" s="972"/>
      <c r="J3" s="972"/>
      <c r="K3" s="1031"/>
      <c r="L3" s="972"/>
      <c r="M3" s="972"/>
      <c r="N3" s="972"/>
      <c r="O3" s="972"/>
      <c r="P3" s="612"/>
      <c r="Q3" s="612"/>
      <c r="R3" s="612"/>
      <c r="S3" s="612"/>
      <c r="T3" s="612"/>
    </row>
    <row r="5" spans="1:20">
      <c r="K5" s="1715" t="s">
        <v>1556</v>
      </c>
      <c r="L5" s="1715"/>
      <c r="M5" s="1715"/>
      <c r="N5" s="1715"/>
      <c r="O5" s="1715"/>
    </row>
    <row r="7" spans="1:20">
      <c r="A7" s="269" t="s">
        <v>598</v>
      </c>
    </row>
    <row r="10" spans="1:20">
      <c r="B10" s="260" t="str">
        <f>入力シート!C1</f>
        <v>令和7年7月20日執行参議院青森県選挙区選出議員選挙</v>
      </c>
      <c r="I10" s="284"/>
      <c r="J10"/>
      <c r="K10" s="303"/>
    </row>
    <row r="12" spans="1:20">
      <c r="H12" s="270" t="s">
        <v>531</v>
      </c>
      <c r="J12" s="260">
        <f>入力シート!C8</f>
        <v>0</v>
      </c>
      <c r="K12" s="260"/>
      <c r="L12" s="260">
        <f>入力シート!C10</f>
        <v>0</v>
      </c>
    </row>
    <row r="13" spans="1:20">
      <c r="H13" s="270"/>
      <c r="J13" s="284"/>
      <c r="K13" s="260"/>
      <c r="L13" s="260"/>
    </row>
    <row r="15" spans="1:20">
      <c r="A15" s="269" t="s">
        <v>871</v>
      </c>
    </row>
    <row r="17" spans="1:15" ht="14.25" customHeight="1">
      <c r="A17" s="285"/>
      <c r="B17" s="285"/>
      <c r="C17" s="285"/>
      <c r="D17" s="285"/>
      <c r="E17" s="285"/>
      <c r="F17" s="286"/>
      <c r="G17" s="285"/>
      <c r="H17" s="285"/>
      <c r="I17" s="285"/>
      <c r="J17" s="285"/>
      <c r="K17" s="285"/>
      <c r="L17" s="285"/>
      <c r="M17" s="285"/>
      <c r="N17" s="285"/>
    </row>
    <row r="18" spans="1:15" ht="14.25" customHeight="1">
      <c r="A18" s="1558" t="s">
        <v>574</v>
      </c>
      <c r="B18" s="1558"/>
      <c r="C18" s="1558"/>
      <c r="D18" s="1558"/>
      <c r="E18" s="1558"/>
      <c r="F18" s="1558"/>
      <c r="G18" s="1558"/>
      <c r="H18" s="1558"/>
      <c r="I18" s="1558"/>
      <c r="J18" s="1558"/>
      <c r="K18" s="1558"/>
      <c r="L18" s="1558"/>
      <c r="M18" s="1558"/>
      <c r="N18" s="1558"/>
      <c r="O18" s="1558"/>
    </row>
    <row r="19" spans="1:15" ht="14.25" customHeight="1">
      <c r="A19" s="287"/>
      <c r="B19" s="287"/>
      <c r="C19" s="287"/>
      <c r="D19" s="287"/>
      <c r="E19" s="287"/>
      <c r="F19" s="287"/>
      <c r="G19" s="287"/>
      <c r="H19" s="287"/>
      <c r="I19" s="287"/>
      <c r="J19" s="287"/>
      <c r="K19" s="287"/>
      <c r="L19" s="287"/>
      <c r="M19" s="287"/>
      <c r="N19" s="287"/>
    </row>
    <row r="20" spans="1:15" ht="14.25" customHeight="1">
      <c r="A20" s="285"/>
      <c r="B20" s="285"/>
      <c r="C20" s="285"/>
      <c r="D20" s="285"/>
      <c r="E20" s="285"/>
      <c r="F20" s="285"/>
      <c r="G20" s="285"/>
      <c r="H20" s="285"/>
      <c r="I20" s="285"/>
      <c r="J20" s="285"/>
      <c r="K20" s="285"/>
      <c r="L20" s="285"/>
      <c r="M20" s="285"/>
      <c r="N20" s="285"/>
    </row>
    <row r="21" spans="1:15" ht="14.25" customHeight="1">
      <c r="A21" s="285"/>
      <c r="B21" s="285"/>
      <c r="C21" s="285"/>
      <c r="D21" s="285"/>
      <c r="E21" s="285"/>
      <c r="F21" s="285"/>
      <c r="G21" s="176"/>
      <c r="H21" s="285"/>
      <c r="I21" s="285"/>
      <c r="J21" s="285"/>
      <c r="K21" s="285"/>
      <c r="L21" s="285"/>
      <c r="M21" s="285"/>
      <c r="N21" s="285"/>
    </row>
    <row r="22" spans="1:15" ht="18" customHeight="1">
      <c r="A22" s="1838" t="s">
        <v>687</v>
      </c>
      <c r="B22" s="1839"/>
      <c r="C22" s="1840"/>
      <c r="D22" s="1844" t="s">
        <v>831</v>
      </c>
      <c r="E22" s="1845"/>
      <c r="F22" s="1845"/>
      <c r="G22" s="1845"/>
      <c r="H22" s="1846"/>
      <c r="I22" s="1838" t="s">
        <v>689</v>
      </c>
      <c r="J22" s="1839"/>
      <c r="K22" s="1839"/>
      <c r="L22" s="1839"/>
      <c r="M22" s="1839"/>
      <c r="N22" s="1840"/>
      <c r="O22" s="1850" t="s">
        <v>668</v>
      </c>
    </row>
    <row r="23" spans="1:15" ht="18" customHeight="1">
      <c r="A23" s="1574"/>
      <c r="B23" s="1558"/>
      <c r="C23" s="1575"/>
      <c r="D23" s="1847"/>
      <c r="E23" s="1848"/>
      <c r="F23" s="1848"/>
      <c r="G23" s="1848"/>
      <c r="H23" s="1849"/>
      <c r="I23" s="1841"/>
      <c r="J23" s="1842"/>
      <c r="K23" s="1842"/>
      <c r="L23" s="1842"/>
      <c r="M23" s="1842"/>
      <c r="N23" s="1843"/>
      <c r="O23" s="1851"/>
    </row>
    <row r="24" spans="1:15" ht="18" customHeight="1">
      <c r="A24" s="1574"/>
      <c r="B24" s="1558"/>
      <c r="C24" s="1575"/>
      <c r="D24" s="1847"/>
      <c r="E24" s="1848"/>
      <c r="F24" s="1848"/>
      <c r="G24" s="1848"/>
      <c r="H24" s="1849"/>
      <c r="I24" s="1838" t="s">
        <v>872</v>
      </c>
      <c r="J24" s="1839"/>
      <c r="K24" s="1840"/>
      <c r="L24" s="1838" t="s">
        <v>68</v>
      </c>
      <c r="M24" s="1839"/>
      <c r="N24" s="1840"/>
      <c r="O24" s="1851"/>
    </row>
    <row r="25" spans="1:15" ht="18" customHeight="1">
      <c r="A25" s="1841"/>
      <c r="B25" s="1842"/>
      <c r="C25" s="1843"/>
      <c r="D25" s="1847"/>
      <c r="E25" s="1848"/>
      <c r="F25" s="1848"/>
      <c r="G25" s="1848"/>
      <c r="H25" s="1849"/>
      <c r="I25" s="1841"/>
      <c r="J25" s="1842"/>
      <c r="K25" s="1843"/>
      <c r="L25" s="1841"/>
      <c r="M25" s="1842"/>
      <c r="N25" s="1843"/>
      <c r="O25" s="1852"/>
    </row>
    <row r="26" spans="1:15" ht="22.5" customHeight="1">
      <c r="A26" s="288"/>
      <c r="B26" s="289"/>
      <c r="C26" s="290"/>
      <c r="D26" s="1853"/>
      <c r="E26" s="1854"/>
      <c r="F26" s="1854"/>
      <c r="G26" s="1854"/>
      <c r="H26" s="1855"/>
      <c r="I26" s="291"/>
      <c r="J26" s="292"/>
      <c r="K26" s="293"/>
      <c r="L26" s="291"/>
      <c r="M26" s="292"/>
      <c r="N26" s="293"/>
      <c r="O26" s="1850"/>
    </row>
    <row r="27" spans="1:15" ht="22.5" customHeight="1">
      <c r="A27" s="1614" t="s">
        <v>1554</v>
      </c>
      <c r="B27" s="1615"/>
      <c r="C27" s="1616"/>
      <c r="D27" s="1856"/>
      <c r="E27" s="1857"/>
      <c r="F27" s="1857"/>
      <c r="G27" s="1857"/>
      <c r="H27" s="1858"/>
      <c r="I27" s="1862"/>
      <c r="J27" s="1863"/>
      <c r="K27" s="1864"/>
      <c r="L27" s="1865"/>
      <c r="M27" s="1866"/>
      <c r="N27" s="294" t="s">
        <v>2</v>
      </c>
      <c r="O27" s="1851"/>
    </row>
    <row r="28" spans="1:15" ht="22.5" customHeight="1">
      <c r="A28" s="295"/>
      <c r="B28" s="296"/>
      <c r="C28" s="297"/>
      <c r="D28" s="1859"/>
      <c r="E28" s="1860"/>
      <c r="F28" s="1860"/>
      <c r="G28" s="1860"/>
      <c r="H28" s="1861"/>
      <c r="I28" s="298"/>
      <c r="J28" s="299"/>
      <c r="K28" s="300"/>
      <c r="L28" s="298"/>
      <c r="M28" s="299"/>
      <c r="N28" s="300"/>
      <c r="O28" s="1852"/>
    </row>
    <row r="29" spans="1:15">
      <c r="A29" s="285"/>
      <c r="B29" s="285"/>
      <c r="C29" s="285"/>
      <c r="D29" s="285"/>
      <c r="E29" s="285"/>
      <c r="F29" s="285"/>
      <c r="G29" s="285"/>
      <c r="H29" s="285"/>
      <c r="I29" s="285"/>
      <c r="J29" s="285"/>
      <c r="K29" s="285"/>
      <c r="L29" s="285"/>
      <c r="M29" s="285"/>
      <c r="N29" s="285"/>
    </row>
    <row r="30" spans="1:15" s="273" customFormat="1" ht="14.25" customHeight="1">
      <c r="B30" s="301"/>
      <c r="C30" s="148"/>
      <c r="D30" s="148"/>
    </row>
    <row r="31" spans="1:15">
      <c r="A31" s="269" t="s">
        <v>1349</v>
      </c>
      <c r="B31" s="275"/>
      <c r="C31" s="138"/>
      <c r="D31" s="138"/>
    </row>
    <row r="32" spans="1:15">
      <c r="A32" s="269" t="s">
        <v>1350</v>
      </c>
      <c r="B32" s="275"/>
      <c r="C32" s="138"/>
      <c r="D32" s="138"/>
    </row>
    <row r="33" spans="1:8">
      <c r="A33" s="269" t="s">
        <v>1351</v>
      </c>
      <c r="B33" s="275"/>
      <c r="C33" s="138"/>
      <c r="D33" s="138"/>
    </row>
    <row r="34" spans="1:8">
      <c r="A34" s="269" t="s">
        <v>1352</v>
      </c>
      <c r="B34" s="275"/>
      <c r="C34" s="138"/>
      <c r="D34" s="138"/>
    </row>
    <row r="35" spans="1:8">
      <c r="A35" s="269" t="s">
        <v>1353</v>
      </c>
      <c r="B35" s="275"/>
      <c r="C35" s="138"/>
      <c r="D35" s="138"/>
      <c r="H35" s="260"/>
    </row>
    <row r="36" spans="1:8">
      <c r="B36" s="275"/>
      <c r="C36" s="138"/>
      <c r="D36" s="138"/>
      <c r="H36" s="260"/>
    </row>
    <row r="37" spans="1:8">
      <c r="B37" s="275"/>
      <c r="C37" s="138"/>
      <c r="D37" s="138"/>
    </row>
    <row r="38" spans="1:8">
      <c r="B38" s="275"/>
      <c r="C38" s="138"/>
      <c r="D38" s="138"/>
      <c r="G38" s="260"/>
    </row>
    <row r="39" spans="1:8">
      <c r="B39" s="275"/>
      <c r="C39" s="138"/>
      <c r="D39" s="138"/>
    </row>
  </sheetData>
  <mergeCells count="14">
    <mergeCell ref="D26:H28"/>
    <mergeCell ref="O26:O28"/>
    <mergeCell ref="A27:C27"/>
    <mergeCell ref="I27:K27"/>
    <mergeCell ref="L27:M27"/>
    <mergeCell ref="A3:O3"/>
    <mergeCell ref="K5:O5"/>
    <mergeCell ref="A18:O18"/>
    <mergeCell ref="A22:C25"/>
    <mergeCell ref="D22:H25"/>
    <mergeCell ref="I22:N23"/>
    <mergeCell ref="O22:O25"/>
    <mergeCell ref="I24:K25"/>
    <mergeCell ref="L24:N25"/>
  </mergeCells>
  <phoneticPr fontId="3"/>
  <pageMargins left="0.78740157480314965" right="0.39370078740157483" top="0.98425196850393704" bottom="0.98425196850393704" header="0.51181102362204722" footer="0.51181102362204722"/>
  <pageSetup paperSize="9" orientation="portrait" blackAndWhite="1" horizontalDpi="200" verticalDpi="200" r:id="rId1"/>
  <headerFooter alignWithMargins="0"/>
  <legacyDrawing r:id="rId2"/>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T46"/>
  <sheetViews>
    <sheetView view="pageBreakPreview" zoomScaleNormal="100" zoomScaleSheetLayoutView="100" workbookViewId="0">
      <selection activeCell="A17" sqref="A17:O17"/>
    </sheetView>
  </sheetViews>
  <sheetFormatPr defaultColWidth="5.875" defaultRowHeight="14.25"/>
  <cols>
    <col min="1" max="8" width="5.875" style="269"/>
    <col min="9" max="9" width="3.5" style="269" bestFit="1" customWidth="1"/>
    <col min="10" max="14" width="5.875" style="269"/>
    <col min="15" max="16" width="4.125" style="269" customWidth="1"/>
    <col min="17" max="16384" width="5.875" style="269"/>
  </cols>
  <sheetData>
    <row r="1" spans="1:20">
      <c r="P1" s="270" t="s">
        <v>646</v>
      </c>
    </row>
    <row r="3" spans="1:20" ht="28.5">
      <c r="A3" s="1945" t="s">
        <v>873</v>
      </c>
      <c r="B3" s="1945"/>
      <c r="C3" s="1945"/>
      <c r="D3" s="1945"/>
      <c r="E3" s="1945"/>
      <c r="F3" s="1945"/>
      <c r="G3" s="1945"/>
      <c r="H3" s="1945"/>
      <c r="I3" s="1945"/>
      <c r="J3" s="1945"/>
      <c r="K3" s="1946"/>
      <c r="L3" s="1945"/>
      <c r="M3" s="1945"/>
      <c r="N3" s="1945"/>
      <c r="O3" s="1945"/>
      <c r="P3" s="1945"/>
      <c r="Q3" s="612"/>
      <c r="R3" s="612"/>
      <c r="S3" s="612"/>
      <c r="T3" s="612"/>
    </row>
    <row r="5" spans="1:20">
      <c r="L5" s="1082" t="s">
        <v>1558</v>
      </c>
      <c r="M5" s="1082"/>
      <c r="N5" s="1082"/>
      <c r="O5" s="1082"/>
      <c r="P5" s="1082"/>
    </row>
    <row r="7" spans="1:20">
      <c r="A7" s="269" t="s">
        <v>598</v>
      </c>
    </row>
    <row r="9" spans="1:20">
      <c r="B9" s="260" t="str">
        <f>入力シート!C1</f>
        <v>令和7年7月20日執行参議院青森県選挙区選出議員選挙</v>
      </c>
      <c r="J9"/>
      <c r="K9"/>
    </row>
    <row r="11" spans="1:20">
      <c r="H11" s="270" t="s">
        <v>531</v>
      </c>
      <c r="J11" s="284">
        <f>入力シート!C8</f>
        <v>0</v>
      </c>
      <c r="K11" s="260"/>
      <c r="L11" s="260">
        <f>入力シート!C10</f>
        <v>0</v>
      </c>
    </row>
    <row r="13" spans="1:20">
      <c r="A13" s="269" t="s">
        <v>1398</v>
      </c>
    </row>
    <row r="14" spans="1:20" ht="14.25" customHeight="1">
      <c r="A14" s="285" t="s">
        <v>1399</v>
      </c>
      <c r="B14" s="285"/>
      <c r="C14" s="285"/>
      <c r="D14" s="285"/>
      <c r="E14" s="285"/>
      <c r="F14" s="286"/>
      <c r="G14" s="285"/>
      <c r="H14" s="285"/>
      <c r="I14" s="285"/>
      <c r="J14" s="285"/>
      <c r="K14" s="285"/>
      <c r="L14" s="285"/>
      <c r="M14" s="285"/>
      <c r="N14" s="285"/>
    </row>
    <row r="15" spans="1:20" ht="14.25" customHeight="1">
      <c r="A15" s="285"/>
      <c r="B15" s="285"/>
      <c r="C15" s="285"/>
      <c r="D15" s="285"/>
      <c r="E15" s="285"/>
      <c r="F15" s="286"/>
      <c r="G15" s="285"/>
      <c r="H15" s="285"/>
      <c r="I15" s="285"/>
      <c r="J15" s="285"/>
      <c r="K15" s="285"/>
      <c r="L15" s="285"/>
      <c r="M15" s="285"/>
      <c r="N15" s="285"/>
    </row>
    <row r="16" spans="1:20" ht="14.25" customHeight="1">
      <c r="A16" s="285"/>
      <c r="B16" s="285"/>
      <c r="C16" s="285"/>
      <c r="D16" s="285"/>
      <c r="E16" s="285"/>
      <c r="F16" s="286"/>
      <c r="G16" s="285"/>
      <c r="H16" s="285"/>
      <c r="I16" s="285"/>
      <c r="J16" s="285"/>
      <c r="K16" s="285"/>
      <c r="L16" s="285"/>
      <c r="M16" s="285"/>
      <c r="N16" s="285"/>
    </row>
    <row r="17" spans="1:15" ht="14.25" customHeight="1">
      <c r="A17" s="1558" t="s">
        <v>574</v>
      </c>
      <c r="B17" s="1558"/>
      <c r="C17" s="1558"/>
      <c r="D17" s="1558"/>
      <c r="E17" s="1558"/>
      <c r="F17" s="1558"/>
      <c r="G17" s="1558"/>
      <c r="H17" s="1558"/>
      <c r="I17" s="1558"/>
      <c r="J17" s="1558"/>
      <c r="K17" s="1558"/>
      <c r="L17" s="1558"/>
      <c r="M17" s="1558"/>
      <c r="N17" s="1558"/>
      <c r="O17" s="1558"/>
    </row>
    <row r="18" spans="1:15" ht="14.25" customHeight="1">
      <c r="A18" s="287"/>
      <c r="B18" s="287"/>
      <c r="C18" s="287"/>
      <c r="D18" s="287"/>
      <c r="E18" s="287"/>
      <c r="F18" s="287"/>
      <c r="G18" s="287"/>
      <c r="H18" s="287"/>
      <c r="I18" s="287"/>
      <c r="J18" s="287"/>
      <c r="K18" s="287"/>
      <c r="L18" s="287"/>
      <c r="M18" s="287"/>
      <c r="N18" s="287"/>
      <c r="O18" s="287"/>
    </row>
    <row r="19" spans="1:15" ht="14.25" customHeight="1">
      <c r="A19" s="304" t="s">
        <v>41</v>
      </c>
      <c r="B19" s="287"/>
      <c r="C19" s="287"/>
      <c r="D19" s="1615" t="s">
        <v>1526</v>
      </c>
      <c r="E19" s="1615"/>
      <c r="F19" s="1615"/>
      <c r="G19" s="1615"/>
      <c r="H19" s="287"/>
      <c r="I19" s="287"/>
      <c r="J19" s="287"/>
      <c r="K19" s="287"/>
      <c r="L19" s="287"/>
      <c r="M19" s="287"/>
      <c r="N19" s="287"/>
      <c r="O19" s="287"/>
    </row>
    <row r="20" spans="1:15" ht="14.25" customHeight="1">
      <c r="A20" s="287"/>
      <c r="B20" s="287"/>
      <c r="C20" s="287"/>
      <c r="D20" s="287"/>
      <c r="E20" s="287"/>
      <c r="F20" s="287"/>
      <c r="G20" s="287"/>
      <c r="H20" s="287"/>
      <c r="I20" s="287"/>
      <c r="J20" s="287"/>
      <c r="K20" s="287"/>
      <c r="L20" s="287"/>
      <c r="M20" s="287"/>
      <c r="N20" s="287"/>
    </row>
    <row r="21" spans="1:15" ht="14.25" customHeight="1">
      <c r="A21" s="285" t="s">
        <v>42</v>
      </c>
      <c r="B21" s="285"/>
      <c r="C21" s="285"/>
      <c r="D21" s="285"/>
      <c r="E21" s="285"/>
      <c r="F21" s="285"/>
      <c r="G21" s="285"/>
      <c r="H21" s="285"/>
      <c r="I21" s="285"/>
      <c r="J21" s="285"/>
      <c r="K21" s="285"/>
      <c r="L21" s="285"/>
      <c r="M21" s="285"/>
      <c r="N21" s="285"/>
    </row>
    <row r="22" spans="1:15" ht="14.25" customHeight="1">
      <c r="A22" s="285"/>
      <c r="B22" s="1857"/>
      <c r="C22" s="1857"/>
      <c r="D22" s="1857"/>
      <c r="E22" s="1857"/>
      <c r="F22" s="1857"/>
      <c r="G22" s="1857"/>
      <c r="H22" s="1857"/>
      <c r="I22" s="1857"/>
      <c r="J22" s="1857"/>
      <c r="K22" s="1857"/>
      <c r="L22" s="1857"/>
      <c r="M22" s="1857"/>
      <c r="N22" s="1857"/>
    </row>
    <row r="23" spans="1:15" ht="14.25" customHeight="1">
      <c r="A23" s="285"/>
      <c r="B23" s="1857"/>
      <c r="C23" s="1857"/>
      <c r="D23" s="1857"/>
      <c r="E23" s="1857"/>
      <c r="F23" s="1857"/>
      <c r="G23" s="1857"/>
      <c r="H23" s="1857"/>
      <c r="I23" s="1857"/>
      <c r="J23" s="1857"/>
      <c r="K23" s="1857"/>
      <c r="L23" s="1857"/>
      <c r="M23" s="1857"/>
      <c r="N23" s="1857"/>
    </row>
    <row r="24" spans="1:15" ht="14.25" customHeight="1">
      <c r="A24" s="285"/>
      <c r="B24" s="1857"/>
      <c r="C24" s="1857"/>
      <c r="D24" s="1857"/>
      <c r="E24" s="1857"/>
      <c r="F24" s="1857"/>
      <c r="G24" s="1857"/>
      <c r="H24" s="1857"/>
      <c r="I24" s="1857"/>
      <c r="J24" s="1857"/>
      <c r="K24" s="1857"/>
      <c r="L24" s="1857"/>
      <c r="M24" s="1857"/>
      <c r="N24" s="1857"/>
    </row>
    <row r="25" spans="1:15" ht="14.25" customHeight="1">
      <c r="A25" s="285"/>
      <c r="B25" s="285"/>
      <c r="C25" s="285"/>
      <c r="D25" s="285"/>
      <c r="E25" s="285"/>
      <c r="F25" s="285"/>
      <c r="G25" s="285"/>
      <c r="H25" s="285"/>
      <c r="I25" s="285"/>
      <c r="J25" s="285"/>
      <c r="K25" s="285"/>
      <c r="L25" s="285"/>
      <c r="M25" s="285"/>
      <c r="N25" s="285"/>
    </row>
    <row r="26" spans="1:15" ht="18.75" customHeight="1">
      <c r="A26" s="285" t="s">
        <v>874</v>
      </c>
      <c r="B26" s="285"/>
      <c r="C26" s="285"/>
      <c r="E26" s="1867" t="s">
        <v>834</v>
      </c>
      <c r="F26" s="1867"/>
      <c r="G26" s="1867"/>
      <c r="H26" s="1867"/>
      <c r="I26" s="285"/>
      <c r="J26" s="285"/>
      <c r="K26" s="285"/>
      <c r="L26" s="285"/>
      <c r="M26" s="285"/>
      <c r="N26" s="285"/>
    </row>
    <row r="27" spans="1:15" ht="14.25" customHeight="1">
      <c r="A27" s="285"/>
      <c r="B27" s="285"/>
      <c r="C27" s="285"/>
      <c r="D27" s="285"/>
      <c r="E27" s="285"/>
      <c r="F27" s="285"/>
      <c r="G27" s="176"/>
      <c r="H27" s="285"/>
      <c r="I27" s="285"/>
      <c r="J27" s="285"/>
      <c r="K27" s="285"/>
      <c r="L27" s="285"/>
      <c r="M27" s="285"/>
      <c r="N27" s="285"/>
    </row>
    <row r="28" spans="1:15" ht="24" customHeight="1">
      <c r="A28" s="1339" t="s">
        <v>45</v>
      </c>
      <c r="B28" s="1340"/>
      <c r="C28" s="1340"/>
      <c r="D28" s="1340"/>
      <c r="E28" s="1341"/>
      <c r="F28" s="1339" t="s">
        <v>875</v>
      </c>
      <c r="G28" s="1340"/>
      <c r="H28" s="1340"/>
      <c r="I28" s="1341"/>
      <c r="J28" s="1339" t="s">
        <v>876</v>
      </c>
      <c r="K28" s="1340"/>
      <c r="L28" s="1340"/>
      <c r="M28" s="1340"/>
      <c r="N28" s="1340"/>
      <c r="O28" s="1341"/>
    </row>
    <row r="29" spans="1:15" ht="24" customHeight="1">
      <c r="A29" s="1043" t="s">
        <v>1395</v>
      </c>
      <c r="B29" s="1544"/>
      <c r="C29" s="1544"/>
      <c r="D29" s="1544"/>
      <c r="E29" s="1545"/>
      <c r="F29" s="1868"/>
      <c r="G29" s="1869"/>
      <c r="H29" s="1869"/>
      <c r="I29" s="307"/>
      <c r="J29" s="1868"/>
      <c r="K29" s="1869"/>
      <c r="L29" s="1869"/>
      <c r="M29" s="1869"/>
      <c r="N29" s="1869"/>
      <c r="O29" s="308"/>
    </row>
    <row r="30" spans="1:15" ht="24" customHeight="1">
      <c r="A30" s="1043" t="s">
        <v>1396</v>
      </c>
      <c r="B30" s="1016"/>
      <c r="C30" s="1016"/>
      <c r="D30" s="1016"/>
      <c r="E30" s="1017"/>
      <c r="F30" s="1868"/>
      <c r="G30" s="1869"/>
      <c r="H30" s="1869"/>
      <c r="I30" s="307"/>
      <c r="J30" s="1868"/>
      <c r="K30" s="1869"/>
      <c r="L30" s="1869"/>
      <c r="M30" s="1869"/>
      <c r="N30" s="1869"/>
      <c r="O30" s="308"/>
    </row>
    <row r="31" spans="1:15" ht="24" customHeight="1">
      <c r="A31" s="1043" t="s">
        <v>1397</v>
      </c>
      <c r="B31" s="1016"/>
      <c r="C31" s="1016"/>
      <c r="D31" s="1016"/>
      <c r="E31" s="1017"/>
      <c r="F31" s="1868"/>
      <c r="G31" s="1869"/>
      <c r="H31" s="1869"/>
      <c r="I31" s="307"/>
      <c r="J31" s="1868"/>
      <c r="K31" s="1869"/>
      <c r="L31" s="1869"/>
      <c r="M31" s="1869"/>
      <c r="N31" s="1869"/>
      <c r="O31" s="308"/>
    </row>
    <row r="32" spans="1:15" ht="24" customHeight="1">
      <c r="A32" s="1339" t="s">
        <v>46</v>
      </c>
      <c r="B32" s="1340"/>
      <c r="C32" s="1340"/>
      <c r="D32" s="1340"/>
      <c r="E32" s="1341"/>
      <c r="F32" s="1870"/>
      <c r="G32" s="1871"/>
      <c r="H32" s="1871"/>
      <c r="I32" s="307"/>
      <c r="J32" s="1870"/>
      <c r="K32" s="1871"/>
      <c r="L32" s="1871"/>
      <c r="M32" s="1871"/>
      <c r="N32" s="1871"/>
      <c r="O32" s="308"/>
    </row>
    <row r="34" spans="1:1">
      <c r="A34" s="269" t="s">
        <v>1400</v>
      </c>
    </row>
    <row r="35" spans="1:1">
      <c r="A35" s="269" t="s">
        <v>1401</v>
      </c>
    </row>
    <row r="37" spans="1:1">
      <c r="A37" s="269" t="s">
        <v>1402</v>
      </c>
    </row>
    <row r="38" spans="1:1">
      <c r="A38" s="269" t="s">
        <v>927</v>
      </c>
    </row>
    <row r="40" spans="1:1">
      <c r="A40" s="269" t="s">
        <v>1403</v>
      </c>
    </row>
    <row r="41" spans="1:1">
      <c r="A41" s="269" t="s">
        <v>1404</v>
      </c>
    </row>
    <row r="43" spans="1:1">
      <c r="A43" s="269" t="s">
        <v>1405</v>
      </c>
    </row>
    <row r="44" spans="1:1">
      <c r="A44" s="269" t="s">
        <v>1406</v>
      </c>
    </row>
    <row r="45" spans="1:1">
      <c r="A45" s="269" t="s">
        <v>1407</v>
      </c>
    </row>
    <row r="46" spans="1:1">
      <c r="A46" s="269" t="s">
        <v>1408</v>
      </c>
    </row>
  </sheetData>
  <mergeCells count="21">
    <mergeCell ref="A32:E32"/>
    <mergeCell ref="F32:H32"/>
    <mergeCell ref="J32:N32"/>
    <mergeCell ref="A30:E30"/>
    <mergeCell ref="F30:H30"/>
    <mergeCell ref="J30:N30"/>
    <mergeCell ref="A31:E31"/>
    <mergeCell ref="F31:H31"/>
    <mergeCell ref="J31:N31"/>
    <mergeCell ref="A28:E28"/>
    <mergeCell ref="F28:I28"/>
    <mergeCell ref="J28:O28"/>
    <mergeCell ref="A29:E29"/>
    <mergeCell ref="F29:H29"/>
    <mergeCell ref="J29:N29"/>
    <mergeCell ref="E26:H26"/>
    <mergeCell ref="A3:P3"/>
    <mergeCell ref="L5:P5"/>
    <mergeCell ref="A17:O17"/>
    <mergeCell ref="D19:G19"/>
    <mergeCell ref="B22:N24"/>
  </mergeCells>
  <phoneticPr fontId="3"/>
  <pageMargins left="0.78740157480314965" right="0.39370078740157483" top="0.98425196850393704" bottom="0.98425196850393704" header="0.51181102362204722" footer="0.51181102362204722"/>
  <pageSetup paperSize="9" orientation="portrait" blackAndWhite="1" horizontalDpi="200" verticalDpi="200" r:id="rId1"/>
  <headerFooter alignWithMargins="0"/>
  <legacyDrawing r:id="rId2"/>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T41"/>
  <sheetViews>
    <sheetView view="pageBreakPreview" zoomScaleNormal="100" zoomScaleSheetLayoutView="100" workbookViewId="0">
      <selection activeCell="H17" sqref="H17"/>
    </sheetView>
  </sheetViews>
  <sheetFormatPr defaultColWidth="5.875" defaultRowHeight="14.25"/>
  <cols>
    <col min="1" max="16384" width="5.875" style="269"/>
  </cols>
  <sheetData>
    <row r="1" spans="1:20">
      <c r="O1" s="270" t="s">
        <v>451</v>
      </c>
    </row>
    <row r="2" spans="1:20">
      <c r="A2" s="269" t="s">
        <v>340</v>
      </c>
    </row>
    <row r="3" spans="1:20">
      <c r="A3" s="985"/>
      <c r="B3" s="985"/>
      <c r="C3" s="985"/>
      <c r="D3" s="985"/>
      <c r="E3" s="985"/>
      <c r="F3" s="985"/>
      <c r="G3" s="985"/>
      <c r="H3" s="985"/>
      <c r="I3" s="985"/>
      <c r="J3" s="985"/>
      <c r="K3" s="1572"/>
      <c r="L3" s="985"/>
      <c r="M3" s="985"/>
      <c r="N3" s="985"/>
      <c r="O3" s="985"/>
      <c r="P3" s="273"/>
      <c r="Q3" s="273"/>
      <c r="R3" s="273"/>
      <c r="S3" s="273"/>
      <c r="T3" s="273"/>
    </row>
    <row r="4" spans="1:20" ht="28.5">
      <c r="A4" s="972" t="s">
        <v>878</v>
      </c>
      <c r="B4" s="972"/>
      <c r="C4" s="972"/>
      <c r="D4" s="972"/>
      <c r="E4" s="972"/>
      <c r="F4" s="972"/>
      <c r="G4" s="972"/>
      <c r="H4" s="972"/>
      <c r="I4" s="972"/>
      <c r="J4" s="972"/>
      <c r="K4" s="972"/>
      <c r="L4" s="972"/>
      <c r="M4" s="972"/>
      <c r="N4" s="972"/>
      <c r="O4" s="972"/>
    </row>
    <row r="5" spans="1:20" ht="14.25" customHeight="1">
      <c r="A5" s="170"/>
      <c r="B5" s="170"/>
      <c r="C5" s="170"/>
      <c r="D5" s="170"/>
      <c r="E5" s="170"/>
      <c r="F5" s="170"/>
      <c r="G5" s="170"/>
      <c r="H5" s="170"/>
      <c r="I5" s="170"/>
      <c r="J5" s="170"/>
      <c r="K5" s="170"/>
      <c r="L5" s="170"/>
      <c r="M5" s="170"/>
      <c r="N5" s="170"/>
    </row>
    <row r="7" spans="1:20" ht="24" customHeight="1">
      <c r="A7" s="269" t="s">
        <v>879</v>
      </c>
    </row>
    <row r="8" spans="1:20" ht="24" customHeight="1">
      <c r="A8" s="269" t="s">
        <v>880</v>
      </c>
    </row>
    <row r="9" spans="1:20" ht="14.25" customHeight="1"/>
    <row r="10" spans="1:20" ht="14.25" customHeight="1"/>
    <row r="12" spans="1:20">
      <c r="A12" s="309" t="s">
        <v>1559</v>
      </c>
      <c r="B12" s="274"/>
      <c r="C12" s="274"/>
      <c r="D12" s="274"/>
      <c r="E12" s="274"/>
    </row>
    <row r="14" spans="1:20">
      <c r="L14" s="929"/>
      <c r="M14" s="929"/>
      <c r="N14" s="929"/>
    </row>
    <row r="16" spans="1:20">
      <c r="G16" s="269" t="s">
        <v>1560</v>
      </c>
      <c r="O16" s="769" t="s">
        <v>1475</v>
      </c>
    </row>
    <row r="17" spans="1:15">
      <c r="O17" s="270"/>
    </row>
    <row r="18" spans="1:15">
      <c r="O18" s="270"/>
    </row>
    <row r="19" spans="1:15">
      <c r="O19" s="270"/>
    </row>
    <row r="20" spans="1:15">
      <c r="A20" s="985" t="s">
        <v>574</v>
      </c>
      <c r="B20" s="985"/>
      <c r="C20" s="985"/>
      <c r="D20" s="985"/>
      <c r="E20" s="985"/>
      <c r="F20" s="985"/>
      <c r="G20" s="985"/>
      <c r="H20" s="985"/>
      <c r="I20" s="985"/>
      <c r="J20" s="985"/>
      <c r="K20" s="985"/>
      <c r="L20" s="985"/>
      <c r="M20" s="985"/>
      <c r="N20" s="985"/>
      <c r="O20" s="985"/>
    </row>
    <row r="22" spans="1:15">
      <c r="A22" s="311" t="s">
        <v>836</v>
      </c>
      <c r="B22" s="260" t="str">
        <f>入力シート!C1</f>
        <v>令和7年7月20日執行参議院青森県選挙区選出議員選挙</v>
      </c>
      <c r="K22"/>
    </row>
    <row r="23" spans="1:15">
      <c r="A23" s="311"/>
      <c r="J23" s="283"/>
      <c r="K23" s="283"/>
    </row>
    <row r="25" spans="1:15">
      <c r="A25" s="311" t="s">
        <v>881</v>
      </c>
      <c r="B25" s="269" t="s">
        <v>839</v>
      </c>
      <c r="E25" s="284">
        <f>入力シート!C8</f>
        <v>0</v>
      </c>
      <c r="F25" s="260"/>
      <c r="G25" s="260">
        <f>入力シート!C10</f>
        <v>0</v>
      </c>
      <c r="H25" s="270"/>
    </row>
    <row r="26" spans="1:15">
      <c r="E26" s="284"/>
      <c r="F26" s="260"/>
      <c r="G26" s="260"/>
      <c r="H26" s="270"/>
    </row>
    <row r="28" spans="1:15">
      <c r="A28" s="311" t="s">
        <v>882</v>
      </c>
      <c r="B28" s="269" t="s">
        <v>884</v>
      </c>
      <c r="E28" s="1872" t="s">
        <v>885</v>
      </c>
      <c r="F28" s="1872"/>
      <c r="G28" s="1872"/>
      <c r="H28" s="274"/>
    </row>
    <row r="29" spans="1:15" ht="14.25" customHeight="1">
      <c r="A29" s="285"/>
      <c r="B29" s="285"/>
      <c r="C29" s="285"/>
      <c r="D29" s="285"/>
      <c r="E29" s="285"/>
      <c r="F29" s="286"/>
      <c r="G29" s="285"/>
      <c r="H29" s="285"/>
      <c r="I29" s="285"/>
      <c r="J29" s="285"/>
      <c r="K29" s="285"/>
      <c r="L29" s="285"/>
      <c r="M29" s="285"/>
      <c r="N29" s="285"/>
    </row>
    <row r="30" spans="1:15" ht="14.25" customHeight="1">
      <c r="A30" s="285"/>
      <c r="B30" s="285"/>
      <c r="C30" s="285"/>
      <c r="D30" s="285"/>
      <c r="E30" s="285"/>
      <c r="F30" s="286"/>
      <c r="G30" s="285"/>
      <c r="H30" s="285"/>
      <c r="I30" s="285"/>
      <c r="J30" s="285"/>
      <c r="K30" s="285"/>
      <c r="L30" s="285"/>
      <c r="M30" s="285"/>
      <c r="N30" s="285"/>
    </row>
    <row r="31" spans="1:15" ht="14.25" customHeight="1">
      <c r="A31" s="285"/>
      <c r="B31" s="285"/>
      <c r="C31" s="285"/>
      <c r="D31" s="285"/>
      <c r="E31" s="285"/>
      <c r="F31" s="286"/>
      <c r="G31" s="285"/>
      <c r="H31" s="285"/>
      <c r="I31" s="285"/>
      <c r="J31" s="285"/>
      <c r="K31" s="285"/>
      <c r="L31" s="285"/>
      <c r="M31" s="285"/>
      <c r="N31" s="285"/>
    </row>
    <row r="32" spans="1:15">
      <c r="B32" s="275"/>
      <c r="C32" s="138"/>
      <c r="D32" s="138"/>
      <c r="H32" s="260"/>
    </row>
    <row r="33" spans="1:8">
      <c r="A33" s="269" t="s">
        <v>1468</v>
      </c>
      <c r="B33" s="275"/>
      <c r="C33" s="138"/>
      <c r="D33" s="138"/>
      <c r="H33" s="260"/>
    </row>
    <row r="34" spans="1:8">
      <c r="A34" s="269" t="s">
        <v>1469</v>
      </c>
      <c r="B34" s="275"/>
      <c r="C34" s="138"/>
      <c r="D34" s="138"/>
    </row>
    <row r="35" spans="1:8">
      <c r="B35" s="275"/>
      <c r="C35" s="138"/>
      <c r="D35" s="138"/>
      <c r="G35" s="260"/>
    </row>
    <row r="36" spans="1:8">
      <c r="A36" s="269" t="s">
        <v>1470</v>
      </c>
      <c r="B36" s="275"/>
      <c r="C36" s="138"/>
      <c r="D36" s="138"/>
    </row>
    <row r="37" spans="1:8">
      <c r="A37" s="269" t="s">
        <v>1471</v>
      </c>
    </row>
    <row r="38" spans="1:8">
      <c r="A38" s="269" t="s">
        <v>1472</v>
      </c>
    </row>
    <row r="40" spans="1:8">
      <c r="A40" s="269" t="s">
        <v>1473</v>
      </c>
    </row>
    <row r="41" spans="1:8">
      <c r="A41" s="269" t="s">
        <v>1474</v>
      </c>
    </row>
  </sheetData>
  <mergeCells count="5">
    <mergeCell ref="A4:O4"/>
    <mergeCell ref="L14:N14"/>
    <mergeCell ref="A20:O20"/>
    <mergeCell ref="E28:G28"/>
    <mergeCell ref="A3:O3"/>
  </mergeCells>
  <phoneticPr fontId="3"/>
  <pageMargins left="0.78740157480314965" right="0.31496062992125984" top="0.98425196850393704" bottom="0.98425196850393704" header="0.51181102362204722" footer="0.51181102362204722"/>
  <pageSetup paperSize="9" orientation="portrait" blackAndWhite="1" horizontalDpi="200" verticalDpi="200" r:id="rId1"/>
  <headerFooter alignWithMargins="0"/>
  <legacyDrawing r:id="rId2"/>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T50"/>
  <sheetViews>
    <sheetView view="pageBreakPreview" zoomScaleNormal="100" zoomScaleSheetLayoutView="100" workbookViewId="0">
      <selection activeCell="H17" sqref="H17"/>
    </sheetView>
  </sheetViews>
  <sheetFormatPr defaultColWidth="5.625" defaultRowHeight="14.25"/>
  <cols>
    <col min="1" max="16384" width="5.625" style="269"/>
  </cols>
  <sheetData>
    <row r="1" spans="1:20">
      <c r="P1" s="270" t="s">
        <v>453</v>
      </c>
    </row>
    <row r="2" spans="1:20">
      <c r="P2" s="270"/>
    </row>
    <row r="3" spans="1:20">
      <c r="A3" s="985"/>
      <c r="B3" s="985"/>
      <c r="C3" s="985"/>
      <c r="D3" s="985"/>
      <c r="E3" s="985"/>
      <c r="F3" s="985"/>
      <c r="G3" s="985"/>
      <c r="H3" s="985"/>
      <c r="I3" s="985"/>
      <c r="J3" s="985"/>
      <c r="K3" s="1572"/>
      <c r="L3" s="985"/>
      <c r="M3" s="985"/>
      <c r="N3" s="985"/>
      <c r="O3" s="985"/>
      <c r="P3" s="273"/>
      <c r="Q3" s="273"/>
      <c r="R3" s="273"/>
      <c r="S3" s="273"/>
      <c r="T3" s="273"/>
    </row>
    <row r="4" spans="1:20" ht="28.5">
      <c r="A4" s="972" t="s">
        <v>887</v>
      </c>
      <c r="B4" s="972"/>
      <c r="C4" s="972"/>
      <c r="D4" s="972"/>
      <c r="E4" s="972"/>
      <c r="F4" s="972"/>
      <c r="G4" s="972"/>
      <c r="H4" s="972"/>
      <c r="I4" s="972"/>
      <c r="J4" s="972"/>
      <c r="K4" s="972"/>
      <c r="L4" s="972"/>
      <c r="M4" s="972"/>
      <c r="N4" s="972"/>
      <c r="O4" s="972"/>
      <c r="P4" s="972"/>
    </row>
    <row r="7" spans="1:20">
      <c r="A7" s="269" t="s">
        <v>888</v>
      </c>
      <c r="M7" s="310"/>
      <c r="N7" s="310"/>
      <c r="O7" s="310"/>
    </row>
    <row r="8" spans="1:20">
      <c r="M8" s="310"/>
      <c r="N8" s="310"/>
      <c r="O8" s="310"/>
    </row>
    <row r="9" spans="1:20">
      <c r="M9" s="310"/>
      <c r="N9" s="310"/>
      <c r="O9" s="310"/>
    </row>
    <row r="10" spans="1:20">
      <c r="B10" s="1947" t="s">
        <v>1526</v>
      </c>
      <c r="C10" s="1947"/>
      <c r="D10" s="1947"/>
      <c r="E10" s="1947"/>
      <c r="F10" s="1947"/>
    </row>
    <row r="11" spans="1:20">
      <c r="B11" s="310"/>
      <c r="C11" s="310"/>
      <c r="D11" s="310"/>
    </row>
    <row r="13" spans="1:20">
      <c r="B13" s="260" t="str">
        <f>入力シート!C1</f>
        <v>令和7年7月20日執行参議院青森県選挙区選出議員選挙</v>
      </c>
      <c r="J13"/>
      <c r="K13"/>
      <c r="L13" s="303"/>
    </row>
    <row r="15" spans="1:20">
      <c r="I15" s="270" t="s">
        <v>531</v>
      </c>
      <c r="K15" s="284">
        <f>入力シート!C8</f>
        <v>0</v>
      </c>
      <c r="L15" s="260"/>
      <c r="M15" s="260">
        <f>入力シート!C10</f>
        <v>0</v>
      </c>
    </row>
    <row r="16" spans="1:20">
      <c r="I16" s="270"/>
      <c r="K16" s="284"/>
      <c r="L16" s="260"/>
      <c r="M16" s="260"/>
    </row>
    <row r="17" spans="1:16" ht="14.25" customHeight="1">
      <c r="A17" s="285"/>
      <c r="B17" s="285"/>
      <c r="C17" s="285"/>
      <c r="D17" s="285"/>
      <c r="E17" s="285"/>
      <c r="F17" s="285"/>
      <c r="G17" s="286"/>
      <c r="H17" s="285"/>
      <c r="I17" s="285"/>
      <c r="J17" s="285"/>
      <c r="K17" s="285"/>
      <c r="L17" s="285"/>
      <c r="M17" s="285"/>
      <c r="N17" s="285"/>
      <c r="O17" s="285"/>
    </row>
    <row r="18" spans="1:16" ht="14.25" customHeight="1">
      <c r="A18" s="1558" t="s">
        <v>574</v>
      </c>
      <c r="B18" s="1558"/>
      <c r="C18" s="1558"/>
      <c r="D18" s="1558"/>
      <c r="E18" s="1558"/>
      <c r="F18" s="1558"/>
      <c r="G18" s="1558"/>
      <c r="H18" s="1558"/>
      <c r="I18" s="1558"/>
      <c r="J18" s="1558"/>
      <c r="K18" s="1558"/>
      <c r="L18" s="1558"/>
      <c r="M18" s="1558"/>
      <c r="N18" s="1558"/>
      <c r="O18" s="1558"/>
      <c r="P18" s="1558"/>
    </row>
    <row r="19" spans="1:16" ht="14.25" customHeight="1">
      <c r="A19" s="287"/>
      <c r="B19" s="287"/>
      <c r="C19" s="287"/>
      <c r="D19" s="287"/>
      <c r="E19" s="287"/>
      <c r="F19" s="287"/>
      <c r="G19" s="287"/>
      <c r="H19" s="287"/>
      <c r="I19" s="287"/>
      <c r="J19" s="287"/>
      <c r="K19" s="287"/>
      <c r="L19" s="287"/>
      <c r="M19" s="287"/>
      <c r="N19" s="287"/>
      <c r="O19" s="287"/>
    </row>
    <row r="20" spans="1:16" ht="28.5" customHeight="1">
      <c r="A20" s="1873" t="s">
        <v>889</v>
      </c>
      <c r="B20" s="1874"/>
      <c r="C20" s="1874"/>
      <c r="D20" s="1874"/>
      <c r="E20" s="1875"/>
      <c r="F20" s="1668"/>
      <c r="G20" s="1669"/>
      <c r="H20" s="1669"/>
      <c r="I20" s="1669"/>
      <c r="J20" s="1669"/>
      <c r="K20" s="1669"/>
      <c r="L20" s="1669"/>
      <c r="M20" s="1669"/>
      <c r="N20" s="1669"/>
      <c r="O20" s="1669"/>
      <c r="P20" s="312"/>
    </row>
    <row r="21" spans="1:16" ht="28.5" customHeight="1">
      <c r="A21" s="1876" t="s">
        <v>890</v>
      </c>
      <c r="B21" s="1877"/>
      <c r="C21" s="1877"/>
      <c r="D21" s="1877"/>
      <c r="E21" s="1878"/>
      <c r="F21" s="1671"/>
      <c r="G21" s="1672"/>
      <c r="H21" s="1672"/>
      <c r="I21" s="1672"/>
      <c r="J21" s="1672"/>
      <c r="K21" s="1672"/>
      <c r="L21" s="1672"/>
      <c r="M21" s="1672"/>
      <c r="N21" s="1672"/>
      <c r="O21" s="1672"/>
      <c r="P21" s="313"/>
    </row>
    <row r="22" spans="1:16" ht="28.5" customHeight="1">
      <c r="A22" s="1879" t="s">
        <v>891</v>
      </c>
      <c r="B22" s="1880"/>
      <c r="C22" s="1880"/>
      <c r="D22" s="1880"/>
      <c r="E22" s="1881"/>
      <c r="F22" s="1674"/>
      <c r="G22" s="1675"/>
      <c r="H22" s="1675"/>
      <c r="I22" s="1675"/>
      <c r="J22" s="1675"/>
      <c r="K22" s="1675"/>
      <c r="L22" s="1675"/>
      <c r="M22" s="1675"/>
      <c r="N22" s="1675"/>
      <c r="O22" s="1675"/>
      <c r="P22" s="314"/>
    </row>
    <row r="23" spans="1:16" ht="28.5" customHeight="1">
      <c r="A23" s="1882" t="s">
        <v>875</v>
      </c>
      <c r="B23" s="1016"/>
      <c r="C23" s="1016"/>
      <c r="D23" s="1016"/>
      <c r="E23" s="1017"/>
      <c r="F23" s="1883"/>
      <c r="G23" s="1884"/>
      <c r="H23" s="1884"/>
      <c r="I23" s="1884"/>
      <c r="J23" s="1884"/>
      <c r="K23" s="1884"/>
      <c r="L23" s="1884"/>
      <c r="M23" s="1884"/>
      <c r="N23" s="1884"/>
      <c r="O23" s="1884"/>
      <c r="P23" s="213"/>
    </row>
    <row r="24" spans="1:16" ht="28.5" customHeight="1">
      <c r="A24" s="1882" t="s">
        <v>81</v>
      </c>
      <c r="B24" s="1016"/>
      <c r="C24" s="1016"/>
      <c r="D24" s="1016"/>
      <c r="E24" s="1017"/>
      <c r="F24" s="1885"/>
      <c r="G24" s="1886"/>
      <c r="H24" s="1886"/>
      <c r="I24" s="1886"/>
      <c r="J24" s="1886"/>
      <c r="K24" s="1886"/>
      <c r="L24" s="1886"/>
      <c r="M24" s="1886"/>
      <c r="N24" s="1886"/>
      <c r="O24" s="1886"/>
      <c r="P24" s="189" t="s">
        <v>2</v>
      </c>
    </row>
    <row r="25" spans="1:16" ht="28.5" customHeight="1">
      <c r="A25" s="1887" t="s">
        <v>668</v>
      </c>
      <c r="B25" s="1888"/>
      <c r="C25" s="1888"/>
      <c r="D25" s="1888"/>
      <c r="E25" s="1889"/>
      <c r="F25" s="1923"/>
      <c r="G25" s="1924"/>
      <c r="H25" s="1924"/>
      <c r="I25" s="1924"/>
      <c r="J25" s="1924"/>
      <c r="K25" s="1924"/>
      <c r="L25" s="1924"/>
      <c r="M25" s="1924"/>
      <c r="N25" s="1924"/>
      <c r="O25" s="1924"/>
      <c r="P25" s="230"/>
    </row>
    <row r="26" spans="1:16" ht="21" customHeight="1">
      <c r="A26" s="217"/>
      <c r="B26" s="217"/>
      <c r="C26" s="217"/>
      <c r="D26" s="217"/>
      <c r="E26" s="217"/>
      <c r="F26" s="217"/>
      <c r="G26" s="217"/>
      <c r="H26" s="217"/>
      <c r="I26" s="217"/>
      <c r="J26" s="217"/>
      <c r="K26" s="217"/>
      <c r="L26" s="217"/>
      <c r="M26" s="217"/>
      <c r="N26" s="217"/>
      <c r="O26" s="217"/>
      <c r="P26" s="217"/>
    </row>
    <row r="27" spans="1:16">
      <c r="A27" s="269" t="s">
        <v>1476</v>
      </c>
      <c r="B27" s="197"/>
      <c r="C27" s="197"/>
      <c r="D27" s="197"/>
      <c r="E27" s="197"/>
      <c r="F27" s="197"/>
      <c r="G27" s="197"/>
      <c r="H27" s="197"/>
      <c r="I27" s="197"/>
      <c r="J27" s="197"/>
      <c r="K27" s="197"/>
      <c r="L27" s="197"/>
      <c r="M27" s="197"/>
      <c r="N27" s="197"/>
      <c r="O27" s="197"/>
      <c r="P27" s="197"/>
    </row>
    <row r="28" spans="1:16">
      <c r="A28" s="269" t="s">
        <v>1477</v>
      </c>
    </row>
    <row r="30" spans="1:16">
      <c r="A30" s="269" t="s">
        <v>1478</v>
      </c>
    </row>
    <row r="31" spans="1:16">
      <c r="A31" s="269" t="s">
        <v>417</v>
      </c>
    </row>
    <row r="33" spans="1:10">
      <c r="A33" s="269" t="s">
        <v>1479</v>
      </c>
    </row>
    <row r="34" spans="1:10">
      <c r="A34" s="269" t="s">
        <v>1480</v>
      </c>
    </row>
    <row r="36" spans="1:10">
      <c r="A36" s="269" t="s">
        <v>1481</v>
      </c>
    </row>
    <row r="37" spans="1:10">
      <c r="A37" s="269" t="s">
        <v>1482</v>
      </c>
    </row>
    <row r="38" spans="1:10" ht="9" customHeight="1"/>
    <row r="39" spans="1:10">
      <c r="A39" s="269" t="s">
        <v>900</v>
      </c>
    </row>
    <row r="40" spans="1:10">
      <c r="A40" s="269" t="s">
        <v>83</v>
      </c>
    </row>
    <row r="41" spans="1:10">
      <c r="C41" s="269" t="s">
        <v>1566</v>
      </c>
    </row>
    <row r="46" spans="1:10">
      <c r="C46" s="285"/>
      <c r="D46" s="285"/>
      <c r="E46" s="285"/>
      <c r="F46" s="285"/>
      <c r="G46" s="285"/>
      <c r="H46" s="285"/>
      <c r="I46" s="285"/>
    </row>
    <row r="47" spans="1:10">
      <c r="C47" s="285"/>
      <c r="D47" s="285"/>
      <c r="E47" s="285"/>
      <c r="F47" s="285"/>
      <c r="G47" s="285"/>
      <c r="H47" s="285"/>
      <c r="I47" s="285"/>
      <c r="J47" s="311"/>
    </row>
    <row r="50" spans="3:3">
      <c r="C50" s="260"/>
    </row>
  </sheetData>
  <mergeCells count="14">
    <mergeCell ref="A3:O3"/>
    <mergeCell ref="A23:E23"/>
    <mergeCell ref="F23:O23"/>
    <mergeCell ref="A24:E24"/>
    <mergeCell ref="F24:O24"/>
    <mergeCell ref="A25:E25"/>
    <mergeCell ref="F25:O25"/>
    <mergeCell ref="A4:P4"/>
    <mergeCell ref="B10:F10"/>
    <mergeCell ref="A18:P18"/>
    <mergeCell ref="A20:E20"/>
    <mergeCell ref="F20:O22"/>
    <mergeCell ref="A21:E21"/>
    <mergeCell ref="A22:E22"/>
  </mergeCells>
  <phoneticPr fontId="3"/>
  <pageMargins left="0.78740157480314965" right="0.35433070866141736" top="0.78740157480314965" bottom="0.78740157480314965" header="0.51181102362204722" footer="0.51181102362204722"/>
  <pageSetup paperSize="9" scale="95" orientation="portrait" blackAndWhite="1" horizontalDpi="200" verticalDpi="200" r:id="rId1"/>
  <headerFooter alignWithMargins="0"/>
  <legacyDrawing r:id="rId2"/>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T50"/>
  <sheetViews>
    <sheetView view="pageBreakPreview" topLeftCell="A28" zoomScaleNormal="100" zoomScaleSheetLayoutView="100" workbookViewId="0">
      <selection activeCell="E17" sqref="E17:I17"/>
    </sheetView>
  </sheetViews>
  <sheetFormatPr defaultColWidth="5.875" defaultRowHeight="14.25"/>
  <cols>
    <col min="1" max="1" width="2.625" style="269" customWidth="1"/>
    <col min="2" max="2" width="5.875" style="269" customWidth="1"/>
    <col min="3" max="3" width="3.5" style="269" customWidth="1"/>
    <col min="4" max="4" width="5.875" style="269" customWidth="1"/>
    <col min="5" max="5" width="3.5" style="269" customWidth="1"/>
    <col min="6" max="6" width="5.875" style="269" customWidth="1"/>
    <col min="7" max="7" width="3.5" style="269" customWidth="1"/>
    <col min="8" max="8" width="5.875" style="269" customWidth="1"/>
    <col min="9" max="9" width="3.5" style="269" customWidth="1"/>
    <col min="10" max="10" width="5.875" style="269" customWidth="1"/>
    <col min="11" max="11" width="3.5" style="269" customWidth="1"/>
    <col min="12" max="12" width="5.875" style="269" customWidth="1"/>
    <col min="13" max="13" width="3.5" style="269" customWidth="1"/>
    <col min="14" max="14" width="5.875" style="269" customWidth="1"/>
    <col min="15" max="15" width="3.5" style="269" customWidth="1"/>
    <col min="16" max="16" width="5.875" style="269" customWidth="1"/>
    <col min="17" max="17" width="3.5" style="269" customWidth="1"/>
    <col min="18" max="18" width="5.875" style="269"/>
    <col min="19" max="19" width="3.5" style="269" customWidth="1"/>
    <col min="20" max="20" width="3.25" style="269" bestFit="1" customWidth="1"/>
    <col min="21" max="21" width="3.5" style="269" customWidth="1"/>
    <col min="22" max="22" width="5.875" style="269"/>
    <col min="23" max="23" width="3.5" style="269" customWidth="1"/>
    <col min="24" max="24" width="5.875" style="269"/>
    <col min="25" max="25" width="3.5" style="269" customWidth="1"/>
    <col min="26" max="26" width="5.875" style="269"/>
    <col min="27" max="27" width="3.5" style="269" customWidth="1"/>
    <col min="28" max="16384" width="5.875" style="269"/>
  </cols>
  <sheetData>
    <row r="1" spans="1:20">
      <c r="T1" s="270" t="s">
        <v>450</v>
      </c>
    </row>
    <row r="2" spans="1:20" ht="28.5">
      <c r="A2" s="972" t="s">
        <v>18</v>
      </c>
      <c r="B2" s="972"/>
      <c r="C2" s="972"/>
      <c r="D2" s="972"/>
      <c r="E2" s="972"/>
      <c r="F2" s="972"/>
      <c r="G2" s="972"/>
      <c r="H2" s="972"/>
      <c r="I2" s="972"/>
      <c r="J2" s="972"/>
      <c r="K2" s="972"/>
      <c r="L2" s="972"/>
      <c r="M2" s="972"/>
      <c r="N2" s="972"/>
      <c r="O2" s="972"/>
      <c r="P2" s="972"/>
      <c r="Q2" s="972"/>
      <c r="R2" s="972"/>
      <c r="S2" s="972"/>
      <c r="T2" s="972"/>
    </row>
    <row r="3" spans="1:20" ht="21" customHeight="1">
      <c r="A3" s="985" t="s">
        <v>901</v>
      </c>
      <c r="B3" s="985"/>
      <c r="C3" s="985"/>
      <c r="D3" s="985"/>
      <c r="E3" s="985"/>
      <c r="F3" s="985"/>
      <c r="G3" s="985"/>
      <c r="H3" s="985"/>
      <c r="I3" s="985"/>
      <c r="J3" s="985"/>
      <c r="K3" s="1572"/>
      <c r="L3" s="985"/>
      <c r="M3" s="985"/>
      <c r="N3" s="985"/>
      <c r="O3" s="985"/>
      <c r="P3" s="985"/>
      <c r="Q3" s="985"/>
      <c r="R3" s="985"/>
      <c r="S3" s="985"/>
      <c r="T3" s="985"/>
    </row>
    <row r="4" spans="1:20" ht="21" customHeight="1">
      <c r="M4" s="385"/>
      <c r="N4" s="1948" t="s">
        <v>1556</v>
      </c>
      <c r="O4" s="1948"/>
      <c r="P4" s="1948"/>
      <c r="Q4" s="1948"/>
      <c r="R4" s="1948"/>
      <c r="S4" s="398"/>
      <c r="T4" s="399"/>
    </row>
    <row r="5" spans="1:20" ht="9" customHeight="1">
      <c r="M5" s="310"/>
      <c r="N5" s="310"/>
      <c r="O5" s="310"/>
    </row>
    <row r="6" spans="1:20">
      <c r="A6" s="269" t="s">
        <v>20</v>
      </c>
      <c r="C6" s="310"/>
      <c r="D6" s="310"/>
      <c r="E6" s="310"/>
    </row>
    <row r="7" spans="1:20">
      <c r="C7" s="310"/>
      <c r="D7" s="310"/>
      <c r="E7" s="310"/>
    </row>
    <row r="8" spans="1:20" ht="21" customHeight="1">
      <c r="C8" s="310"/>
      <c r="D8" s="310"/>
      <c r="E8" s="310"/>
      <c r="F8" s="1136" t="s">
        <v>271</v>
      </c>
      <c r="G8" s="1136"/>
      <c r="H8" s="1136"/>
      <c r="I8" s="1136"/>
      <c r="J8" s="1136"/>
      <c r="K8" s="1573"/>
      <c r="L8" s="1573"/>
      <c r="M8" s="1573"/>
      <c r="N8" s="1573"/>
      <c r="O8" s="1573"/>
      <c r="P8" s="1573"/>
      <c r="Q8" s="1573"/>
      <c r="R8" s="1573"/>
    </row>
    <row r="9" spans="1:20" ht="21" customHeight="1">
      <c r="C9" s="310"/>
      <c r="D9" s="310"/>
      <c r="E9" s="310"/>
      <c r="F9" s="1136" t="s">
        <v>902</v>
      </c>
      <c r="G9" s="1136"/>
      <c r="H9" s="1136"/>
      <c r="I9" s="1136"/>
      <c r="J9" s="1136"/>
      <c r="K9" s="1573"/>
      <c r="L9" s="1573"/>
      <c r="M9" s="1573"/>
      <c r="N9" s="1573"/>
      <c r="O9" s="1573"/>
      <c r="P9" s="1573"/>
      <c r="Q9" s="1573"/>
      <c r="R9" s="1573"/>
    </row>
    <row r="10" spans="1:20" ht="21" customHeight="1">
      <c r="C10" s="310"/>
      <c r="D10" s="310"/>
      <c r="E10" s="310"/>
      <c r="F10" s="1136" t="s">
        <v>903</v>
      </c>
      <c r="G10" s="1136"/>
      <c r="H10" s="1136"/>
      <c r="I10" s="1136"/>
      <c r="J10" s="1136"/>
      <c r="K10" s="1573"/>
      <c r="L10" s="1573"/>
      <c r="M10" s="1573"/>
      <c r="N10" s="1573"/>
      <c r="O10" s="1573"/>
      <c r="P10" s="1573"/>
      <c r="Q10" s="1573"/>
      <c r="R10" s="1573"/>
      <c r="S10" s="985"/>
      <c r="T10" s="985"/>
    </row>
    <row r="11" spans="1:20" ht="21" customHeight="1">
      <c r="C11" s="310"/>
      <c r="D11" s="310"/>
      <c r="E11" s="310"/>
      <c r="F11" s="1136" t="s">
        <v>21</v>
      </c>
      <c r="G11" s="1136"/>
      <c r="H11" s="1136"/>
      <c r="I11" s="1136"/>
      <c r="J11" s="1136"/>
      <c r="K11" s="1557"/>
      <c r="L11" s="1557"/>
      <c r="M11" s="1557"/>
      <c r="N11" s="1557"/>
      <c r="O11" s="1557"/>
      <c r="P11" s="1557"/>
      <c r="Q11" s="1557"/>
      <c r="R11" s="1557"/>
    </row>
    <row r="12" spans="1:20">
      <c r="C12" s="310"/>
      <c r="D12" s="310"/>
      <c r="E12" s="310"/>
    </row>
    <row r="13" spans="1:20">
      <c r="A13" s="269" t="s">
        <v>904</v>
      </c>
      <c r="C13" s="310"/>
      <c r="D13" s="310"/>
      <c r="E13" s="310"/>
    </row>
    <row r="14" spans="1:20" ht="9" customHeight="1">
      <c r="C14" s="310"/>
      <c r="D14" s="310"/>
      <c r="E14" s="310"/>
    </row>
    <row r="15" spans="1:20">
      <c r="A15" s="1558" t="s">
        <v>574</v>
      </c>
      <c r="B15" s="1558"/>
      <c r="C15" s="1558"/>
      <c r="D15" s="1558"/>
      <c r="E15" s="1558"/>
      <c r="F15" s="1558"/>
      <c r="G15" s="1558"/>
      <c r="H15" s="1558"/>
      <c r="I15" s="1558"/>
      <c r="J15" s="1558"/>
      <c r="K15" s="1558"/>
      <c r="L15" s="1558"/>
      <c r="M15" s="1558"/>
      <c r="N15" s="1558"/>
      <c r="O15" s="1558"/>
      <c r="P15" s="1558"/>
      <c r="Q15" s="1558"/>
      <c r="R15" s="1558"/>
      <c r="S15" s="1558"/>
      <c r="T15" s="1558"/>
    </row>
    <row r="16" spans="1:20" ht="9" customHeight="1">
      <c r="C16" s="310"/>
      <c r="D16" s="310"/>
      <c r="E16" s="310"/>
    </row>
    <row r="17" spans="1:20" ht="21" customHeight="1">
      <c r="A17" s="771" t="s">
        <v>394</v>
      </c>
      <c r="B17" s="768" t="s">
        <v>1631</v>
      </c>
      <c r="C17" s="310"/>
      <c r="D17" s="310"/>
      <c r="E17" s="1893">
        <f>R39</f>
        <v>0</v>
      </c>
      <c r="F17" s="1893"/>
      <c r="G17" s="1893"/>
      <c r="H17" s="1893"/>
      <c r="I17" s="1893"/>
      <c r="J17" s="137" t="s">
        <v>2</v>
      </c>
    </row>
    <row r="18" spans="1:20" ht="9" customHeight="1">
      <c r="B18" s="767"/>
      <c r="C18" s="310"/>
      <c r="D18" s="310"/>
      <c r="E18" s="310"/>
    </row>
    <row r="19" spans="1:20" ht="21" customHeight="1">
      <c r="A19" s="771" t="s">
        <v>1253</v>
      </c>
      <c r="B19" s="768" t="s">
        <v>1633</v>
      </c>
      <c r="C19" s="310"/>
      <c r="D19" s="310"/>
      <c r="E19" s="310"/>
    </row>
    <row r="20" spans="1:20" ht="21" customHeight="1">
      <c r="B20" s="269" t="s">
        <v>1634</v>
      </c>
      <c r="C20" s="310"/>
      <c r="D20" s="310"/>
      <c r="E20" s="310"/>
    </row>
    <row r="21" spans="1:20" ht="9" customHeight="1"/>
    <row r="22" spans="1:20" ht="21" customHeight="1">
      <c r="A22" s="311" t="s">
        <v>318</v>
      </c>
      <c r="B22" s="260" t="str">
        <f>入力シート!C1</f>
        <v>令和7年7月20日執行参議院青森県選挙区選出議員選挙</v>
      </c>
      <c r="C22" s="273"/>
      <c r="D22" s="273"/>
      <c r="E22" s="273"/>
      <c r="F22" s="273"/>
      <c r="G22" s="273"/>
      <c r="H22" s="273"/>
      <c r="I22" s="273"/>
      <c r="J22" s="273"/>
      <c r="K22" s="273"/>
      <c r="L22" s="273"/>
      <c r="M22"/>
      <c r="N22" s="273"/>
      <c r="O22" s="273"/>
      <c r="P22" s="273"/>
    </row>
    <row r="23" spans="1:20" ht="9" customHeight="1"/>
    <row r="24" spans="1:20" ht="21" customHeight="1">
      <c r="A24" s="771" t="s">
        <v>1635</v>
      </c>
      <c r="B24" s="269" t="s">
        <v>839</v>
      </c>
      <c r="F24" s="1894">
        <f>入力シート!C8</f>
        <v>0</v>
      </c>
      <c r="G24" s="1894"/>
      <c r="H24" s="1894"/>
      <c r="J24" s="1320">
        <f>入力シート!C10</f>
        <v>0</v>
      </c>
      <c r="K24" s="1320"/>
      <c r="L24" s="1320"/>
    </row>
    <row r="25" spans="1:20" ht="9" customHeight="1">
      <c r="A25" s="285"/>
      <c r="B25" s="285"/>
      <c r="C25" s="285"/>
      <c r="D25" s="285"/>
      <c r="E25" s="285"/>
      <c r="F25" s="285"/>
      <c r="G25" s="286"/>
      <c r="H25" s="285"/>
      <c r="I25" s="285"/>
      <c r="J25" s="285"/>
      <c r="K25" s="285"/>
      <c r="L25" s="285"/>
      <c r="M25" s="285"/>
      <c r="N25" s="285"/>
      <c r="O25" s="285"/>
    </row>
    <row r="26" spans="1:20">
      <c r="A26" s="772" t="s">
        <v>1636</v>
      </c>
      <c r="B26" s="285" t="s">
        <v>1637</v>
      </c>
      <c r="C26" s="285"/>
      <c r="D26" s="285"/>
      <c r="E26" s="285"/>
      <c r="F26" s="199"/>
      <c r="G26" s="315"/>
      <c r="H26" s="289"/>
      <c r="I26" s="289"/>
      <c r="J26" s="199"/>
      <c r="K26" s="289"/>
      <c r="L26" s="289"/>
      <c r="M26" s="285"/>
      <c r="N26" s="285"/>
      <c r="O26" s="285"/>
    </row>
    <row r="27" spans="1:20" ht="24" customHeight="1">
      <c r="A27" s="285"/>
      <c r="B27" s="1043" t="s">
        <v>264</v>
      </c>
      <c r="C27" s="1544"/>
      <c r="D27" s="1544"/>
      <c r="E27" s="1545"/>
      <c r="F27" s="1554"/>
      <c r="G27" s="1555"/>
      <c r="H27" s="1555"/>
      <c r="I27" s="1555"/>
      <c r="J27" s="1555"/>
      <c r="K27" s="1556"/>
      <c r="L27" s="1549" t="s">
        <v>268</v>
      </c>
      <c r="M27" s="1550"/>
      <c r="N27" s="1550"/>
      <c r="O27" s="1895"/>
      <c r="P27" s="1896"/>
      <c r="Q27" s="1896"/>
      <c r="R27" s="1896"/>
      <c r="S27" s="1896"/>
      <c r="T27" s="1897"/>
    </row>
    <row r="28" spans="1:20" ht="24" customHeight="1">
      <c r="A28" s="285"/>
      <c r="B28" s="1043" t="s">
        <v>265</v>
      </c>
      <c r="C28" s="1544"/>
      <c r="D28" s="1544"/>
      <c r="E28" s="1545"/>
      <c r="F28" s="1546"/>
      <c r="G28" s="1547"/>
      <c r="H28" s="1547"/>
      <c r="I28" s="1547"/>
      <c r="J28" s="1547"/>
      <c r="K28" s="1548"/>
      <c r="L28" s="1549" t="s">
        <v>269</v>
      </c>
      <c r="M28" s="1550"/>
      <c r="N28" s="1550"/>
      <c r="O28" s="1895"/>
      <c r="P28" s="1896"/>
      <c r="Q28" s="1896"/>
      <c r="R28" s="1896"/>
      <c r="S28" s="1896"/>
      <c r="T28" s="1897"/>
    </row>
    <row r="29" spans="1:20" ht="24" customHeight="1">
      <c r="A29" s="285"/>
      <c r="B29" s="1043" t="s">
        <v>266</v>
      </c>
      <c r="C29" s="1544"/>
      <c r="D29" s="1544"/>
      <c r="E29" s="1545"/>
      <c r="F29" s="1554"/>
      <c r="G29" s="1555"/>
      <c r="H29" s="1555"/>
      <c r="I29" s="1555"/>
      <c r="J29" s="1555"/>
      <c r="K29" s="1556"/>
      <c r="L29" s="1549" t="s">
        <v>270</v>
      </c>
      <c r="M29" s="1550"/>
      <c r="N29" s="1550"/>
      <c r="O29" s="1895"/>
      <c r="P29" s="1896"/>
      <c r="Q29" s="1896"/>
      <c r="R29" s="1896"/>
      <c r="S29" s="1896"/>
      <c r="T29" s="1897"/>
    </row>
    <row r="30" spans="1:20" ht="24" customHeight="1">
      <c r="A30" s="285"/>
      <c r="B30" s="1898" t="s">
        <v>854</v>
      </c>
      <c r="C30" s="1532"/>
      <c r="D30" s="1532"/>
      <c r="E30" s="1533"/>
      <c r="F30" s="1534"/>
      <c r="G30" s="1535"/>
      <c r="H30" s="1535"/>
      <c r="I30" s="1535"/>
      <c r="J30" s="1535"/>
      <c r="K30" s="1535"/>
      <c r="L30" s="1535"/>
      <c r="M30" s="1535"/>
      <c r="N30" s="1535"/>
      <c r="O30" s="1535"/>
      <c r="P30" s="1535"/>
      <c r="Q30" s="1535"/>
      <c r="R30" s="1535"/>
      <c r="S30" s="1535"/>
      <c r="T30" s="1899"/>
    </row>
    <row r="31" spans="1:20" ht="24" customHeight="1">
      <c r="A31" s="285"/>
      <c r="B31" s="1900" t="s">
        <v>267</v>
      </c>
      <c r="C31" s="1901"/>
      <c r="D31" s="1901"/>
      <c r="E31" s="1902"/>
      <c r="F31" s="1903"/>
      <c r="G31" s="1904"/>
      <c r="H31" s="1904"/>
      <c r="I31" s="1904"/>
      <c r="J31" s="1904"/>
      <c r="K31" s="1904"/>
      <c r="L31" s="1904"/>
      <c r="M31" s="1904"/>
      <c r="N31" s="1904"/>
      <c r="O31" s="1904"/>
      <c r="P31" s="1904"/>
      <c r="Q31" s="1904"/>
      <c r="R31" s="1904"/>
      <c r="S31" s="1904"/>
      <c r="T31" s="1905"/>
    </row>
    <row r="32" spans="1:20" ht="9" customHeight="1">
      <c r="A32" s="285"/>
      <c r="B32" s="285"/>
      <c r="C32" s="285"/>
      <c r="D32" s="285"/>
      <c r="E32" s="285"/>
      <c r="F32" s="199"/>
      <c r="G32" s="315"/>
      <c r="H32" s="289"/>
      <c r="I32" s="289"/>
      <c r="J32" s="289"/>
      <c r="K32" s="289"/>
      <c r="L32" s="289"/>
      <c r="M32" s="285"/>
      <c r="N32" s="285"/>
      <c r="O32" s="285"/>
    </row>
    <row r="33" spans="1:20" ht="21" customHeight="1">
      <c r="A33" s="285"/>
      <c r="B33" s="285" t="s">
        <v>855</v>
      </c>
      <c r="C33" s="285"/>
      <c r="D33" s="285"/>
      <c r="E33" s="285"/>
      <c r="F33" s="199"/>
      <c r="G33" s="315"/>
      <c r="H33" s="289"/>
      <c r="I33" s="289"/>
      <c r="J33" s="289"/>
      <c r="K33" s="289"/>
      <c r="L33" s="289"/>
      <c r="M33" s="285"/>
      <c r="N33" s="285"/>
      <c r="O33" s="285"/>
    </row>
    <row r="34" spans="1:20" ht="33" customHeight="1">
      <c r="A34" s="285"/>
      <c r="B34" s="1906" t="s">
        <v>81</v>
      </c>
      <c r="C34" s="1906"/>
      <c r="D34" s="1906"/>
      <c r="E34" s="1906"/>
      <c r="F34" s="1906"/>
      <c r="G34" s="1906"/>
      <c r="H34" s="1906" t="s">
        <v>97</v>
      </c>
      <c r="I34" s="1906"/>
      <c r="J34" s="1906"/>
      <c r="K34" s="1906"/>
      <c r="L34" s="1906"/>
      <c r="M34" s="1906"/>
      <c r="N34" s="1906" t="s">
        <v>98</v>
      </c>
      <c r="O34" s="1906"/>
      <c r="P34" s="1906"/>
      <c r="Q34" s="1906"/>
      <c r="R34" s="1906"/>
      <c r="S34" s="1906"/>
      <c r="T34" s="387" t="s">
        <v>668</v>
      </c>
    </row>
    <row r="35" spans="1:20">
      <c r="A35" s="285"/>
      <c r="B35" s="1667" t="s">
        <v>86</v>
      </c>
      <c r="C35" s="1526"/>
      <c r="D35" s="1667" t="s">
        <v>905</v>
      </c>
      <c r="E35" s="1527"/>
      <c r="F35" s="1526" t="s">
        <v>88</v>
      </c>
      <c r="G35" s="1527"/>
      <c r="H35" s="1667" t="s">
        <v>86</v>
      </c>
      <c r="I35" s="1526"/>
      <c r="J35" s="1667" t="s">
        <v>905</v>
      </c>
      <c r="K35" s="1527"/>
      <c r="L35" s="1526" t="s">
        <v>88</v>
      </c>
      <c r="M35" s="1527"/>
      <c r="N35" s="1667" t="s">
        <v>86</v>
      </c>
      <c r="O35" s="1526"/>
      <c r="P35" s="1667" t="s">
        <v>905</v>
      </c>
      <c r="Q35" s="1527"/>
      <c r="R35" s="1526" t="s">
        <v>88</v>
      </c>
      <c r="S35" s="1527"/>
      <c r="T35" s="1850"/>
    </row>
    <row r="36" spans="1:20">
      <c r="A36" s="285"/>
      <c r="B36" s="234" t="s">
        <v>906</v>
      </c>
      <c r="C36" s="235"/>
      <c r="D36" s="234" t="s">
        <v>907</v>
      </c>
      <c r="E36" s="236"/>
      <c r="F36" s="237" t="s">
        <v>908</v>
      </c>
      <c r="G36" s="236"/>
      <c r="H36" s="234" t="s">
        <v>909</v>
      </c>
      <c r="I36" s="235"/>
      <c r="J36" s="234" t="s">
        <v>910</v>
      </c>
      <c r="K36" s="236"/>
      <c r="L36" s="237" t="s">
        <v>911</v>
      </c>
      <c r="M36" s="236"/>
      <c r="N36" s="234" t="s">
        <v>912</v>
      </c>
      <c r="O36" s="235"/>
      <c r="P36" s="234" t="s">
        <v>913</v>
      </c>
      <c r="Q36" s="236"/>
      <c r="R36" s="237" t="s">
        <v>914</v>
      </c>
      <c r="S36" s="236"/>
      <c r="T36" s="1851"/>
    </row>
    <row r="37" spans="1:20">
      <c r="A37" s="285"/>
      <c r="B37" s="238"/>
      <c r="C37" s="239"/>
      <c r="D37" s="238"/>
      <c r="E37" s="240"/>
      <c r="F37" s="239" t="s">
        <v>915</v>
      </c>
      <c r="G37" s="241"/>
      <c r="H37" s="238"/>
      <c r="I37" s="239"/>
      <c r="J37" s="238"/>
      <c r="K37" s="240"/>
      <c r="L37" s="239" t="s">
        <v>916</v>
      </c>
      <c r="M37" s="241"/>
      <c r="N37" s="238"/>
      <c r="O37" s="239"/>
      <c r="P37" s="238"/>
      <c r="Q37" s="240"/>
      <c r="R37" s="239" t="s">
        <v>917</v>
      </c>
      <c r="S37" s="241"/>
      <c r="T37" s="1851"/>
    </row>
    <row r="38" spans="1:20">
      <c r="A38" s="285"/>
      <c r="B38" s="187"/>
      <c r="C38" s="243" t="s">
        <v>2</v>
      </c>
      <c r="D38" s="242"/>
      <c r="E38" s="242"/>
      <c r="F38" s="244"/>
      <c r="G38" s="243" t="s">
        <v>2</v>
      </c>
      <c r="H38" s="242"/>
      <c r="I38" s="242" t="s">
        <v>2</v>
      </c>
      <c r="J38" s="244"/>
      <c r="K38" s="243"/>
      <c r="L38" s="242"/>
      <c r="M38" s="242" t="s">
        <v>2</v>
      </c>
      <c r="N38" s="244"/>
      <c r="O38" s="243" t="s">
        <v>2</v>
      </c>
      <c r="P38" s="242"/>
      <c r="Q38" s="242"/>
      <c r="R38" s="244"/>
      <c r="S38" s="243" t="s">
        <v>2</v>
      </c>
      <c r="T38" s="1851"/>
    </row>
    <row r="39" spans="1:20" ht="21" customHeight="1">
      <c r="A39" s="285"/>
      <c r="B39" s="1949"/>
      <c r="C39" s="1950"/>
      <c r="D39" s="1951"/>
      <c r="E39" s="1952"/>
      <c r="F39" s="1953">
        <f>B39*D39</f>
        <v>0</v>
      </c>
      <c r="G39" s="1954"/>
      <c r="H39" s="1955">
        <v>61379</v>
      </c>
      <c r="I39" s="1956"/>
      <c r="J39" s="1957">
        <v>3</v>
      </c>
      <c r="K39" s="1958"/>
      <c r="L39" s="1953">
        <f>H39*J39</f>
        <v>184137</v>
      </c>
      <c r="M39" s="1954"/>
      <c r="N39" s="1953">
        <f>IF(B39&gt;H39,(H39),(B39))</f>
        <v>0</v>
      </c>
      <c r="O39" s="1954"/>
      <c r="P39" s="1959">
        <f>IF(D39&gt;J39,(J39),(D39))</f>
        <v>0</v>
      </c>
      <c r="Q39" s="1960"/>
      <c r="R39" s="1953">
        <f>N39*P39</f>
        <v>0</v>
      </c>
      <c r="S39" s="1954"/>
      <c r="T39" s="1852"/>
    </row>
    <row r="40" spans="1:20" ht="9" customHeight="1">
      <c r="A40" s="285"/>
      <c r="B40" s="388"/>
      <c r="C40" s="388"/>
      <c r="D40" s="389"/>
      <c r="E40" s="389"/>
      <c r="F40" s="390"/>
      <c r="G40" s="390"/>
      <c r="H40" s="388"/>
      <c r="I40" s="388"/>
      <c r="J40" s="391"/>
      <c r="K40" s="391"/>
      <c r="L40" s="390"/>
      <c r="M40" s="390"/>
      <c r="N40" s="390"/>
      <c r="O40" s="390"/>
      <c r="P40" s="392"/>
      <c r="Q40" s="392"/>
      <c r="R40" s="390"/>
      <c r="S40" s="390"/>
    </row>
    <row r="41" spans="1:20" ht="14.25" customHeight="1">
      <c r="A41" s="285" t="s">
        <v>1483</v>
      </c>
      <c r="B41" s="393"/>
      <c r="C41" s="393"/>
      <c r="D41" s="394"/>
      <c r="E41" s="394"/>
      <c r="F41" s="395"/>
      <c r="G41" s="395"/>
      <c r="H41" s="393"/>
      <c r="I41" s="393"/>
      <c r="J41" s="396"/>
      <c r="K41" s="396"/>
      <c r="L41" s="395"/>
      <c r="M41" s="395"/>
      <c r="N41" s="395"/>
      <c r="O41" s="395"/>
      <c r="P41" s="397"/>
      <c r="Q41" s="397"/>
      <c r="R41" s="395"/>
      <c r="S41" s="395"/>
    </row>
    <row r="42" spans="1:20" ht="14.25" customHeight="1">
      <c r="A42" s="269" t="s">
        <v>1484</v>
      </c>
      <c r="B42" s="285"/>
      <c r="C42" s="285"/>
      <c r="D42" s="285"/>
      <c r="E42" s="285"/>
      <c r="F42" s="285"/>
      <c r="G42" s="285"/>
      <c r="H42" s="285"/>
      <c r="I42" s="285"/>
      <c r="J42" s="285"/>
      <c r="K42" s="285"/>
      <c r="L42" s="285"/>
      <c r="M42" s="285"/>
      <c r="N42" s="285"/>
      <c r="O42" s="285"/>
      <c r="P42" s="285"/>
      <c r="Q42" s="285"/>
      <c r="R42" s="285"/>
      <c r="S42" s="285"/>
    </row>
    <row r="43" spans="1:20" ht="14.25" customHeight="1">
      <c r="A43" s="269" t="s">
        <v>918</v>
      </c>
      <c r="C43" s="285"/>
      <c r="D43" s="285"/>
      <c r="E43" s="285"/>
      <c r="F43" s="285"/>
      <c r="G43" s="286"/>
      <c r="H43" s="285"/>
      <c r="I43" s="285"/>
      <c r="J43" s="285"/>
      <c r="K43" s="285"/>
      <c r="L43" s="285"/>
      <c r="M43" s="285"/>
      <c r="N43" s="285"/>
      <c r="O43" s="285"/>
    </row>
    <row r="44" spans="1:20" ht="14.25" customHeight="1">
      <c r="A44" s="269" t="s">
        <v>868</v>
      </c>
      <c r="C44" s="287"/>
      <c r="D44" s="287"/>
      <c r="E44" s="287"/>
      <c r="F44" s="287"/>
      <c r="G44" s="287"/>
      <c r="H44" s="287"/>
      <c r="I44" s="287"/>
      <c r="J44" s="287"/>
      <c r="K44" s="287"/>
      <c r="L44" s="287"/>
      <c r="M44" s="287"/>
      <c r="N44" s="287"/>
      <c r="O44" s="287"/>
      <c r="P44" s="287"/>
    </row>
    <row r="45" spans="1:20">
      <c r="A45" s="269" t="s">
        <v>919</v>
      </c>
      <c r="B45" s="285"/>
    </row>
    <row r="46" spans="1:20">
      <c r="A46" s="269" t="s">
        <v>869</v>
      </c>
    </row>
    <row r="47" spans="1:20">
      <c r="A47" s="269" t="s">
        <v>1485</v>
      </c>
    </row>
    <row r="48" spans="1:20">
      <c r="A48" s="269" t="s">
        <v>1339</v>
      </c>
    </row>
    <row r="49" spans="1:1">
      <c r="A49" s="269" t="s">
        <v>1340</v>
      </c>
    </row>
    <row r="50" spans="1:1">
      <c r="A50" s="269" t="s">
        <v>1341</v>
      </c>
    </row>
  </sheetData>
  <mergeCells count="52">
    <mergeCell ref="L35:M35"/>
    <mergeCell ref="N35:O35"/>
    <mergeCell ref="P35:Q35"/>
    <mergeCell ref="R35:S35"/>
    <mergeCell ref="T35:T39"/>
    <mergeCell ref="L39:M39"/>
    <mergeCell ref="N39:O39"/>
    <mergeCell ref="P39:Q39"/>
    <mergeCell ref="R39:S39"/>
    <mergeCell ref="B39:C39"/>
    <mergeCell ref="D39:E39"/>
    <mergeCell ref="F39:G39"/>
    <mergeCell ref="H39:I39"/>
    <mergeCell ref="J39:K39"/>
    <mergeCell ref="B31:E31"/>
    <mergeCell ref="F31:T31"/>
    <mergeCell ref="B34:G34"/>
    <mergeCell ref="H34:M34"/>
    <mergeCell ref="N34:S34"/>
    <mergeCell ref="B35:C35"/>
    <mergeCell ref="D35:E35"/>
    <mergeCell ref="F35:G35"/>
    <mergeCell ref="H35:I35"/>
    <mergeCell ref="J35:K35"/>
    <mergeCell ref="B29:E29"/>
    <mergeCell ref="F29:K29"/>
    <mergeCell ref="L29:N29"/>
    <mergeCell ref="O29:T29"/>
    <mergeCell ref="B30:E30"/>
    <mergeCell ref="F30:T30"/>
    <mergeCell ref="B27:E27"/>
    <mergeCell ref="F27:K27"/>
    <mergeCell ref="L27:N27"/>
    <mergeCell ref="O27:T27"/>
    <mergeCell ref="B28:E28"/>
    <mergeCell ref="F28:K28"/>
    <mergeCell ref="L28:N28"/>
    <mergeCell ref="O28:T28"/>
    <mergeCell ref="F11:J11"/>
    <mergeCell ref="K11:R11"/>
    <mergeCell ref="E17:I17"/>
    <mergeCell ref="F24:H24"/>
    <mergeCell ref="J24:L24"/>
    <mergeCell ref="A15:T15"/>
    <mergeCell ref="A2:T2"/>
    <mergeCell ref="A3:T3"/>
    <mergeCell ref="N4:R4"/>
    <mergeCell ref="F8:J8"/>
    <mergeCell ref="K8:R10"/>
    <mergeCell ref="F9:J9"/>
    <mergeCell ref="F10:J10"/>
    <mergeCell ref="S10:T10"/>
  </mergeCells>
  <phoneticPr fontId="3"/>
  <pageMargins left="0.78740157480314965" right="0.15748031496062992" top="0.39370078740157483" bottom="0.39370078740157483" header="0.31496062992125984" footer="0.31496062992125984"/>
  <pageSetup paperSize="9" orientation="portrait" blackAndWhite="1" horizontalDpi="200" verticalDpi="200" r:id="rId1"/>
  <headerFooter alignWithMargins="0"/>
  <colBreaks count="1" manualBreakCount="1">
    <brk id="25" max="42" man="1"/>
  </colBreaks>
  <legacyDrawing r:id="rId2"/>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T39"/>
  <sheetViews>
    <sheetView view="pageBreakPreview" zoomScaleNormal="100" zoomScaleSheetLayoutView="100" workbookViewId="0">
      <selection activeCell="H17" sqref="H17"/>
    </sheetView>
  </sheetViews>
  <sheetFormatPr defaultColWidth="5.875" defaultRowHeight="14.25"/>
  <cols>
    <col min="1" max="12" width="5.875" style="269"/>
    <col min="13" max="13" width="8.75" style="269" customWidth="1"/>
    <col min="14" max="14" width="3.375" style="269" customWidth="1"/>
    <col min="15" max="16384" width="5.875" style="269"/>
  </cols>
  <sheetData>
    <row r="1" spans="1:20">
      <c r="O1" s="270" t="s">
        <v>920</v>
      </c>
    </row>
    <row r="3" spans="1:20" ht="28.5">
      <c r="A3" s="1945" t="s">
        <v>921</v>
      </c>
      <c r="B3" s="1945"/>
      <c r="C3" s="1945"/>
      <c r="D3" s="1945"/>
      <c r="E3" s="1945"/>
      <c r="F3" s="1945"/>
      <c r="G3" s="1945"/>
      <c r="H3" s="1945"/>
      <c r="I3" s="1945"/>
      <c r="J3" s="1945"/>
      <c r="K3" s="1946"/>
      <c r="L3" s="1945"/>
      <c r="M3" s="1945"/>
      <c r="N3" s="1945"/>
      <c r="O3" s="1945"/>
      <c r="P3" s="612"/>
      <c r="Q3" s="612"/>
      <c r="R3" s="612"/>
      <c r="S3" s="612"/>
      <c r="T3" s="612"/>
    </row>
    <row r="5" spans="1:20">
      <c r="K5" s="1715" t="s">
        <v>1556</v>
      </c>
      <c r="L5" s="1715"/>
      <c r="M5" s="1715"/>
      <c r="N5" s="1715"/>
      <c r="O5" s="1715"/>
    </row>
    <row r="7" spans="1:20">
      <c r="A7" s="269" t="s">
        <v>598</v>
      </c>
    </row>
    <row r="10" spans="1:20">
      <c r="B10" s="260" t="str">
        <f>入力シート!C1</f>
        <v>令和7年7月20日執行参議院青森県選挙区選出議員選挙</v>
      </c>
      <c r="I10"/>
      <c r="J10"/>
      <c r="K10" s="303"/>
    </row>
    <row r="12" spans="1:20">
      <c r="H12" s="270" t="s">
        <v>531</v>
      </c>
      <c r="J12" s="284">
        <f>入力シート!C8</f>
        <v>0</v>
      </c>
      <c r="K12" s="260"/>
      <c r="L12" s="260">
        <f>入力シート!C10</f>
        <v>0</v>
      </c>
    </row>
    <row r="13" spans="1:20">
      <c r="H13" s="270"/>
      <c r="J13" s="284"/>
      <c r="K13" s="260"/>
      <c r="L13" s="260"/>
    </row>
    <row r="15" spans="1:20">
      <c r="A15" s="269" t="s">
        <v>922</v>
      </c>
    </row>
    <row r="17" spans="1:15" ht="14.25" customHeight="1">
      <c r="A17" s="285"/>
      <c r="B17" s="285"/>
      <c r="C17" s="285"/>
      <c r="D17" s="285"/>
      <c r="E17" s="285"/>
      <c r="F17" s="286"/>
      <c r="G17" s="285"/>
      <c r="H17" s="285"/>
      <c r="I17" s="285"/>
      <c r="J17" s="285"/>
      <c r="K17" s="285"/>
      <c r="L17" s="285"/>
      <c r="M17" s="285"/>
      <c r="N17" s="285"/>
    </row>
    <row r="18" spans="1:15" ht="14.25" customHeight="1">
      <c r="A18" s="1558" t="s">
        <v>574</v>
      </c>
      <c r="B18" s="1558"/>
      <c r="C18" s="1558"/>
      <c r="D18" s="1558"/>
      <c r="E18" s="1558"/>
      <c r="F18" s="1558"/>
      <c r="G18" s="1558"/>
      <c r="H18" s="1558"/>
      <c r="I18" s="1558"/>
      <c r="J18" s="1558"/>
      <c r="K18" s="1558"/>
      <c r="L18" s="1558"/>
      <c r="M18" s="1558"/>
      <c r="N18" s="1558"/>
      <c r="O18" s="1558"/>
    </row>
    <row r="19" spans="1:15" ht="14.25" customHeight="1">
      <c r="A19" s="287"/>
      <c r="B19" s="287"/>
      <c r="C19" s="287"/>
      <c r="D19" s="287"/>
      <c r="E19" s="287"/>
      <c r="F19" s="287"/>
      <c r="G19" s="287"/>
      <c r="H19" s="287"/>
      <c r="I19" s="287"/>
      <c r="J19" s="287"/>
      <c r="K19" s="287"/>
      <c r="L19" s="287"/>
      <c r="M19" s="287"/>
      <c r="N19" s="287"/>
    </row>
    <row r="20" spans="1:15" ht="14.25" customHeight="1">
      <c r="A20" s="285"/>
      <c r="B20" s="285"/>
      <c r="C20" s="285"/>
      <c r="D20" s="285"/>
      <c r="E20" s="285"/>
      <c r="F20" s="285"/>
      <c r="G20" s="285"/>
      <c r="H20" s="285"/>
      <c r="I20" s="285"/>
      <c r="J20" s="285"/>
      <c r="K20" s="285"/>
      <c r="L20" s="285"/>
      <c r="M20" s="285"/>
      <c r="N20" s="285"/>
    </row>
    <row r="21" spans="1:15" ht="14.25" customHeight="1">
      <c r="A21" s="285"/>
      <c r="B21" s="285"/>
      <c r="C21" s="285"/>
      <c r="D21" s="285"/>
      <c r="E21" s="285"/>
      <c r="F21" s="285"/>
      <c r="G21" s="176"/>
      <c r="H21" s="285"/>
      <c r="I21" s="285"/>
      <c r="J21" s="285"/>
      <c r="K21" s="285"/>
      <c r="L21" s="285"/>
      <c r="M21" s="285"/>
      <c r="N21" s="285"/>
    </row>
    <row r="22" spans="1:15" ht="18" customHeight="1">
      <c r="A22" s="1838" t="s">
        <v>687</v>
      </c>
      <c r="B22" s="1839"/>
      <c r="C22" s="1840"/>
      <c r="D22" s="1844" t="s">
        <v>831</v>
      </c>
      <c r="E22" s="1845"/>
      <c r="F22" s="1845"/>
      <c r="G22" s="1845"/>
      <c r="H22" s="1846"/>
      <c r="I22" s="1838" t="s">
        <v>689</v>
      </c>
      <c r="J22" s="1839"/>
      <c r="K22" s="1839"/>
      <c r="L22" s="1839"/>
      <c r="M22" s="1839"/>
      <c r="N22" s="1840"/>
      <c r="O22" s="1850" t="s">
        <v>668</v>
      </c>
    </row>
    <row r="23" spans="1:15" ht="18" customHeight="1">
      <c r="A23" s="1574"/>
      <c r="B23" s="1558"/>
      <c r="C23" s="1575"/>
      <c r="D23" s="1847"/>
      <c r="E23" s="1848"/>
      <c r="F23" s="1848"/>
      <c r="G23" s="1848"/>
      <c r="H23" s="1849"/>
      <c r="I23" s="1841"/>
      <c r="J23" s="1842"/>
      <c r="K23" s="1842"/>
      <c r="L23" s="1842"/>
      <c r="M23" s="1842"/>
      <c r="N23" s="1843"/>
      <c r="O23" s="1851"/>
    </row>
    <row r="24" spans="1:15" ht="18" customHeight="1">
      <c r="A24" s="1574"/>
      <c r="B24" s="1558"/>
      <c r="C24" s="1575"/>
      <c r="D24" s="1847"/>
      <c r="E24" s="1848"/>
      <c r="F24" s="1848"/>
      <c r="G24" s="1848"/>
      <c r="H24" s="1849"/>
      <c r="I24" s="1838" t="s">
        <v>872</v>
      </c>
      <c r="J24" s="1839"/>
      <c r="K24" s="1840"/>
      <c r="L24" s="1838" t="s">
        <v>68</v>
      </c>
      <c r="M24" s="1839"/>
      <c r="N24" s="1840"/>
      <c r="O24" s="1851"/>
    </row>
    <row r="25" spans="1:15" ht="18" customHeight="1">
      <c r="A25" s="1841"/>
      <c r="B25" s="1842"/>
      <c r="C25" s="1843"/>
      <c r="D25" s="1847"/>
      <c r="E25" s="1848"/>
      <c r="F25" s="1848"/>
      <c r="G25" s="1848"/>
      <c r="H25" s="1849"/>
      <c r="I25" s="1841"/>
      <c r="J25" s="1842"/>
      <c r="K25" s="1843"/>
      <c r="L25" s="1841"/>
      <c r="M25" s="1842"/>
      <c r="N25" s="1843"/>
      <c r="O25" s="1852"/>
    </row>
    <row r="26" spans="1:15" ht="22.5" customHeight="1">
      <c r="A26" s="288"/>
      <c r="B26" s="289"/>
      <c r="C26" s="290"/>
      <c r="D26" s="1853"/>
      <c r="E26" s="1854"/>
      <c r="F26" s="1854"/>
      <c r="G26" s="1854"/>
      <c r="H26" s="1855"/>
      <c r="I26" s="291"/>
      <c r="J26" s="292"/>
      <c r="K26" s="293"/>
      <c r="L26" s="291"/>
      <c r="M26" s="292"/>
      <c r="N26" s="293"/>
      <c r="O26" s="1850"/>
    </row>
    <row r="27" spans="1:15" ht="22.5" customHeight="1">
      <c r="A27" s="1614" t="s">
        <v>1554</v>
      </c>
      <c r="B27" s="1615"/>
      <c r="C27" s="1616"/>
      <c r="D27" s="1856"/>
      <c r="E27" s="1857"/>
      <c r="F27" s="1857"/>
      <c r="G27" s="1857"/>
      <c r="H27" s="1858"/>
      <c r="I27" s="1862"/>
      <c r="J27" s="1863"/>
      <c r="K27" s="1864"/>
      <c r="L27" s="1865"/>
      <c r="M27" s="1866"/>
      <c r="N27" s="294" t="s">
        <v>2</v>
      </c>
      <c r="O27" s="1851"/>
    </row>
    <row r="28" spans="1:15" ht="22.5" customHeight="1">
      <c r="A28" s="295"/>
      <c r="B28" s="296"/>
      <c r="C28" s="297"/>
      <c r="D28" s="1859"/>
      <c r="E28" s="1860"/>
      <c r="F28" s="1860"/>
      <c r="G28" s="1860"/>
      <c r="H28" s="1861"/>
      <c r="I28" s="298"/>
      <c r="J28" s="299"/>
      <c r="K28" s="300"/>
      <c r="L28" s="298"/>
      <c r="M28" s="299"/>
      <c r="N28" s="300"/>
      <c r="O28" s="1852"/>
    </row>
    <row r="29" spans="1:15">
      <c r="A29" s="285"/>
      <c r="B29" s="285"/>
      <c r="C29" s="285"/>
      <c r="D29" s="285"/>
      <c r="E29" s="285"/>
      <c r="F29" s="285"/>
      <c r="G29" s="285"/>
      <c r="H29" s="285"/>
      <c r="I29" s="285"/>
      <c r="J29" s="285"/>
      <c r="K29" s="285"/>
      <c r="L29" s="285"/>
      <c r="M29" s="285"/>
      <c r="N29" s="285"/>
    </row>
    <row r="30" spans="1:15" s="273" customFormat="1" ht="14.25" customHeight="1">
      <c r="B30" s="301"/>
      <c r="C30" s="148"/>
      <c r="D30" s="148"/>
    </row>
    <row r="31" spans="1:15">
      <c r="A31" s="269" t="s">
        <v>1349</v>
      </c>
      <c r="B31" s="275"/>
      <c r="C31" s="138"/>
      <c r="D31" s="138"/>
    </row>
    <row r="32" spans="1:15">
      <c r="A32" s="269" t="s">
        <v>1409</v>
      </c>
      <c r="B32" s="275"/>
      <c r="C32" s="138"/>
      <c r="D32" s="138"/>
    </row>
    <row r="33" spans="1:8">
      <c r="A33" s="269" t="s">
        <v>1410</v>
      </c>
      <c r="B33" s="275"/>
      <c r="C33" s="138"/>
      <c r="D33" s="138"/>
    </row>
    <row r="34" spans="1:8">
      <c r="A34" s="269" t="s">
        <v>1411</v>
      </c>
      <c r="B34" s="275"/>
      <c r="C34" s="138"/>
      <c r="D34" s="138"/>
    </row>
    <row r="35" spans="1:8">
      <c r="A35" s="269" t="s">
        <v>1412</v>
      </c>
      <c r="B35" s="275"/>
      <c r="C35" s="138"/>
      <c r="D35" s="138"/>
      <c r="H35" s="260"/>
    </row>
    <row r="36" spans="1:8">
      <c r="B36" s="275"/>
      <c r="C36" s="138"/>
      <c r="D36" s="138"/>
      <c r="H36" s="260"/>
    </row>
    <row r="37" spans="1:8">
      <c r="B37" s="275"/>
      <c r="C37" s="138"/>
      <c r="D37" s="138"/>
    </row>
    <row r="38" spans="1:8">
      <c r="B38" s="275"/>
      <c r="C38" s="138"/>
      <c r="D38" s="138"/>
      <c r="G38" s="260"/>
    </row>
    <row r="39" spans="1:8">
      <c r="B39" s="275"/>
      <c r="C39" s="138"/>
      <c r="D39" s="138"/>
    </row>
  </sheetData>
  <mergeCells count="14">
    <mergeCell ref="D26:H28"/>
    <mergeCell ref="O26:O28"/>
    <mergeCell ref="A27:C27"/>
    <mergeCell ref="I27:K27"/>
    <mergeCell ref="L27:M27"/>
    <mergeCell ref="A3:O3"/>
    <mergeCell ref="K5:O5"/>
    <mergeCell ref="A18:O18"/>
    <mergeCell ref="A22:C25"/>
    <mergeCell ref="D22:H25"/>
    <mergeCell ref="I22:N23"/>
    <mergeCell ref="O22:O25"/>
    <mergeCell ref="I24:K25"/>
    <mergeCell ref="L24:N25"/>
  </mergeCells>
  <phoneticPr fontId="3"/>
  <pageMargins left="0.78740157480314965" right="0.39370078740157483" top="0.98425196850393704" bottom="0.98425196850393704" header="0.51181102362204722" footer="0.51181102362204722"/>
  <pageSetup paperSize="9" orientation="portrait" blackAndWhite="1" horizontalDpi="200" verticalDpi="200" r:id="rId1"/>
  <headerFooter alignWithMargins="0"/>
  <legacyDrawing r:id="rId2"/>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T46"/>
  <sheetViews>
    <sheetView view="pageBreakPreview" zoomScaleNormal="100" zoomScaleSheetLayoutView="100" workbookViewId="0">
      <selection activeCell="A17" sqref="A17:O17"/>
    </sheetView>
  </sheetViews>
  <sheetFormatPr defaultColWidth="5.875" defaultRowHeight="14.25"/>
  <cols>
    <col min="1" max="8" width="5.875" style="269"/>
    <col min="9" max="9" width="3.5" style="269" bestFit="1" customWidth="1"/>
    <col min="10" max="14" width="5.875" style="269"/>
    <col min="15" max="16" width="4.125" style="269" customWidth="1"/>
    <col min="17" max="16384" width="5.875" style="269"/>
  </cols>
  <sheetData>
    <row r="1" spans="1:20">
      <c r="P1" s="270" t="s">
        <v>923</v>
      </c>
    </row>
    <row r="3" spans="1:20" ht="28.5">
      <c r="A3" s="1961" t="s">
        <v>924</v>
      </c>
      <c r="B3" s="1961"/>
      <c r="C3" s="1961"/>
      <c r="D3" s="1961"/>
      <c r="E3" s="1961"/>
      <c r="F3" s="1961"/>
      <c r="G3" s="1961"/>
      <c r="H3" s="1961"/>
      <c r="I3" s="1961"/>
      <c r="J3" s="1961"/>
      <c r="K3" s="1962"/>
      <c r="L3" s="1961"/>
      <c r="M3" s="1961"/>
      <c r="N3" s="1961"/>
      <c r="O3" s="1961"/>
      <c r="P3" s="1961"/>
      <c r="Q3" s="612"/>
      <c r="R3" s="612"/>
      <c r="S3" s="612"/>
      <c r="T3" s="612"/>
    </row>
    <row r="5" spans="1:20">
      <c r="L5" s="1082" t="s">
        <v>1558</v>
      </c>
      <c r="M5" s="1082"/>
      <c r="N5" s="1082"/>
      <c r="O5" s="1082"/>
      <c r="P5" s="1082"/>
    </row>
    <row r="7" spans="1:20">
      <c r="A7" s="269" t="s">
        <v>598</v>
      </c>
    </row>
    <row r="9" spans="1:20">
      <c r="B9" s="260" t="str">
        <f>入力シート!C1</f>
        <v>令和7年7月20日執行参議院青森県選挙区選出議員選挙</v>
      </c>
      <c r="J9"/>
      <c r="K9"/>
    </row>
    <row r="11" spans="1:20">
      <c r="H11" s="270" t="s">
        <v>531</v>
      </c>
      <c r="J11" s="284">
        <f>入力シート!C8</f>
        <v>0</v>
      </c>
      <c r="K11" s="260"/>
      <c r="L11" s="260">
        <f>入力シート!C10</f>
        <v>0</v>
      </c>
    </row>
    <row r="13" spans="1:20">
      <c r="A13" s="269" t="s">
        <v>925</v>
      </c>
    </row>
    <row r="14" spans="1:20" ht="14.25" customHeight="1">
      <c r="A14" s="285" t="s">
        <v>926</v>
      </c>
      <c r="B14" s="285"/>
      <c r="C14" s="285"/>
      <c r="D14" s="285"/>
      <c r="E14" s="285"/>
      <c r="F14" s="286"/>
      <c r="G14" s="285"/>
      <c r="H14" s="285"/>
      <c r="I14" s="285"/>
      <c r="J14" s="285"/>
      <c r="K14" s="285"/>
      <c r="L14" s="285"/>
      <c r="M14" s="285"/>
      <c r="N14" s="285"/>
    </row>
    <row r="15" spans="1:20" ht="14.25" customHeight="1">
      <c r="A15" s="285"/>
      <c r="B15" s="285"/>
      <c r="C15" s="285"/>
      <c r="D15" s="285"/>
      <c r="E15" s="285"/>
      <c r="F15" s="286"/>
      <c r="G15" s="285"/>
      <c r="H15" s="285"/>
      <c r="I15" s="285"/>
      <c r="J15" s="285"/>
      <c r="K15" s="285"/>
      <c r="L15" s="285"/>
      <c r="M15" s="285"/>
      <c r="N15" s="285"/>
    </row>
    <row r="16" spans="1:20" ht="14.25" customHeight="1">
      <c r="A16" s="285"/>
      <c r="B16" s="285"/>
      <c r="C16" s="285"/>
      <c r="D16" s="285"/>
      <c r="E16" s="285"/>
      <c r="F16" s="286"/>
      <c r="G16" s="285"/>
      <c r="H16" s="285"/>
      <c r="I16" s="285"/>
      <c r="J16" s="285"/>
      <c r="K16" s="285"/>
      <c r="L16" s="285"/>
      <c r="M16" s="285"/>
      <c r="N16" s="285"/>
    </row>
    <row r="17" spans="1:15" ht="14.25" customHeight="1">
      <c r="A17" s="1558" t="s">
        <v>574</v>
      </c>
      <c r="B17" s="1558"/>
      <c r="C17" s="1558"/>
      <c r="D17" s="1558"/>
      <c r="E17" s="1558"/>
      <c r="F17" s="1558"/>
      <c r="G17" s="1558"/>
      <c r="H17" s="1558"/>
      <c r="I17" s="1558"/>
      <c r="J17" s="1558"/>
      <c r="K17" s="1558"/>
      <c r="L17" s="1558"/>
      <c r="M17" s="1558"/>
      <c r="N17" s="1558"/>
      <c r="O17" s="1558"/>
    </row>
    <row r="18" spans="1:15" ht="14.25" customHeight="1">
      <c r="A18" s="287"/>
      <c r="B18" s="287"/>
      <c r="C18" s="287"/>
      <c r="D18" s="287"/>
      <c r="E18" s="287"/>
      <c r="F18" s="287"/>
      <c r="G18" s="287"/>
      <c r="H18" s="287"/>
      <c r="I18" s="287"/>
      <c r="J18" s="287"/>
      <c r="K18" s="287"/>
      <c r="L18" s="287"/>
      <c r="M18" s="287"/>
      <c r="N18" s="287"/>
      <c r="O18" s="287"/>
    </row>
    <row r="19" spans="1:15" ht="14.25" customHeight="1">
      <c r="A19" s="304" t="s">
        <v>41</v>
      </c>
      <c r="B19" s="287"/>
      <c r="C19" s="287"/>
      <c r="D19" s="1615" t="s">
        <v>1526</v>
      </c>
      <c r="E19" s="1615"/>
      <c r="F19" s="1615"/>
      <c r="G19" s="1615"/>
      <c r="H19" s="287"/>
      <c r="I19" s="287"/>
      <c r="J19" s="287"/>
      <c r="K19" s="287"/>
      <c r="L19" s="287"/>
      <c r="M19" s="287"/>
      <c r="N19" s="287"/>
      <c r="O19" s="287"/>
    </row>
    <row r="20" spans="1:15" ht="14.25" customHeight="1">
      <c r="A20" s="287"/>
      <c r="B20" s="287"/>
      <c r="C20" s="287"/>
      <c r="D20" s="287"/>
      <c r="E20" s="287"/>
      <c r="F20" s="287"/>
      <c r="G20" s="287"/>
      <c r="H20" s="287"/>
      <c r="I20" s="287"/>
      <c r="J20" s="287"/>
      <c r="K20" s="287"/>
      <c r="L20" s="287"/>
      <c r="M20" s="287"/>
      <c r="N20" s="287"/>
    </row>
    <row r="21" spans="1:15" ht="14.25" customHeight="1">
      <c r="A21" s="285" t="s">
        <v>42</v>
      </c>
      <c r="B21" s="285"/>
      <c r="C21" s="285"/>
      <c r="D21" s="285"/>
      <c r="E21" s="285"/>
      <c r="F21" s="285"/>
      <c r="G21" s="285"/>
      <c r="H21" s="285"/>
      <c r="I21" s="285"/>
      <c r="J21" s="285"/>
      <c r="K21" s="285"/>
      <c r="L21" s="285"/>
      <c r="M21" s="285"/>
      <c r="N21" s="285"/>
    </row>
    <row r="22" spans="1:15" ht="14.25" customHeight="1">
      <c r="A22" s="285"/>
      <c r="B22" s="1857"/>
      <c r="C22" s="1857"/>
      <c r="D22" s="1857"/>
      <c r="E22" s="1857"/>
      <c r="F22" s="1857"/>
      <c r="G22" s="1857"/>
      <c r="H22" s="1857"/>
      <c r="I22" s="1857"/>
      <c r="J22" s="1857"/>
      <c r="K22" s="1857"/>
      <c r="L22" s="1857"/>
      <c r="M22" s="1857"/>
      <c r="N22" s="1857"/>
    </row>
    <row r="23" spans="1:15" ht="14.25" customHeight="1">
      <c r="A23" s="285"/>
      <c r="B23" s="1857"/>
      <c r="C23" s="1857"/>
      <c r="D23" s="1857"/>
      <c r="E23" s="1857"/>
      <c r="F23" s="1857"/>
      <c r="G23" s="1857"/>
      <c r="H23" s="1857"/>
      <c r="I23" s="1857"/>
      <c r="J23" s="1857"/>
      <c r="K23" s="1857"/>
      <c r="L23" s="1857"/>
      <c r="M23" s="1857"/>
      <c r="N23" s="1857"/>
    </row>
    <row r="24" spans="1:15" ht="14.25" customHeight="1">
      <c r="A24" s="285"/>
      <c r="B24" s="1857"/>
      <c r="C24" s="1857"/>
      <c r="D24" s="1857"/>
      <c r="E24" s="1857"/>
      <c r="F24" s="1857"/>
      <c r="G24" s="1857"/>
      <c r="H24" s="1857"/>
      <c r="I24" s="1857"/>
      <c r="J24" s="1857"/>
      <c r="K24" s="1857"/>
      <c r="L24" s="1857"/>
      <c r="M24" s="1857"/>
      <c r="N24" s="1857"/>
    </row>
    <row r="25" spans="1:15" ht="14.25" customHeight="1">
      <c r="A25" s="285"/>
      <c r="B25" s="285"/>
      <c r="C25" s="285"/>
      <c r="D25" s="285"/>
      <c r="E25" s="285"/>
      <c r="F25" s="285"/>
      <c r="G25" s="285"/>
      <c r="H25" s="285"/>
      <c r="I25" s="285"/>
      <c r="J25" s="285"/>
      <c r="K25" s="285"/>
      <c r="L25" s="285"/>
      <c r="M25" s="285"/>
      <c r="N25" s="285"/>
    </row>
    <row r="26" spans="1:15" ht="15.75" customHeight="1">
      <c r="A26" s="285" t="s">
        <v>874</v>
      </c>
      <c r="B26" s="285"/>
      <c r="C26" s="285"/>
      <c r="E26" s="1867" t="s">
        <v>834</v>
      </c>
      <c r="F26" s="1867"/>
      <c r="G26" s="1867"/>
      <c r="H26" s="1867"/>
      <c r="I26" s="285"/>
      <c r="J26" s="285"/>
      <c r="K26" s="285"/>
      <c r="L26" s="285"/>
      <c r="M26" s="285"/>
      <c r="N26" s="285"/>
    </row>
    <row r="27" spans="1:15" ht="14.25" customHeight="1">
      <c r="A27" s="285"/>
      <c r="B27" s="285"/>
      <c r="C27" s="285"/>
      <c r="D27" s="285"/>
      <c r="E27" s="285"/>
      <c r="F27" s="285"/>
      <c r="G27" s="176"/>
      <c r="H27" s="285"/>
      <c r="I27" s="285"/>
      <c r="J27" s="285"/>
      <c r="K27" s="285"/>
      <c r="L27" s="285"/>
      <c r="M27" s="285"/>
      <c r="N27" s="285"/>
    </row>
    <row r="28" spans="1:15" ht="24" customHeight="1">
      <c r="A28" s="1339" t="s">
        <v>45</v>
      </c>
      <c r="B28" s="1340"/>
      <c r="C28" s="1340"/>
      <c r="D28" s="1340"/>
      <c r="E28" s="1341"/>
      <c r="F28" s="1339" t="s">
        <v>875</v>
      </c>
      <c r="G28" s="1340"/>
      <c r="H28" s="1340"/>
      <c r="I28" s="1341"/>
      <c r="J28" s="1339" t="s">
        <v>876</v>
      </c>
      <c r="K28" s="1340"/>
      <c r="L28" s="1340"/>
      <c r="M28" s="1340"/>
      <c r="N28" s="1340"/>
      <c r="O28" s="1341"/>
    </row>
    <row r="29" spans="1:15" ht="24" customHeight="1">
      <c r="A29" s="1043" t="s">
        <v>1395</v>
      </c>
      <c r="B29" s="1544"/>
      <c r="C29" s="1544"/>
      <c r="D29" s="1544"/>
      <c r="E29" s="1545"/>
      <c r="F29" s="1868"/>
      <c r="G29" s="1869"/>
      <c r="H29" s="1869"/>
      <c r="I29" s="307"/>
      <c r="J29" s="1868"/>
      <c r="K29" s="1869"/>
      <c r="L29" s="1869"/>
      <c r="M29" s="1869"/>
      <c r="N29" s="1869"/>
      <c r="O29" s="308"/>
    </row>
    <row r="30" spans="1:15" ht="24" customHeight="1">
      <c r="A30" s="1043" t="s">
        <v>1396</v>
      </c>
      <c r="B30" s="1016"/>
      <c r="C30" s="1016"/>
      <c r="D30" s="1016"/>
      <c r="E30" s="1017"/>
      <c r="F30" s="1868"/>
      <c r="G30" s="1869"/>
      <c r="H30" s="1869"/>
      <c r="I30" s="307"/>
      <c r="J30" s="1868"/>
      <c r="K30" s="1869"/>
      <c r="L30" s="1869"/>
      <c r="M30" s="1869"/>
      <c r="N30" s="1869"/>
      <c r="O30" s="308"/>
    </row>
    <row r="31" spans="1:15" ht="24" customHeight="1">
      <c r="A31" s="1043" t="s">
        <v>1397</v>
      </c>
      <c r="B31" s="1016"/>
      <c r="C31" s="1016"/>
      <c r="D31" s="1016"/>
      <c r="E31" s="1017"/>
      <c r="F31" s="1868"/>
      <c r="G31" s="1869"/>
      <c r="H31" s="1869"/>
      <c r="I31" s="307"/>
      <c r="J31" s="1868"/>
      <c r="K31" s="1869"/>
      <c r="L31" s="1869"/>
      <c r="M31" s="1869"/>
      <c r="N31" s="1869"/>
      <c r="O31" s="308"/>
    </row>
    <row r="32" spans="1:15" ht="24" customHeight="1">
      <c r="A32" s="1339" t="s">
        <v>46</v>
      </c>
      <c r="B32" s="1340"/>
      <c r="C32" s="1340"/>
      <c r="D32" s="1340"/>
      <c r="E32" s="1341"/>
      <c r="F32" s="1870"/>
      <c r="G32" s="1871"/>
      <c r="H32" s="1871"/>
      <c r="I32" s="307"/>
      <c r="J32" s="1870"/>
      <c r="K32" s="1871"/>
      <c r="L32" s="1871"/>
      <c r="M32" s="1871"/>
      <c r="N32" s="1871"/>
      <c r="O32" s="308"/>
    </row>
    <row r="34" spans="1:1">
      <c r="A34" s="269" t="s">
        <v>1400</v>
      </c>
    </row>
    <row r="35" spans="1:1">
      <c r="A35" s="269" t="s">
        <v>1401</v>
      </c>
    </row>
    <row r="37" spans="1:1">
      <c r="A37" s="269" t="s">
        <v>1413</v>
      </c>
    </row>
    <row r="38" spans="1:1">
      <c r="A38" s="269" t="s">
        <v>1414</v>
      </c>
    </row>
    <row r="40" spans="1:1">
      <c r="A40" s="269" t="s">
        <v>1403</v>
      </c>
    </row>
    <row r="41" spans="1:1">
      <c r="A41" s="269" t="s">
        <v>1404</v>
      </c>
    </row>
    <row r="43" spans="1:1">
      <c r="A43" s="269" t="s">
        <v>1415</v>
      </c>
    </row>
    <row r="44" spans="1:1">
      <c r="A44" s="269" t="s">
        <v>1416</v>
      </c>
    </row>
    <row r="45" spans="1:1">
      <c r="A45" s="269" t="s">
        <v>1417</v>
      </c>
    </row>
    <row r="46" spans="1:1">
      <c r="A46" s="269" t="s">
        <v>1418</v>
      </c>
    </row>
  </sheetData>
  <mergeCells count="21">
    <mergeCell ref="A32:E32"/>
    <mergeCell ref="F32:H32"/>
    <mergeCell ref="J32:N32"/>
    <mergeCell ref="A30:E30"/>
    <mergeCell ref="F30:H30"/>
    <mergeCell ref="J30:N30"/>
    <mergeCell ref="A31:E31"/>
    <mergeCell ref="F31:H31"/>
    <mergeCell ref="J31:N31"/>
    <mergeCell ref="A28:E28"/>
    <mergeCell ref="F28:I28"/>
    <mergeCell ref="J28:O28"/>
    <mergeCell ref="A29:E29"/>
    <mergeCell ref="F29:H29"/>
    <mergeCell ref="J29:N29"/>
    <mergeCell ref="E26:H26"/>
    <mergeCell ref="A3:P3"/>
    <mergeCell ref="L5:P5"/>
    <mergeCell ref="A17:O17"/>
    <mergeCell ref="D19:G19"/>
    <mergeCell ref="B22:N24"/>
  </mergeCells>
  <phoneticPr fontId="3"/>
  <pageMargins left="0.78740157480314965" right="0.39370078740157483" top="0.98425196850393704" bottom="0.98425196850393704" header="0.51181102362204722" footer="0.51181102362204722"/>
  <pageSetup paperSize="9" orientation="portrait" blackAndWhite="1" horizontalDpi="200" verticalDpi="200" r:id="rId1"/>
  <headerFooter alignWithMargins="0"/>
  <legacyDrawing r:id="rId2"/>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T41"/>
  <sheetViews>
    <sheetView view="pageBreakPreview" zoomScaleNormal="100" zoomScaleSheetLayoutView="100" workbookViewId="0">
      <selection activeCell="H17" sqref="H17"/>
    </sheetView>
  </sheetViews>
  <sheetFormatPr defaultColWidth="5.875" defaultRowHeight="14.25"/>
  <cols>
    <col min="1" max="16384" width="5.875" style="269"/>
  </cols>
  <sheetData>
    <row r="1" spans="1:20">
      <c r="O1" s="270" t="s">
        <v>928</v>
      </c>
    </row>
    <row r="2" spans="1:20">
      <c r="A2" s="269" t="s">
        <v>340</v>
      </c>
    </row>
    <row r="3" spans="1:20">
      <c r="A3" s="985"/>
      <c r="B3" s="985"/>
      <c r="C3" s="985"/>
      <c r="D3" s="985"/>
      <c r="E3" s="985"/>
      <c r="F3" s="985"/>
      <c r="G3" s="985"/>
      <c r="H3" s="985"/>
      <c r="I3" s="985"/>
      <c r="J3" s="985"/>
      <c r="K3" s="1572"/>
      <c r="L3" s="985"/>
      <c r="M3" s="985"/>
      <c r="N3" s="985"/>
      <c r="O3" s="985"/>
      <c r="P3" s="273"/>
      <c r="Q3" s="273"/>
      <c r="R3" s="273"/>
      <c r="S3" s="273"/>
      <c r="T3" s="273"/>
    </row>
    <row r="4" spans="1:20" ht="28.5">
      <c r="A4" s="972" t="s">
        <v>929</v>
      </c>
      <c r="B4" s="972"/>
      <c r="C4" s="972"/>
      <c r="D4" s="972"/>
      <c r="E4" s="972"/>
      <c r="F4" s="972"/>
      <c r="G4" s="972"/>
      <c r="H4" s="972"/>
      <c r="I4" s="972"/>
      <c r="J4" s="972"/>
      <c r="K4" s="972"/>
      <c r="L4" s="972"/>
      <c r="M4" s="972"/>
      <c r="N4" s="972"/>
      <c r="O4" s="972"/>
    </row>
    <row r="5" spans="1:20" ht="14.25" customHeight="1">
      <c r="A5" s="170"/>
      <c r="B5" s="170"/>
      <c r="C5" s="170"/>
      <c r="D5" s="170"/>
      <c r="E5" s="170"/>
      <c r="F5" s="170"/>
      <c r="G5" s="170"/>
      <c r="H5" s="170"/>
      <c r="I5" s="170"/>
      <c r="J5" s="170"/>
      <c r="K5" s="170"/>
      <c r="L5" s="170"/>
      <c r="M5" s="170"/>
      <c r="N5" s="170"/>
    </row>
    <row r="7" spans="1:20" ht="24" customHeight="1">
      <c r="A7" s="269" t="s">
        <v>1486</v>
      </c>
    </row>
    <row r="8" spans="1:20" ht="24" customHeight="1">
      <c r="A8" s="269" t="s">
        <v>1487</v>
      </c>
    </row>
    <row r="9" spans="1:20" ht="24" customHeight="1">
      <c r="A9" s="269" t="s">
        <v>1488</v>
      </c>
    </row>
    <row r="10" spans="1:20" ht="14.25" customHeight="1"/>
    <row r="12" spans="1:20">
      <c r="A12" s="309" t="s">
        <v>1559</v>
      </c>
      <c r="B12" s="274"/>
      <c r="C12" s="274"/>
      <c r="D12" s="274"/>
      <c r="E12" s="274"/>
    </row>
    <row r="14" spans="1:20">
      <c r="L14" s="929"/>
      <c r="M14" s="929"/>
      <c r="N14" s="929"/>
    </row>
    <row r="16" spans="1:20">
      <c r="G16" s="269" t="s">
        <v>1560</v>
      </c>
      <c r="O16" s="769" t="s">
        <v>500</v>
      </c>
    </row>
    <row r="17" spans="1:15">
      <c r="O17" s="270"/>
    </row>
    <row r="18" spans="1:15">
      <c r="O18" s="270"/>
    </row>
    <row r="19" spans="1:15">
      <c r="O19" s="270"/>
    </row>
    <row r="20" spans="1:15">
      <c r="A20" s="985" t="s">
        <v>574</v>
      </c>
      <c r="B20" s="985"/>
      <c r="C20" s="985"/>
      <c r="D20" s="985"/>
      <c r="E20" s="985"/>
      <c r="F20" s="985"/>
      <c r="G20" s="985"/>
      <c r="H20" s="985"/>
      <c r="I20" s="985"/>
      <c r="J20" s="985"/>
      <c r="K20" s="985"/>
      <c r="L20" s="985"/>
      <c r="M20" s="985"/>
      <c r="N20" s="985"/>
      <c r="O20" s="985"/>
    </row>
    <row r="22" spans="1:15">
      <c r="A22" s="311" t="s">
        <v>836</v>
      </c>
      <c r="B22" s="260" t="str">
        <f>入力シート!C1</f>
        <v>令和7年7月20日執行参議院青森県選挙区選出議員選挙</v>
      </c>
      <c r="K22"/>
    </row>
    <row r="23" spans="1:15">
      <c r="A23" s="311"/>
      <c r="J23" s="283"/>
      <c r="K23" s="283"/>
    </row>
    <row r="25" spans="1:15">
      <c r="A25" s="311" t="s">
        <v>837</v>
      </c>
      <c r="B25" s="269" t="s">
        <v>839</v>
      </c>
      <c r="E25" s="284">
        <f>入力シート!C8</f>
        <v>0</v>
      </c>
      <c r="F25" s="260"/>
      <c r="G25" s="260">
        <f>入力シート!C10</f>
        <v>0</v>
      </c>
      <c r="H25" s="270"/>
    </row>
    <row r="26" spans="1:15">
      <c r="E26" s="284"/>
      <c r="F26" s="260"/>
      <c r="G26" s="260"/>
      <c r="H26" s="270"/>
    </row>
    <row r="28" spans="1:15">
      <c r="A28" s="311" t="s">
        <v>318</v>
      </c>
      <c r="B28" s="269" t="s">
        <v>883</v>
      </c>
      <c r="E28" s="1872" t="s">
        <v>298</v>
      </c>
      <c r="F28" s="1872"/>
      <c r="G28" s="1872"/>
      <c r="H28" s="274"/>
    </row>
    <row r="29" spans="1:15" ht="14.25" customHeight="1">
      <c r="A29" s="285"/>
      <c r="B29" s="285"/>
      <c r="C29" s="285"/>
      <c r="D29" s="285"/>
      <c r="E29" s="285"/>
      <c r="F29" s="286"/>
      <c r="G29" s="285"/>
      <c r="H29" s="285"/>
      <c r="I29" s="285"/>
      <c r="J29" s="285"/>
      <c r="K29" s="285"/>
      <c r="L29" s="285"/>
      <c r="M29" s="285"/>
      <c r="N29" s="285"/>
    </row>
    <row r="30" spans="1:15" ht="14.25" customHeight="1">
      <c r="A30" s="285"/>
      <c r="B30" s="285"/>
      <c r="C30" s="285"/>
      <c r="D30" s="285"/>
      <c r="E30" s="285"/>
      <c r="F30" s="286"/>
      <c r="G30" s="285"/>
      <c r="H30" s="285"/>
      <c r="I30" s="285"/>
      <c r="J30" s="285"/>
      <c r="K30" s="285"/>
      <c r="L30" s="285"/>
      <c r="M30" s="285"/>
      <c r="N30" s="285"/>
    </row>
    <row r="31" spans="1:15" ht="14.25" customHeight="1">
      <c r="A31" s="285"/>
      <c r="B31" s="285"/>
      <c r="C31" s="285"/>
      <c r="D31" s="285"/>
      <c r="E31" s="285"/>
      <c r="F31" s="286"/>
      <c r="G31" s="285"/>
      <c r="H31" s="285"/>
      <c r="I31" s="285"/>
      <c r="J31" s="285"/>
      <c r="K31" s="285"/>
      <c r="L31" s="285"/>
      <c r="M31" s="285"/>
      <c r="N31" s="285"/>
    </row>
    <row r="32" spans="1:15">
      <c r="B32" s="275"/>
      <c r="C32" s="138"/>
      <c r="D32" s="138"/>
      <c r="H32" s="260"/>
    </row>
    <row r="33" spans="1:8">
      <c r="A33" s="269" t="s">
        <v>1489</v>
      </c>
      <c r="B33" s="275"/>
      <c r="C33" s="138"/>
      <c r="D33" s="138"/>
      <c r="H33" s="260"/>
    </row>
    <row r="34" spans="1:8">
      <c r="A34" s="269" t="s">
        <v>1490</v>
      </c>
      <c r="B34" s="275"/>
      <c r="C34" s="138"/>
      <c r="D34" s="138"/>
    </row>
    <row r="35" spans="1:8">
      <c r="B35" s="275"/>
      <c r="C35" s="138"/>
      <c r="D35" s="138"/>
      <c r="G35" s="260"/>
    </row>
    <row r="36" spans="1:8">
      <c r="A36" s="269" t="s">
        <v>886</v>
      </c>
      <c r="B36" s="275"/>
      <c r="C36" s="138"/>
      <c r="D36" s="138"/>
    </row>
    <row r="37" spans="1:8">
      <c r="A37" s="269" t="s">
        <v>1491</v>
      </c>
    </row>
    <row r="38" spans="1:8">
      <c r="A38" s="269" t="s">
        <v>1168</v>
      </c>
    </row>
    <row r="40" spans="1:8">
      <c r="A40" s="269" t="s">
        <v>1473</v>
      </c>
    </row>
    <row r="41" spans="1:8">
      <c r="A41" s="269" t="s">
        <v>1474</v>
      </c>
    </row>
  </sheetData>
  <mergeCells count="5">
    <mergeCell ref="A4:O4"/>
    <mergeCell ref="L14:N14"/>
    <mergeCell ref="A20:O20"/>
    <mergeCell ref="E28:G28"/>
    <mergeCell ref="A3:O3"/>
  </mergeCells>
  <phoneticPr fontId="3"/>
  <pageMargins left="0.78740157480314965" right="0.31496062992125984" top="0.98425196850393704" bottom="0.98425196850393704" header="0.51181102362204722" footer="0.51181102362204722"/>
  <pageSetup paperSize="9" orientation="portrait" blackAndWhite="1" horizontalDpi="200" verticalDpi="200" r:id="rId1"/>
  <headerFooter alignWithMargins="0"/>
  <legacyDrawing r:id="rId2"/>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T50"/>
  <sheetViews>
    <sheetView view="pageBreakPreview" zoomScaleNormal="100" zoomScaleSheetLayoutView="100" workbookViewId="0">
      <selection activeCell="H17" sqref="H17"/>
    </sheetView>
  </sheetViews>
  <sheetFormatPr defaultColWidth="5.625" defaultRowHeight="14.25"/>
  <cols>
    <col min="1" max="15" width="5.625" style="269"/>
    <col min="16" max="16" width="7.875" style="269" customWidth="1"/>
    <col min="17" max="16384" width="5.625" style="269"/>
  </cols>
  <sheetData>
    <row r="1" spans="1:20">
      <c r="P1" s="270" t="s">
        <v>931</v>
      </c>
    </row>
    <row r="2" spans="1:20">
      <c r="P2" s="270"/>
    </row>
    <row r="3" spans="1:20">
      <c r="A3" s="985"/>
      <c r="B3" s="985"/>
      <c r="C3" s="985"/>
      <c r="D3" s="985"/>
      <c r="E3" s="985"/>
      <c r="F3" s="985"/>
      <c r="G3" s="985"/>
      <c r="H3" s="985"/>
      <c r="I3" s="985"/>
      <c r="J3" s="985"/>
      <c r="K3" s="1572"/>
      <c r="L3" s="985"/>
      <c r="M3" s="985"/>
      <c r="N3" s="985"/>
      <c r="O3" s="985"/>
      <c r="P3" s="273"/>
      <c r="Q3" s="273"/>
      <c r="R3" s="273"/>
      <c r="S3" s="273"/>
      <c r="T3" s="273"/>
    </row>
    <row r="4" spans="1:20" ht="28.5">
      <c r="A4" s="972" t="s">
        <v>932</v>
      </c>
      <c r="B4" s="972"/>
      <c r="C4" s="972"/>
      <c r="D4" s="972"/>
      <c r="E4" s="972"/>
      <c r="F4" s="972"/>
      <c r="G4" s="972"/>
      <c r="H4" s="972"/>
      <c r="I4" s="972"/>
      <c r="J4" s="972"/>
      <c r="K4" s="972"/>
      <c r="L4" s="972"/>
      <c r="M4" s="972"/>
      <c r="N4" s="972"/>
      <c r="O4" s="972"/>
      <c r="P4" s="972"/>
    </row>
    <row r="7" spans="1:20">
      <c r="A7" s="269" t="s">
        <v>933</v>
      </c>
      <c r="M7" s="310"/>
      <c r="N7" s="310"/>
      <c r="O7" s="310"/>
    </row>
    <row r="8" spans="1:20">
      <c r="M8" s="310"/>
      <c r="N8" s="310"/>
      <c r="O8" s="310"/>
    </row>
    <row r="9" spans="1:20">
      <c r="M9" s="310"/>
      <c r="N9" s="310"/>
      <c r="O9" s="310"/>
    </row>
    <row r="10" spans="1:20">
      <c r="B10" s="1947" t="s">
        <v>1526</v>
      </c>
      <c r="C10" s="1947"/>
      <c r="D10" s="1947"/>
      <c r="E10" s="1947"/>
      <c r="F10" s="1947"/>
    </row>
    <row r="11" spans="1:20">
      <c r="B11" s="310"/>
      <c r="C11" s="310"/>
      <c r="D11" s="310"/>
    </row>
    <row r="13" spans="1:20">
      <c r="B13" s="260" t="str">
        <f>入力シート!C1</f>
        <v>令和7年7月20日執行参議院青森県選挙区選出議員選挙</v>
      </c>
      <c r="J13"/>
      <c r="K13"/>
      <c r="L13" s="303"/>
    </row>
    <row r="15" spans="1:20">
      <c r="I15" s="270" t="s">
        <v>531</v>
      </c>
      <c r="K15" s="284">
        <f>入力シート!C8</f>
        <v>0</v>
      </c>
      <c r="L15" s="260"/>
      <c r="M15" s="260">
        <f>入力シート!C10</f>
        <v>0</v>
      </c>
    </row>
    <row r="16" spans="1:20">
      <c r="I16" s="270"/>
      <c r="K16" s="284"/>
      <c r="L16" s="260"/>
      <c r="M16" s="260"/>
    </row>
    <row r="17" spans="1:16" ht="14.25" customHeight="1">
      <c r="A17" s="285"/>
      <c r="B17" s="285"/>
      <c r="C17" s="285"/>
      <c r="D17" s="285"/>
      <c r="E17" s="285"/>
      <c r="F17" s="285"/>
      <c r="G17" s="286"/>
      <c r="H17" s="285"/>
      <c r="I17" s="285"/>
      <c r="J17" s="285"/>
      <c r="K17" s="285"/>
      <c r="L17" s="285"/>
      <c r="M17" s="285"/>
      <c r="N17" s="285"/>
      <c r="O17" s="285"/>
    </row>
    <row r="18" spans="1:16" ht="14.25" customHeight="1">
      <c r="A18" s="1558" t="s">
        <v>574</v>
      </c>
      <c r="B18" s="1558"/>
      <c r="C18" s="1558"/>
      <c r="D18" s="1558"/>
      <c r="E18" s="1558"/>
      <c r="F18" s="1558"/>
      <c r="G18" s="1558"/>
      <c r="H18" s="1558"/>
      <c r="I18" s="1558"/>
      <c r="J18" s="1558"/>
      <c r="K18" s="1558"/>
      <c r="L18" s="1558"/>
      <c r="M18" s="1558"/>
      <c r="N18" s="1558"/>
      <c r="O18" s="1558"/>
      <c r="P18" s="1558"/>
    </row>
    <row r="19" spans="1:16" ht="14.25" customHeight="1">
      <c r="A19" s="287"/>
      <c r="B19" s="287"/>
      <c r="C19" s="287"/>
      <c r="D19" s="287"/>
      <c r="E19" s="287"/>
      <c r="F19" s="287"/>
      <c r="G19" s="287"/>
      <c r="H19" s="287"/>
      <c r="I19" s="287"/>
      <c r="J19" s="287"/>
      <c r="K19" s="287"/>
      <c r="L19" s="287"/>
      <c r="M19" s="287"/>
      <c r="N19" s="287"/>
      <c r="O19" s="287"/>
    </row>
    <row r="20" spans="1:16" ht="28.5" customHeight="1">
      <c r="A20" s="1873" t="s">
        <v>889</v>
      </c>
      <c r="B20" s="1874"/>
      <c r="C20" s="1874"/>
      <c r="D20" s="1874"/>
      <c r="E20" s="1875"/>
      <c r="F20" s="1668"/>
      <c r="G20" s="1669"/>
      <c r="H20" s="1669"/>
      <c r="I20" s="1669"/>
      <c r="J20" s="1669"/>
      <c r="K20" s="1669"/>
      <c r="L20" s="1669"/>
      <c r="M20" s="1669"/>
      <c r="N20" s="1669"/>
      <c r="O20" s="1669"/>
      <c r="P20" s="312"/>
    </row>
    <row r="21" spans="1:16" ht="28.5" customHeight="1">
      <c r="A21" s="1876" t="s">
        <v>890</v>
      </c>
      <c r="B21" s="1877"/>
      <c r="C21" s="1877"/>
      <c r="D21" s="1877"/>
      <c r="E21" s="1878"/>
      <c r="F21" s="1671"/>
      <c r="G21" s="1672"/>
      <c r="H21" s="1672"/>
      <c r="I21" s="1672"/>
      <c r="J21" s="1672"/>
      <c r="K21" s="1672"/>
      <c r="L21" s="1672"/>
      <c r="M21" s="1672"/>
      <c r="N21" s="1672"/>
      <c r="O21" s="1672"/>
      <c r="P21" s="313"/>
    </row>
    <row r="22" spans="1:16" ht="28.5" customHeight="1">
      <c r="A22" s="1879" t="s">
        <v>891</v>
      </c>
      <c r="B22" s="1880"/>
      <c r="C22" s="1880"/>
      <c r="D22" s="1880"/>
      <c r="E22" s="1881"/>
      <c r="F22" s="1674"/>
      <c r="G22" s="1675"/>
      <c r="H22" s="1675"/>
      <c r="I22" s="1675"/>
      <c r="J22" s="1675"/>
      <c r="K22" s="1675"/>
      <c r="L22" s="1675"/>
      <c r="M22" s="1675"/>
      <c r="N22" s="1675"/>
      <c r="O22" s="1675"/>
      <c r="P22" s="314"/>
    </row>
    <row r="23" spans="1:16" ht="28.5" customHeight="1">
      <c r="A23" s="1882" t="s">
        <v>875</v>
      </c>
      <c r="B23" s="1016"/>
      <c r="C23" s="1016"/>
      <c r="D23" s="1016"/>
      <c r="E23" s="1017"/>
      <c r="F23" s="1883"/>
      <c r="G23" s="1884"/>
      <c r="H23" s="1884"/>
      <c r="I23" s="1884"/>
      <c r="J23" s="1884"/>
      <c r="K23" s="1884"/>
      <c r="L23" s="1884"/>
      <c r="M23" s="1884"/>
      <c r="N23" s="1884"/>
      <c r="O23" s="1884"/>
      <c r="P23" s="213"/>
    </row>
    <row r="24" spans="1:16" ht="28.5" customHeight="1">
      <c r="A24" s="1882" t="s">
        <v>81</v>
      </c>
      <c r="B24" s="1016"/>
      <c r="C24" s="1016"/>
      <c r="D24" s="1016"/>
      <c r="E24" s="1017"/>
      <c r="F24" s="1885"/>
      <c r="G24" s="1886"/>
      <c r="H24" s="1886"/>
      <c r="I24" s="1886"/>
      <c r="J24" s="1886"/>
      <c r="K24" s="1886"/>
      <c r="L24" s="1886"/>
      <c r="M24" s="1886"/>
      <c r="N24" s="1886"/>
      <c r="O24" s="1886"/>
      <c r="P24" s="189" t="s">
        <v>2</v>
      </c>
    </row>
    <row r="25" spans="1:16" ht="28.5" customHeight="1">
      <c r="A25" s="1887" t="s">
        <v>668</v>
      </c>
      <c r="B25" s="1888"/>
      <c r="C25" s="1888"/>
      <c r="D25" s="1888"/>
      <c r="E25" s="1889"/>
      <c r="F25" s="1923"/>
      <c r="G25" s="1924"/>
      <c r="H25" s="1924"/>
      <c r="I25" s="1924"/>
      <c r="J25" s="1924"/>
      <c r="K25" s="1924"/>
      <c r="L25" s="1924"/>
      <c r="M25" s="1924"/>
      <c r="N25" s="1924"/>
      <c r="O25" s="1924"/>
      <c r="P25" s="230"/>
    </row>
    <row r="26" spans="1:16" ht="21" customHeight="1">
      <c r="A26" s="217"/>
      <c r="B26" s="217"/>
      <c r="C26" s="217"/>
      <c r="D26" s="217"/>
      <c r="E26" s="217"/>
      <c r="F26" s="217"/>
      <c r="G26" s="217"/>
      <c r="H26" s="217"/>
      <c r="I26" s="217"/>
      <c r="J26" s="217"/>
      <c r="K26" s="217"/>
      <c r="L26" s="217"/>
      <c r="M26" s="217"/>
      <c r="N26" s="217"/>
      <c r="O26" s="217"/>
      <c r="P26" s="217"/>
    </row>
    <row r="27" spans="1:16">
      <c r="A27" s="269" t="s">
        <v>892</v>
      </c>
      <c r="B27" s="197"/>
      <c r="C27" s="197"/>
      <c r="D27" s="197"/>
      <c r="E27" s="197"/>
      <c r="F27" s="197"/>
      <c r="G27" s="197"/>
      <c r="H27" s="197"/>
      <c r="I27" s="197"/>
      <c r="J27" s="197"/>
      <c r="K27" s="197"/>
      <c r="L27" s="197"/>
      <c r="M27" s="197"/>
      <c r="N27" s="197"/>
      <c r="O27" s="197"/>
      <c r="P27" s="197"/>
    </row>
    <row r="28" spans="1:16">
      <c r="A28" s="269" t="s">
        <v>893</v>
      </c>
    </row>
    <row r="30" spans="1:16">
      <c r="A30" s="269" t="s">
        <v>894</v>
      </c>
    </row>
    <row r="31" spans="1:16">
      <c r="A31" s="269" t="s">
        <v>895</v>
      </c>
    </row>
    <row r="33" spans="1:10">
      <c r="A33" s="269" t="s">
        <v>896</v>
      </c>
    </row>
    <row r="34" spans="1:10">
      <c r="A34" s="269" t="s">
        <v>897</v>
      </c>
    </row>
    <row r="36" spans="1:10">
      <c r="A36" s="269" t="s">
        <v>898</v>
      </c>
    </row>
    <row r="37" spans="1:10">
      <c r="A37" s="269" t="s">
        <v>899</v>
      </c>
    </row>
    <row r="38" spans="1:10" ht="9" customHeight="1"/>
    <row r="39" spans="1:10">
      <c r="A39" s="269" t="s">
        <v>934</v>
      </c>
    </row>
    <row r="40" spans="1:10">
      <c r="A40" s="269" t="s">
        <v>83</v>
      </c>
    </row>
    <row r="41" spans="1:10">
      <c r="C41" s="269" t="s">
        <v>1567</v>
      </c>
    </row>
    <row r="46" spans="1:10">
      <c r="C46" s="285"/>
      <c r="D46" s="285"/>
      <c r="E46" s="285"/>
      <c r="F46" s="285"/>
      <c r="G46" s="285"/>
      <c r="H46" s="285"/>
      <c r="I46" s="285"/>
    </row>
    <row r="47" spans="1:10">
      <c r="C47" s="285"/>
      <c r="D47" s="285"/>
      <c r="E47" s="285"/>
      <c r="F47" s="285"/>
      <c r="G47" s="285"/>
      <c r="H47" s="285"/>
      <c r="I47" s="285"/>
      <c r="J47" s="311"/>
    </row>
    <row r="50" spans="3:3">
      <c r="C50" s="260"/>
    </row>
  </sheetData>
  <mergeCells count="14">
    <mergeCell ref="A3:O3"/>
    <mergeCell ref="A23:E23"/>
    <mergeCell ref="F23:O23"/>
    <mergeCell ref="A24:E24"/>
    <mergeCell ref="F24:O24"/>
    <mergeCell ref="A25:E25"/>
    <mergeCell ref="F25:O25"/>
    <mergeCell ref="A4:P4"/>
    <mergeCell ref="B10:F10"/>
    <mergeCell ref="A18:P18"/>
    <mergeCell ref="A20:E20"/>
    <mergeCell ref="F20:O22"/>
    <mergeCell ref="A21:E21"/>
    <mergeCell ref="A22:E22"/>
  </mergeCells>
  <phoneticPr fontId="3"/>
  <pageMargins left="0.78740157480314965" right="0.35433070866141736" top="0.78740157480314965" bottom="0.78740157480314965" header="0.51181102362204722" footer="0.51181102362204722"/>
  <pageSetup paperSize="9" scale="95" orientation="portrait" blackAndWhite="1" horizontalDpi="200" verticalDpi="200" r:id="rId1"/>
  <headerFooter alignWithMargins="0"/>
  <legacyDrawing r:id="rId2"/>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T51"/>
  <sheetViews>
    <sheetView view="pageBreakPreview" zoomScaleNormal="100" zoomScaleSheetLayoutView="100" workbookViewId="0">
      <selection activeCell="H17" sqref="H17"/>
    </sheetView>
  </sheetViews>
  <sheetFormatPr defaultColWidth="5.875" defaultRowHeight="14.25"/>
  <cols>
    <col min="1" max="1" width="2.625" style="269" customWidth="1"/>
    <col min="2" max="2" width="5.875" style="269" customWidth="1"/>
    <col min="3" max="3" width="3.5" style="269" customWidth="1"/>
    <col min="4" max="4" width="5.875" style="269" customWidth="1"/>
    <col min="5" max="5" width="3.5" style="269" customWidth="1"/>
    <col min="6" max="6" width="5.875" style="269" customWidth="1"/>
    <col min="7" max="7" width="3.5" style="269" customWidth="1"/>
    <col min="8" max="8" width="5.875" style="269" customWidth="1"/>
    <col min="9" max="9" width="3.5" style="269" customWidth="1"/>
    <col min="10" max="10" width="5.875" style="269" customWidth="1"/>
    <col min="11" max="11" width="3.5" style="269" customWidth="1"/>
    <col min="12" max="12" width="5.875" style="269" customWidth="1"/>
    <col min="13" max="13" width="3.5" style="269" customWidth="1"/>
    <col min="14" max="14" width="5.875" style="269" customWidth="1"/>
    <col min="15" max="15" width="3.5" style="269" customWidth="1"/>
    <col min="16" max="16" width="5.875" style="269" customWidth="1"/>
    <col min="17" max="17" width="3.5" style="269" customWidth="1"/>
    <col min="18" max="18" width="5.875" style="269"/>
    <col min="19" max="19" width="3.5" style="269" customWidth="1"/>
    <col min="20" max="20" width="3.25" style="269" bestFit="1" customWidth="1"/>
    <col min="21" max="21" width="3.5" style="269" customWidth="1"/>
    <col min="22" max="22" width="5.875" style="269"/>
    <col min="23" max="23" width="3.5" style="269" customWidth="1"/>
    <col min="24" max="24" width="5.875" style="269"/>
    <col min="25" max="25" width="3.5" style="269" customWidth="1"/>
    <col min="26" max="26" width="5.875" style="269"/>
    <col min="27" max="27" width="3.5" style="269" customWidth="1"/>
    <col min="28" max="16384" width="5.875" style="269"/>
  </cols>
  <sheetData>
    <row r="1" spans="1:20">
      <c r="T1" s="270" t="s">
        <v>935</v>
      </c>
    </row>
    <row r="2" spans="1:20" ht="28.5">
      <c r="A2" s="972" t="s">
        <v>18</v>
      </c>
      <c r="B2" s="972"/>
      <c r="C2" s="972"/>
      <c r="D2" s="972"/>
      <c r="E2" s="972"/>
      <c r="F2" s="972"/>
      <c r="G2" s="972"/>
      <c r="H2" s="972"/>
      <c r="I2" s="972"/>
      <c r="J2" s="972"/>
      <c r="K2" s="972"/>
      <c r="L2" s="972"/>
      <c r="M2" s="972"/>
      <c r="N2" s="972"/>
      <c r="O2" s="972"/>
      <c r="P2" s="972"/>
      <c r="Q2" s="972"/>
      <c r="R2" s="972"/>
      <c r="S2" s="972"/>
      <c r="T2" s="972"/>
    </row>
    <row r="3" spans="1:20" ht="21" customHeight="1">
      <c r="A3" s="985" t="s">
        <v>936</v>
      </c>
      <c r="B3" s="985"/>
      <c r="C3" s="985"/>
      <c r="D3" s="985"/>
      <c r="E3" s="985"/>
      <c r="F3" s="985"/>
      <c r="G3" s="985"/>
      <c r="H3" s="985"/>
      <c r="I3" s="985"/>
      <c r="J3" s="985"/>
      <c r="K3" s="1572"/>
      <c r="L3" s="985"/>
      <c r="M3" s="985"/>
      <c r="N3" s="985"/>
      <c r="O3" s="985"/>
      <c r="P3" s="985"/>
      <c r="Q3" s="985"/>
      <c r="R3" s="985"/>
      <c r="S3" s="985"/>
      <c r="T3" s="985"/>
    </row>
    <row r="4" spans="1:20" ht="21" customHeight="1">
      <c r="M4" s="385"/>
      <c r="N4" s="1948" t="s">
        <v>1556</v>
      </c>
      <c r="O4" s="1948"/>
      <c r="P4" s="1948"/>
      <c r="Q4" s="1948"/>
      <c r="R4" s="1948"/>
      <c r="S4" s="398"/>
      <c r="T4" s="399"/>
    </row>
    <row r="5" spans="1:20" ht="13.5" customHeight="1">
      <c r="M5" s="310"/>
      <c r="N5" s="310"/>
      <c r="O5" s="310"/>
    </row>
    <row r="6" spans="1:20">
      <c r="A6" s="269" t="s">
        <v>20</v>
      </c>
      <c r="C6" s="310"/>
      <c r="D6" s="310"/>
      <c r="E6" s="310"/>
    </row>
    <row r="7" spans="1:20" ht="13.5" customHeight="1">
      <c r="C7" s="310"/>
      <c r="D7" s="310"/>
      <c r="E7" s="310"/>
    </row>
    <row r="8" spans="1:20" ht="21" customHeight="1">
      <c r="C8" s="310"/>
      <c r="D8" s="310"/>
      <c r="E8" s="310"/>
      <c r="F8" s="1136" t="s">
        <v>271</v>
      </c>
      <c r="G8" s="1136"/>
      <c r="H8" s="1136"/>
      <c r="I8" s="1136"/>
      <c r="J8" s="1136"/>
      <c r="K8" s="1573"/>
      <c r="L8" s="1573"/>
      <c r="M8" s="1573"/>
      <c r="N8" s="1573"/>
      <c r="O8" s="1573"/>
      <c r="P8" s="1573"/>
      <c r="Q8" s="1573"/>
      <c r="R8" s="1573"/>
    </row>
    <row r="9" spans="1:20" ht="21" customHeight="1">
      <c r="C9" s="310"/>
      <c r="D9" s="310"/>
      <c r="E9" s="310"/>
      <c r="F9" s="1136" t="s">
        <v>272</v>
      </c>
      <c r="G9" s="1136"/>
      <c r="H9" s="1136"/>
      <c r="I9" s="1136"/>
      <c r="J9" s="1136"/>
      <c r="K9" s="1573"/>
      <c r="L9" s="1573"/>
      <c r="M9" s="1573"/>
      <c r="N9" s="1573"/>
      <c r="O9" s="1573"/>
      <c r="P9" s="1573"/>
      <c r="Q9" s="1573"/>
      <c r="R9" s="1573"/>
    </row>
    <row r="10" spans="1:20" ht="21" customHeight="1">
      <c r="C10" s="310"/>
      <c r="D10" s="310"/>
      <c r="E10" s="310"/>
      <c r="F10" s="1136" t="s">
        <v>273</v>
      </c>
      <c r="G10" s="1136"/>
      <c r="H10" s="1136"/>
      <c r="I10" s="1136"/>
      <c r="J10" s="1136"/>
      <c r="K10" s="1573"/>
      <c r="L10" s="1573"/>
      <c r="M10" s="1573"/>
      <c r="N10" s="1573"/>
      <c r="O10" s="1573"/>
      <c r="P10" s="1573"/>
      <c r="Q10" s="1573"/>
      <c r="R10" s="1573"/>
      <c r="S10" s="985"/>
      <c r="T10" s="985"/>
    </row>
    <row r="11" spans="1:20" ht="21" customHeight="1">
      <c r="C11" s="310"/>
      <c r="D11" s="310"/>
      <c r="E11" s="310"/>
      <c r="F11" s="1136" t="s">
        <v>21</v>
      </c>
      <c r="G11" s="1136"/>
      <c r="H11" s="1136"/>
      <c r="I11" s="1136"/>
      <c r="J11" s="1136"/>
      <c r="K11" s="1557"/>
      <c r="L11" s="1557"/>
      <c r="M11" s="1557"/>
      <c r="N11" s="1557"/>
      <c r="O11" s="1557"/>
      <c r="P11" s="1557"/>
      <c r="Q11" s="1557"/>
      <c r="R11" s="1557"/>
    </row>
    <row r="12" spans="1:20" ht="13.5" customHeight="1">
      <c r="C12" s="310"/>
      <c r="D12" s="310"/>
      <c r="E12" s="310"/>
    </row>
    <row r="13" spans="1:20">
      <c r="A13" s="269" t="s">
        <v>1492</v>
      </c>
      <c r="C13" s="310"/>
      <c r="D13" s="310"/>
      <c r="E13" s="310"/>
    </row>
    <row r="14" spans="1:20">
      <c r="A14" s="269" t="s">
        <v>1493</v>
      </c>
      <c r="C14" s="310"/>
      <c r="D14" s="310"/>
      <c r="E14" s="310"/>
    </row>
    <row r="15" spans="1:20" ht="13.5" customHeight="1">
      <c r="C15" s="310"/>
      <c r="D15" s="310"/>
      <c r="E15" s="310"/>
    </row>
    <row r="16" spans="1:20">
      <c r="A16" s="1558" t="s">
        <v>574</v>
      </c>
      <c r="B16" s="1558"/>
      <c r="C16" s="1558"/>
      <c r="D16" s="1558"/>
      <c r="E16" s="1558"/>
      <c r="F16" s="1558"/>
      <c r="G16" s="1558"/>
      <c r="H16" s="1558"/>
      <c r="I16" s="1558"/>
      <c r="J16" s="1558"/>
      <c r="K16" s="1558"/>
      <c r="L16" s="1558"/>
      <c r="M16" s="1558"/>
      <c r="N16" s="1558"/>
      <c r="O16" s="1558"/>
      <c r="P16" s="1558"/>
      <c r="Q16" s="1558"/>
      <c r="R16" s="1558"/>
      <c r="S16" s="1558"/>
      <c r="T16" s="1558"/>
    </row>
    <row r="17" spans="1:20" ht="9" customHeight="1">
      <c r="C17" s="310"/>
      <c r="D17" s="310"/>
      <c r="E17" s="310"/>
    </row>
    <row r="18" spans="1:20" ht="21" customHeight="1">
      <c r="A18" s="771" t="s">
        <v>394</v>
      </c>
      <c r="B18" s="768" t="s">
        <v>1631</v>
      </c>
      <c r="C18" s="310"/>
      <c r="D18" s="310"/>
      <c r="E18" s="1893">
        <f>R40</f>
        <v>0</v>
      </c>
      <c r="F18" s="1893"/>
      <c r="G18" s="1893"/>
      <c r="H18" s="1893"/>
      <c r="I18" s="1893"/>
      <c r="J18" s="137" t="s">
        <v>2</v>
      </c>
    </row>
    <row r="19" spans="1:20" ht="9" customHeight="1">
      <c r="B19" s="767"/>
      <c r="C19" s="310"/>
      <c r="D19" s="310"/>
      <c r="E19" s="310"/>
    </row>
    <row r="20" spans="1:20">
      <c r="A20" s="771" t="s">
        <v>1253</v>
      </c>
      <c r="B20" s="768" t="s">
        <v>1633</v>
      </c>
      <c r="C20" s="310"/>
      <c r="D20" s="310"/>
      <c r="E20" s="310"/>
    </row>
    <row r="21" spans="1:20">
      <c r="B21" s="269" t="s">
        <v>1634</v>
      </c>
      <c r="C21" s="310"/>
      <c r="D21" s="310"/>
      <c r="E21" s="310"/>
    </row>
    <row r="22" spans="1:20" ht="9" customHeight="1"/>
    <row r="23" spans="1:20">
      <c r="A23" s="311" t="s">
        <v>318</v>
      </c>
      <c r="B23" s="260" t="str">
        <f>入力シート!C1</f>
        <v>令和7年7月20日執行参議院青森県選挙区選出議員選挙</v>
      </c>
      <c r="C23" s="273"/>
      <c r="D23" s="273"/>
      <c r="E23" s="273"/>
      <c r="F23" s="273"/>
      <c r="G23" s="273"/>
      <c r="H23" s="273"/>
      <c r="I23" s="273"/>
      <c r="J23" s="273"/>
      <c r="K23" s="273"/>
      <c r="L23" s="273"/>
      <c r="M23"/>
      <c r="N23" s="273"/>
      <c r="O23" s="273"/>
      <c r="P23" s="273"/>
    </row>
    <row r="24" spans="1:20" ht="9" customHeight="1"/>
    <row r="25" spans="1:20">
      <c r="A25" s="771" t="s">
        <v>1635</v>
      </c>
      <c r="B25" s="269" t="s">
        <v>839</v>
      </c>
      <c r="F25" s="1894">
        <f>入力シート!C8</f>
        <v>0</v>
      </c>
      <c r="G25" s="1894"/>
      <c r="H25" s="1894"/>
      <c r="J25" s="1320">
        <f>入力シート!C10</f>
        <v>0</v>
      </c>
      <c r="K25" s="1320"/>
      <c r="L25" s="1320"/>
    </row>
    <row r="26" spans="1:20" ht="9" customHeight="1">
      <c r="A26" s="285"/>
      <c r="B26" s="285"/>
      <c r="C26" s="285"/>
      <c r="D26" s="285"/>
      <c r="E26" s="285"/>
      <c r="F26" s="285"/>
      <c r="G26" s="286"/>
      <c r="H26" s="285"/>
      <c r="I26" s="285"/>
      <c r="J26" s="285"/>
      <c r="K26" s="285"/>
      <c r="L26" s="285"/>
      <c r="M26" s="285"/>
      <c r="N26" s="285"/>
      <c r="O26" s="285"/>
    </row>
    <row r="27" spans="1:20">
      <c r="A27" s="772" t="s">
        <v>1636</v>
      </c>
      <c r="B27" s="285" t="s">
        <v>1637</v>
      </c>
      <c r="C27" s="285"/>
      <c r="D27" s="285"/>
      <c r="E27" s="285"/>
      <c r="F27" s="199"/>
      <c r="G27" s="315"/>
      <c r="H27" s="289"/>
      <c r="I27" s="289"/>
      <c r="J27" s="199"/>
      <c r="K27" s="289"/>
      <c r="L27" s="289"/>
      <c r="M27" s="285"/>
      <c r="N27" s="285"/>
      <c r="O27" s="285"/>
    </row>
    <row r="28" spans="1:20" ht="24" customHeight="1">
      <c r="A28" s="285"/>
      <c r="B28" s="1043" t="s">
        <v>264</v>
      </c>
      <c r="C28" s="1544"/>
      <c r="D28" s="1544"/>
      <c r="E28" s="1545"/>
      <c r="F28" s="1554"/>
      <c r="G28" s="1555"/>
      <c r="H28" s="1555"/>
      <c r="I28" s="1555"/>
      <c r="J28" s="1555"/>
      <c r="K28" s="1556"/>
      <c r="L28" s="1549" t="s">
        <v>268</v>
      </c>
      <c r="M28" s="1550"/>
      <c r="N28" s="1550"/>
      <c r="O28" s="1895"/>
      <c r="P28" s="1896"/>
      <c r="Q28" s="1896"/>
      <c r="R28" s="1896"/>
      <c r="S28" s="1896"/>
      <c r="T28" s="1897"/>
    </row>
    <row r="29" spans="1:20" ht="24" customHeight="1">
      <c r="A29" s="285"/>
      <c r="B29" s="1043" t="s">
        <v>265</v>
      </c>
      <c r="C29" s="1544"/>
      <c r="D29" s="1544"/>
      <c r="E29" s="1545"/>
      <c r="F29" s="1546"/>
      <c r="G29" s="1547"/>
      <c r="H29" s="1547"/>
      <c r="I29" s="1547"/>
      <c r="J29" s="1547"/>
      <c r="K29" s="1548"/>
      <c r="L29" s="1549" t="s">
        <v>269</v>
      </c>
      <c r="M29" s="1550"/>
      <c r="N29" s="1550"/>
      <c r="O29" s="1895"/>
      <c r="P29" s="1896"/>
      <c r="Q29" s="1896"/>
      <c r="R29" s="1896"/>
      <c r="S29" s="1896"/>
      <c r="T29" s="1897"/>
    </row>
    <row r="30" spans="1:20" ht="24" customHeight="1">
      <c r="A30" s="285"/>
      <c r="B30" s="1043" t="s">
        <v>266</v>
      </c>
      <c r="C30" s="1544"/>
      <c r="D30" s="1544"/>
      <c r="E30" s="1545"/>
      <c r="F30" s="1554"/>
      <c r="G30" s="1555"/>
      <c r="H30" s="1555"/>
      <c r="I30" s="1555"/>
      <c r="J30" s="1555"/>
      <c r="K30" s="1556"/>
      <c r="L30" s="1549" t="s">
        <v>270</v>
      </c>
      <c r="M30" s="1550"/>
      <c r="N30" s="1550"/>
      <c r="O30" s="1895"/>
      <c r="P30" s="1896"/>
      <c r="Q30" s="1896"/>
      <c r="R30" s="1896"/>
      <c r="S30" s="1896"/>
      <c r="T30" s="1897"/>
    </row>
    <row r="31" spans="1:20" ht="24" customHeight="1">
      <c r="A31" s="285"/>
      <c r="B31" s="1898" t="s">
        <v>185</v>
      </c>
      <c r="C31" s="1532"/>
      <c r="D31" s="1532"/>
      <c r="E31" s="1533"/>
      <c r="F31" s="1534"/>
      <c r="G31" s="1535"/>
      <c r="H31" s="1535"/>
      <c r="I31" s="1535"/>
      <c r="J31" s="1535"/>
      <c r="K31" s="1535"/>
      <c r="L31" s="1535"/>
      <c r="M31" s="1535"/>
      <c r="N31" s="1535"/>
      <c r="O31" s="1535"/>
      <c r="P31" s="1535"/>
      <c r="Q31" s="1535"/>
      <c r="R31" s="1535"/>
      <c r="S31" s="1535"/>
      <c r="T31" s="1899"/>
    </row>
    <row r="32" spans="1:20" ht="24" customHeight="1">
      <c r="A32" s="285"/>
      <c r="B32" s="1900" t="s">
        <v>267</v>
      </c>
      <c r="C32" s="1901"/>
      <c r="D32" s="1901"/>
      <c r="E32" s="1902"/>
      <c r="F32" s="1903"/>
      <c r="G32" s="1904"/>
      <c r="H32" s="1904"/>
      <c r="I32" s="1904"/>
      <c r="J32" s="1904"/>
      <c r="K32" s="1904"/>
      <c r="L32" s="1904"/>
      <c r="M32" s="1904"/>
      <c r="N32" s="1904"/>
      <c r="O32" s="1904"/>
      <c r="P32" s="1904"/>
      <c r="Q32" s="1904"/>
      <c r="R32" s="1904"/>
      <c r="S32" s="1904"/>
      <c r="T32" s="1905"/>
    </row>
    <row r="33" spans="1:20" ht="9" customHeight="1">
      <c r="A33" s="285"/>
      <c r="B33" s="285"/>
      <c r="C33" s="285"/>
      <c r="D33" s="285"/>
      <c r="E33" s="285"/>
      <c r="F33" s="199"/>
      <c r="G33" s="315"/>
      <c r="H33" s="289"/>
      <c r="I33" s="289"/>
      <c r="J33" s="289"/>
      <c r="K33" s="289"/>
      <c r="L33" s="289"/>
      <c r="M33" s="285"/>
      <c r="N33" s="285"/>
      <c r="O33" s="285"/>
    </row>
    <row r="34" spans="1:20" ht="21" customHeight="1">
      <c r="A34" s="285"/>
      <c r="B34" s="285" t="s">
        <v>855</v>
      </c>
      <c r="C34" s="285"/>
      <c r="D34" s="285"/>
      <c r="E34" s="285"/>
      <c r="F34" s="199"/>
      <c r="G34" s="315"/>
      <c r="H34" s="289"/>
      <c r="I34" s="289"/>
      <c r="J34" s="289"/>
      <c r="K34" s="289"/>
      <c r="L34" s="289"/>
      <c r="M34" s="285"/>
      <c r="N34" s="285"/>
      <c r="O34" s="285"/>
    </row>
    <row r="35" spans="1:20" ht="33" customHeight="1">
      <c r="A35" s="285"/>
      <c r="B35" s="1906" t="s">
        <v>81</v>
      </c>
      <c r="C35" s="1906"/>
      <c r="D35" s="1906"/>
      <c r="E35" s="1906"/>
      <c r="F35" s="1906"/>
      <c r="G35" s="1906"/>
      <c r="H35" s="1906" t="s">
        <v>97</v>
      </c>
      <c r="I35" s="1906"/>
      <c r="J35" s="1906"/>
      <c r="K35" s="1906"/>
      <c r="L35" s="1906"/>
      <c r="M35" s="1906"/>
      <c r="N35" s="1906" t="s">
        <v>98</v>
      </c>
      <c r="O35" s="1906"/>
      <c r="P35" s="1906"/>
      <c r="Q35" s="1906"/>
      <c r="R35" s="1906"/>
      <c r="S35" s="1906"/>
      <c r="T35" s="387" t="s">
        <v>668</v>
      </c>
    </row>
    <row r="36" spans="1:20">
      <c r="A36" s="285"/>
      <c r="B36" s="1667" t="s">
        <v>86</v>
      </c>
      <c r="C36" s="1526"/>
      <c r="D36" s="1667" t="s">
        <v>905</v>
      </c>
      <c r="E36" s="1527"/>
      <c r="F36" s="1526" t="s">
        <v>88</v>
      </c>
      <c r="G36" s="1527"/>
      <c r="H36" s="1667" t="s">
        <v>86</v>
      </c>
      <c r="I36" s="1526"/>
      <c r="J36" s="1667" t="s">
        <v>905</v>
      </c>
      <c r="K36" s="1527"/>
      <c r="L36" s="1526" t="s">
        <v>88</v>
      </c>
      <c r="M36" s="1527"/>
      <c r="N36" s="1667" t="s">
        <v>86</v>
      </c>
      <c r="O36" s="1526"/>
      <c r="P36" s="1667" t="s">
        <v>905</v>
      </c>
      <c r="Q36" s="1527"/>
      <c r="R36" s="1526" t="s">
        <v>88</v>
      </c>
      <c r="S36" s="1527"/>
      <c r="T36" s="1850"/>
    </row>
    <row r="37" spans="1:20">
      <c r="A37" s="285"/>
      <c r="B37" s="234" t="s">
        <v>906</v>
      </c>
      <c r="C37" s="235"/>
      <c r="D37" s="234" t="s">
        <v>907</v>
      </c>
      <c r="E37" s="236"/>
      <c r="F37" s="237" t="s">
        <v>908</v>
      </c>
      <c r="G37" s="236"/>
      <c r="H37" s="234" t="s">
        <v>909</v>
      </c>
      <c r="I37" s="235"/>
      <c r="J37" s="234" t="s">
        <v>910</v>
      </c>
      <c r="K37" s="236"/>
      <c r="L37" s="237" t="s">
        <v>911</v>
      </c>
      <c r="M37" s="236"/>
      <c r="N37" s="234" t="s">
        <v>912</v>
      </c>
      <c r="O37" s="235"/>
      <c r="P37" s="234" t="s">
        <v>913</v>
      </c>
      <c r="Q37" s="236"/>
      <c r="R37" s="237" t="s">
        <v>914</v>
      </c>
      <c r="S37" s="236"/>
      <c r="T37" s="1851"/>
    </row>
    <row r="38" spans="1:20">
      <c r="A38" s="285"/>
      <c r="B38" s="238"/>
      <c r="C38" s="239"/>
      <c r="D38" s="238"/>
      <c r="E38" s="240"/>
      <c r="F38" s="239" t="s">
        <v>915</v>
      </c>
      <c r="G38" s="241"/>
      <c r="H38" s="238"/>
      <c r="I38" s="239"/>
      <c r="J38" s="238"/>
      <c r="K38" s="240"/>
      <c r="L38" s="239" t="s">
        <v>916</v>
      </c>
      <c r="M38" s="241"/>
      <c r="N38" s="238"/>
      <c r="O38" s="239"/>
      <c r="P38" s="238"/>
      <c r="Q38" s="240"/>
      <c r="R38" s="239" t="s">
        <v>917</v>
      </c>
      <c r="S38" s="241"/>
      <c r="T38" s="1851"/>
    </row>
    <row r="39" spans="1:20">
      <c r="A39" s="285"/>
      <c r="B39" s="187"/>
      <c r="C39" s="243" t="s">
        <v>2</v>
      </c>
      <c r="D39" s="242"/>
      <c r="E39" s="242"/>
      <c r="F39" s="244"/>
      <c r="G39" s="243" t="s">
        <v>2</v>
      </c>
      <c r="H39" s="242"/>
      <c r="I39" s="242" t="s">
        <v>2</v>
      </c>
      <c r="J39" s="244"/>
      <c r="K39" s="243"/>
      <c r="L39" s="242"/>
      <c r="M39" s="242" t="s">
        <v>2</v>
      </c>
      <c r="N39" s="244"/>
      <c r="O39" s="243" t="s">
        <v>2</v>
      </c>
      <c r="P39" s="242"/>
      <c r="Q39" s="242"/>
      <c r="R39" s="244"/>
      <c r="S39" s="243" t="s">
        <v>2</v>
      </c>
      <c r="T39" s="1851"/>
    </row>
    <row r="40" spans="1:20" ht="21" customHeight="1">
      <c r="A40" s="285"/>
      <c r="B40" s="1949"/>
      <c r="C40" s="1950"/>
      <c r="D40" s="1951"/>
      <c r="E40" s="1952"/>
      <c r="F40" s="1953">
        <f>B40*D40</f>
        <v>0</v>
      </c>
      <c r="G40" s="1954"/>
      <c r="H40" s="1955">
        <v>58114</v>
      </c>
      <c r="I40" s="1956"/>
      <c r="J40" s="1957">
        <v>4</v>
      </c>
      <c r="K40" s="1958"/>
      <c r="L40" s="1953">
        <f>H40*J40</f>
        <v>232456</v>
      </c>
      <c r="M40" s="1954"/>
      <c r="N40" s="1953">
        <f>IF(B40&gt;H40,(H40),(B40))</f>
        <v>0</v>
      </c>
      <c r="O40" s="1954"/>
      <c r="P40" s="1959">
        <f>IF(D40&gt;J40,(J40),(D40))</f>
        <v>0</v>
      </c>
      <c r="Q40" s="1960"/>
      <c r="R40" s="1953">
        <f>N40*P40</f>
        <v>0</v>
      </c>
      <c r="S40" s="1954"/>
      <c r="T40" s="1852"/>
    </row>
    <row r="41" spans="1:20" ht="7.5" customHeight="1">
      <c r="A41" s="285"/>
      <c r="B41" s="388"/>
      <c r="C41" s="388"/>
      <c r="D41" s="389"/>
      <c r="E41" s="389"/>
      <c r="F41" s="390"/>
      <c r="G41" s="390"/>
      <c r="H41" s="388"/>
      <c r="I41" s="388"/>
      <c r="J41" s="391"/>
      <c r="K41" s="391"/>
      <c r="L41" s="390"/>
      <c r="M41" s="390"/>
      <c r="N41" s="390"/>
      <c r="O41" s="390"/>
      <c r="P41" s="392"/>
      <c r="Q41" s="392"/>
      <c r="R41" s="390"/>
      <c r="S41" s="390"/>
    </row>
    <row r="42" spans="1:20" ht="14.25" customHeight="1">
      <c r="A42" s="285" t="s">
        <v>1494</v>
      </c>
      <c r="B42" s="393"/>
      <c r="C42" s="393"/>
      <c r="D42" s="394"/>
      <c r="E42" s="394"/>
      <c r="F42" s="395"/>
      <c r="G42" s="395"/>
      <c r="H42" s="393"/>
      <c r="I42" s="393"/>
      <c r="J42" s="396"/>
      <c r="K42" s="396"/>
      <c r="L42" s="395"/>
      <c r="M42" s="395"/>
      <c r="N42" s="395"/>
      <c r="O42" s="395"/>
      <c r="P42" s="397"/>
      <c r="Q42" s="397"/>
      <c r="R42" s="395"/>
      <c r="S42" s="395"/>
    </row>
    <row r="43" spans="1:20" ht="14.25" customHeight="1">
      <c r="A43" s="269" t="s">
        <v>1495</v>
      </c>
      <c r="B43" s="285"/>
      <c r="C43" s="285"/>
      <c r="D43" s="285"/>
      <c r="E43" s="285"/>
      <c r="F43" s="285"/>
      <c r="G43" s="285"/>
      <c r="H43" s="285"/>
      <c r="I43" s="285"/>
      <c r="J43" s="285"/>
      <c r="K43" s="285"/>
      <c r="L43" s="285"/>
      <c r="M43" s="285"/>
      <c r="N43" s="285"/>
      <c r="O43" s="285"/>
      <c r="P43" s="285"/>
      <c r="Q43" s="285"/>
      <c r="R43" s="285"/>
      <c r="S43" s="285"/>
    </row>
    <row r="44" spans="1:20" ht="14.25" customHeight="1">
      <c r="A44" s="269" t="s">
        <v>918</v>
      </c>
      <c r="C44" s="285"/>
      <c r="D44" s="285"/>
      <c r="E44" s="285"/>
      <c r="F44" s="285"/>
      <c r="G44" s="286"/>
      <c r="H44" s="285"/>
      <c r="I44" s="285"/>
      <c r="J44" s="285"/>
      <c r="K44" s="285"/>
      <c r="L44" s="285"/>
      <c r="M44" s="285"/>
      <c r="N44" s="285"/>
      <c r="O44" s="285"/>
    </row>
    <row r="45" spans="1:20" ht="14.25" customHeight="1">
      <c r="A45" s="269" t="s">
        <v>868</v>
      </c>
      <c r="C45" s="287"/>
      <c r="D45" s="287"/>
      <c r="E45" s="287"/>
      <c r="F45" s="287"/>
      <c r="G45" s="287"/>
      <c r="H45" s="287"/>
      <c r="I45" s="287"/>
      <c r="J45" s="287"/>
      <c r="K45" s="287"/>
      <c r="L45" s="287"/>
      <c r="M45" s="287"/>
      <c r="N45" s="287"/>
      <c r="O45" s="287"/>
      <c r="P45" s="287"/>
    </row>
    <row r="46" spans="1:20">
      <c r="A46" s="269" t="s">
        <v>919</v>
      </c>
      <c r="B46" s="285"/>
    </row>
    <row r="47" spans="1:20">
      <c r="A47" s="269" t="s">
        <v>869</v>
      </c>
    </row>
    <row r="48" spans="1:20">
      <c r="A48" s="269" t="s">
        <v>1485</v>
      </c>
    </row>
    <row r="49" spans="1:1">
      <c r="A49" s="269" t="s">
        <v>1339</v>
      </c>
    </row>
    <row r="50" spans="1:1">
      <c r="A50" s="269" t="s">
        <v>1496</v>
      </c>
    </row>
    <row r="51" spans="1:1">
      <c r="A51" s="269" t="s">
        <v>1497</v>
      </c>
    </row>
  </sheetData>
  <mergeCells count="52">
    <mergeCell ref="L36:M36"/>
    <mergeCell ref="N36:O36"/>
    <mergeCell ref="P36:Q36"/>
    <mergeCell ref="R36:S36"/>
    <mergeCell ref="T36:T40"/>
    <mergeCell ref="L40:M40"/>
    <mergeCell ref="N40:O40"/>
    <mergeCell ref="P40:Q40"/>
    <mergeCell ref="R40:S40"/>
    <mergeCell ref="B40:C40"/>
    <mergeCell ref="D40:E40"/>
    <mergeCell ref="F40:G40"/>
    <mergeCell ref="H40:I40"/>
    <mergeCell ref="J40:K40"/>
    <mergeCell ref="B32:E32"/>
    <mergeCell ref="F32:T32"/>
    <mergeCell ref="B35:G35"/>
    <mergeCell ref="H35:M35"/>
    <mergeCell ref="N35:S35"/>
    <mergeCell ref="B36:C36"/>
    <mergeCell ref="D36:E36"/>
    <mergeCell ref="F36:G36"/>
    <mergeCell ref="H36:I36"/>
    <mergeCell ref="J36:K36"/>
    <mergeCell ref="B30:E30"/>
    <mergeCell ref="F30:K30"/>
    <mergeCell ref="L30:N30"/>
    <mergeCell ref="O30:T30"/>
    <mergeCell ref="B31:E31"/>
    <mergeCell ref="F31:T31"/>
    <mergeCell ref="B28:E28"/>
    <mergeCell ref="F28:K28"/>
    <mergeCell ref="L28:N28"/>
    <mergeCell ref="O28:T28"/>
    <mergeCell ref="B29:E29"/>
    <mergeCell ref="F29:K29"/>
    <mergeCell ref="L29:N29"/>
    <mergeCell ref="O29:T29"/>
    <mergeCell ref="F11:J11"/>
    <mergeCell ref="K11:R11"/>
    <mergeCell ref="E18:I18"/>
    <mergeCell ref="F25:H25"/>
    <mergeCell ref="J25:L25"/>
    <mergeCell ref="A16:T16"/>
    <mergeCell ref="A2:T2"/>
    <mergeCell ref="A3:T3"/>
    <mergeCell ref="N4:R4"/>
    <mergeCell ref="F8:J8"/>
    <mergeCell ref="K8:R10"/>
    <mergeCell ref="F9:J9"/>
    <mergeCell ref="F10:J10"/>
    <mergeCell ref="S10:T10"/>
  </mergeCells>
  <phoneticPr fontId="3"/>
  <pageMargins left="0.78740157480314965" right="0.15748031496062992" top="0.39370078740157483" bottom="0.39370078740157483" header="0.31496062992125984" footer="0.31496062992125984"/>
  <pageSetup paperSize="9" orientation="portrait" blackAndWhite="1" horizontalDpi="200" verticalDpi="200" r:id="rId1"/>
  <headerFooter alignWithMargins="0"/>
  <colBreaks count="1" manualBreakCount="1">
    <brk id="25" max="42" man="1"/>
  </colBreaks>
  <legacyDrawing r:id="rId2"/>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T39"/>
  <sheetViews>
    <sheetView view="pageBreakPreview" zoomScaleNormal="100" zoomScaleSheetLayoutView="100" workbookViewId="0">
      <selection activeCell="H17" sqref="H17"/>
    </sheetView>
  </sheetViews>
  <sheetFormatPr defaultColWidth="5.875" defaultRowHeight="14.25"/>
  <cols>
    <col min="1" max="12" width="5.875" style="269"/>
    <col min="13" max="13" width="8.75" style="269" customWidth="1"/>
    <col min="14" max="14" width="3.375" style="269" customWidth="1"/>
    <col min="15" max="16384" width="5.875" style="269"/>
  </cols>
  <sheetData>
    <row r="1" spans="1:20">
      <c r="O1" s="270" t="s">
        <v>938</v>
      </c>
    </row>
    <row r="3" spans="1:20" ht="28.5">
      <c r="A3" s="1945" t="s">
        <v>939</v>
      </c>
      <c r="B3" s="1945"/>
      <c r="C3" s="1945"/>
      <c r="D3" s="1945"/>
      <c r="E3" s="1945"/>
      <c r="F3" s="1945"/>
      <c r="G3" s="1945"/>
      <c r="H3" s="1945"/>
      <c r="I3" s="1945"/>
      <c r="J3" s="1945"/>
      <c r="K3" s="1946"/>
      <c r="L3" s="1945"/>
      <c r="M3" s="1945"/>
      <c r="N3" s="1945"/>
      <c r="O3" s="1945"/>
      <c r="P3" s="612"/>
      <c r="Q3" s="612"/>
      <c r="R3" s="612"/>
      <c r="S3" s="612"/>
      <c r="T3" s="612"/>
    </row>
    <row r="5" spans="1:20">
      <c r="K5" s="1715" t="s">
        <v>1556</v>
      </c>
      <c r="L5" s="1715"/>
      <c r="M5" s="1715"/>
      <c r="N5" s="1715"/>
      <c r="O5" s="1715"/>
    </row>
    <row r="7" spans="1:20">
      <c r="A7" s="269" t="s">
        <v>598</v>
      </c>
    </row>
    <row r="10" spans="1:20">
      <c r="B10" s="260" t="str">
        <f>入力シート!C1</f>
        <v>令和7年7月20日執行参議院青森県選挙区選出議員選挙</v>
      </c>
      <c r="I10" s="284"/>
      <c r="J10"/>
      <c r="K10" s="303"/>
    </row>
    <row r="12" spans="1:20">
      <c r="H12" s="270" t="s">
        <v>531</v>
      </c>
      <c r="J12" s="284">
        <f>入力シート!C8</f>
        <v>0</v>
      </c>
      <c r="K12" s="260"/>
      <c r="L12" s="260">
        <f>入力シート!C10</f>
        <v>0</v>
      </c>
    </row>
    <row r="13" spans="1:20">
      <c r="H13" s="270"/>
      <c r="J13" s="284"/>
      <c r="K13" s="260"/>
      <c r="L13" s="260"/>
    </row>
    <row r="15" spans="1:20">
      <c r="A15" s="269" t="s">
        <v>940</v>
      </c>
    </row>
    <row r="17" spans="1:15" ht="14.25" customHeight="1">
      <c r="A17" s="285"/>
      <c r="B17" s="285"/>
      <c r="C17" s="285"/>
      <c r="D17" s="285"/>
      <c r="E17" s="285"/>
      <c r="F17" s="286"/>
      <c r="G17" s="285"/>
      <c r="H17" s="285"/>
      <c r="I17" s="285"/>
      <c r="J17" s="285"/>
      <c r="K17" s="285"/>
      <c r="L17" s="285"/>
      <c r="M17" s="285"/>
      <c r="N17" s="285"/>
    </row>
    <row r="18" spans="1:15" ht="14.25" customHeight="1">
      <c r="A18" s="1558" t="s">
        <v>574</v>
      </c>
      <c r="B18" s="1558"/>
      <c r="C18" s="1558"/>
      <c r="D18" s="1558"/>
      <c r="E18" s="1558"/>
      <c r="F18" s="1558"/>
      <c r="G18" s="1558"/>
      <c r="H18" s="1558"/>
      <c r="I18" s="1558"/>
      <c r="J18" s="1558"/>
      <c r="K18" s="1558"/>
      <c r="L18" s="1558"/>
      <c r="M18" s="1558"/>
      <c r="N18" s="1558"/>
      <c r="O18" s="1558"/>
    </row>
    <row r="19" spans="1:15" ht="14.25" customHeight="1">
      <c r="A19" s="287"/>
      <c r="B19" s="287"/>
      <c r="C19" s="287"/>
      <c r="D19" s="287"/>
      <c r="E19" s="287"/>
      <c r="F19" s="287"/>
      <c r="G19" s="287"/>
      <c r="H19" s="287"/>
      <c r="I19" s="287"/>
      <c r="J19" s="287"/>
      <c r="K19" s="287"/>
      <c r="L19" s="287"/>
      <c r="M19" s="287"/>
      <c r="N19" s="287"/>
    </row>
    <row r="20" spans="1:15" ht="14.25" customHeight="1">
      <c r="A20" s="285"/>
      <c r="B20" s="285"/>
      <c r="C20" s="285"/>
      <c r="D20" s="285"/>
      <c r="E20" s="285"/>
      <c r="F20" s="285"/>
      <c r="G20" s="285"/>
      <c r="H20" s="285"/>
      <c r="I20" s="285"/>
      <c r="J20" s="285"/>
      <c r="K20" s="285"/>
      <c r="L20" s="285"/>
      <c r="M20" s="285"/>
      <c r="N20" s="285"/>
    </row>
    <row r="21" spans="1:15" ht="14.25" customHeight="1">
      <c r="A21" s="285"/>
      <c r="B21" s="285"/>
      <c r="C21" s="285"/>
      <c r="D21" s="285"/>
      <c r="E21" s="285"/>
      <c r="F21" s="285"/>
      <c r="G21" s="176"/>
      <c r="H21" s="285"/>
      <c r="I21" s="285"/>
      <c r="J21" s="285"/>
      <c r="K21" s="285"/>
      <c r="L21" s="285"/>
      <c r="M21" s="285"/>
      <c r="N21" s="285"/>
    </row>
    <row r="22" spans="1:15" ht="18" customHeight="1">
      <c r="A22" s="1838" t="s">
        <v>687</v>
      </c>
      <c r="B22" s="1839"/>
      <c r="C22" s="1840"/>
      <c r="D22" s="1844" t="s">
        <v>831</v>
      </c>
      <c r="E22" s="1845"/>
      <c r="F22" s="1845"/>
      <c r="G22" s="1845"/>
      <c r="H22" s="1846"/>
      <c r="I22" s="1838" t="s">
        <v>689</v>
      </c>
      <c r="J22" s="1839"/>
      <c r="K22" s="1839"/>
      <c r="L22" s="1839"/>
      <c r="M22" s="1839"/>
      <c r="N22" s="1840"/>
      <c r="O22" s="1850" t="s">
        <v>668</v>
      </c>
    </row>
    <row r="23" spans="1:15" ht="18" customHeight="1">
      <c r="A23" s="1574"/>
      <c r="B23" s="1558"/>
      <c r="C23" s="1575"/>
      <c r="D23" s="1847"/>
      <c r="E23" s="1848"/>
      <c r="F23" s="1848"/>
      <c r="G23" s="1848"/>
      <c r="H23" s="1849"/>
      <c r="I23" s="1841"/>
      <c r="J23" s="1842"/>
      <c r="K23" s="1842"/>
      <c r="L23" s="1842"/>
      <c r="M23" s="1842"/>
      <c r="N23" s="1843"/>
      <c r="O23" s="1851"/>
    </row>
    <row r="24" spans="1:15" ht="18" customHeight="1">
      <c r="A24" s="1574"/>
      <c r="B24" s="1558"/>
      <c r="C24" s="1575"/>
      <c r="D24" s="1847"/>
      <c r="E24" s="1848"/>
      <c r="F24" s="1848"/>
      <c r="G24" s="1848"/>
      <c r="H24" s="1849"/>
      <c r="I24" s="1838" t="s">
        <v>941</v>
      </c>
      <c r="J24" s="1839"/>
      <c r="K24" s="1840"/>
      <c r="L24" s="1838" t="s">
        <v>68</v>
      </c>
      <c r="M24" s="1839"/>
      <c r="N24" s="1840"/>
      <c r="O24" s="1851"/>
    </row>
    <row r="25" spans="1:15" ht="18" customHeight="1">
      <c r="A25" s="1841"/>
      <c r="B25" s="1842"/>
      <c r="C25" s="1843"/>
      <c r="D25" s="1847"/>
      <c r="E25" s="1848"/>
      <c r="F25" s="1848"/>
      <c r="G25" s="1848"/>
      <c r="H25" s="1849"/>
      <c r="I25" s="1841"/>
      <c r="J25" s="1842"/>
      <c r="K25" s="1843"/>
      <c r="L25" s="1841"/>
      <c r="M25" s="1842"/>
      <c r="N25" s="1843"/>
      <c r="O25" s="1852"/>
    </row>
    <row r="26" spans="1:15" ht="22.5" customHeight="1">
      <c r="A26" s="288"/>
      <c r="B26" s="289"/>
      <c r="C26" s="290"/>
      <c r="D26" s="1853"/>
      <c r="E26" s="1854"/>
      <c r="F26" s="1854"/>
      <c r="G26" s="1854"/>
      <c r="H26" s="1855"/>
      <c r="I26" s="291"/>
      <c r="J26" s="292"/>
      <c r="K26" s="293"/>
      <c r="L26" s="291"/>
      <c r="M26" s="292"/>
      <c r="N26" s="293"/>
      <c r="O26" s="1850"/>
    </row>
    <row r="27" spans="1:15" ht="22.5" customHeight="1">
      <c r="A27" s="1614" t="s">
        <v>1554</v>
      </c>
      <c r="B27" s="1615"/>
      <c r="C27" s="1616"/>
      <c r="D27" s="1856"/>
      <c r="E27" s="1857"/>
      <c r="F27" s="1857"/>
      <c r="G27" s="1857"/>
      <c r="H27" s="1858"/>
      <c r="I27" s="1862"/>
      <c r="J27" s="1863"/>
      <c r="K27" s="1864"/>
      <c r="L27" s="1865"/>
      <c r="M27" s="1866"/>
      <c r="N27" s="294" t="s">
        <v>2</v>
      </c>
      <c r="O27" s="1851"/>
    </row>
    <row r="28" spans="1:15" ht="22.5" customHeight="1">
      <c r="A28" s="295"/>
      <c r="B28" s="296"/>
      <c r="C28" s="297"/>
      <c r="D28" s="1859"/>
      <c r="E28" s="1860"/>
      <c r="F28" s="1860"/>
      <c r="G28" s="1860"/>
      <c r="H28" s="1861"/>
      <c r="I28" s="298"/>
      <c r="J28" s="299"/>
      <c r="K28" s="300"/>
      <c r="L28" s="298"/>
      <c r="M28" s="299"/>
      <c r="N28" s="300"/>
      <c r="O28" s="1852"/>
    </row>
    <row r="29" spans="1:15">
      <c r="A29" s="285"/>
      <c r="B29" s="285"/>
      <c r="C29" s="285"/>
      <c r="D29" s="285"/>
      <c r="E29" s="285"/>
      <c r="F29" s="285"/>
      <c r="G29" s="285"/>
      <c r="H29" s="285"/>
      <c r="I29" s="285"/>
      <c r="J29" s="285"/>
      <c r="K29" s="285"/>
      <c r="L29" s="285"/>
      <c r="M29" s="285"/>
      <c r="N29" s="285"/>
    </row>
    <row r="30" spans="1:15" s="273" customFormat="1" ht="14.25" customHeight="1">
      <c r="B30" s="301"/>
      <c r="C30" s="148"/>
      <c r="D30" s="148"/>
    </row>
    <row r="31" spans="1:15">
      <c r="A31" s="269" t="s">
        <v>1349</v>
      </c>
      <c r="B31" s="275"/>
      <c r="C31" s="138"/>
      <c r="D31" s="138"/>
    </row>
    <row r="32" spans="1:15">
      <c r="A32" s="269" t="s">
        <v>1409</v>
      </c>
      <c r="B32" s="275"/>
      <c r="C32" s="618"/>
      <c r="D32" s="618"/>
    </row>
    <row r="33" spans="1:8">
      <c r="A33" s="269" t="s">
        <v>1410</v>
      </c>
      <c r="B33" s="275"/>
      <c r="C33" s="618"/>
      <c r="D33" s="618"/>
    </row>
    <row r="34" spans="1:8">
      <c r="A34" s="269" t="s">
        <v>1411</v>
      </c>
      <c r="B34" s="275"/>
      <c r="C34" s="618"/>
      <c r="D34" s="618"/>
    </row>
    <row r="35" spans="1:8">
      <c r="A35" s="269" t="s">
        <v>1412</v>
      </c>
      <c r="B35" s="275"/>
      <c r="C35" s="618"/>
      <c r="D35" s="618"/>
      <c r="H35" s="260"/>
    </row>
    <row r="36" spans="1:8">
      <c r="B36" s="275"/>
      <c r="C36" s="138"/>
      <c r="D36" s="138"/>
      <c r="H36" s="260"/>
    </row>
    <row r="37" spans="1:8">
      <c r="B37" s="275"/>
      <c r="C37" s="138"/>
      <c r="D37" s="138"/>
    </row>
    <row r="38" spans="1:8">
      <c r="B38" s="275"/>
      <c r="C38" s="138"/>
      <c r="D38" s="138"/>
      <c r="G38" s="260"/>
    </row>
    <row r="39" spans="1:8">
      <c r="B39" s="275"/>
      <c r="C39" s="138"/>
      <c r="D39" s="138"/>
    </row>
  </sheetData>
  <mergeCells count="14">
    <mergeCell ref="D26:H28"/>
    <mergeCell ref="O26:O28"/>
    <mergeCell ref="A27:C27"/>
    <mergeCell ref="I27:K27"/>
    <mergeCell ref="L27:M27"/>
    <mergeCell ref="A3:O3"/>
    <mergeCell ref="K5:O5"/>
    <mergeCell ref="A18:O18"/>
    <mergeCell ref="A22:C25"/>
    <mergeCell ref="D22:H25"/>
    <mergeCell ref="I22:N23"/>
    <mergeCell ref="O22:O25"/>
    <mergeCell ref="I24:K25"/>
    <mergeCell ref="L24:N25"/>
  </mergeCells>
  <phoneticPr fontId="3"/>
  <pageMargins left="0.78740157480314965" right="0.39370078740157483" top="0.98425196850393704" bottom="0.98425196850393704" header="0.51181102362204722" footer="0.51181102362204722"/>
  <pageSetup paperSize="9" orientation="portrait" blackAndWhite="1" horizontalDpi="200" verticalDpi="200" r:id="rId1"/>
  <headerFooter alignWithMargins="0"/>
  <legacyDrawing r:id="rId2"/>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T46"/>
  <sheetViews>
    <sheetView view="pageBreakPreview" zoomScaleNormal="100" zoomScaleSheetLayoutView="100" workbookViewId="0">
      <selection activeCell="A17" sqref="A17:O17"/>
    </sheetView>
  </sheetViews>
  <sheetFormatPr defaultColWidth="5.875" defaultRowHeight="14.25"/>
  <cols>
    <col min="1" max="8" width="5.875" style="269"/>
    <col min="9" max="9" width="3.5" style="269" bestFit="1" customWidth="1"/>
    <col min="10" max="14" width="5.875" style="269"/>
    <col min="15" max="16" width="4.125" style="269" customWidth="1"/>
    <col min="17" max="16384" width="5.875" style="269"/>
  </cols>
  <sheetData>
    <row r="1" spans="1:20">
      <c r="P1" s="270" t="s">
        <v>942</v>
      </c>
    </row>
    <row r="3" spans="1:20" ht="28.5">
      <c r="A3" s="1961" t="s">
        <v>943</v>
      </c>
      <c r="B3" s="1961"/>
      <c r="C3" s="1961"/>
      <c r="D3" s="1961"/>
      <c r="E3" s="1961"/>
      <c r="F3" s="1961"/>
      <c r="G3" s="1961"/>
      <c r="H3" s="1961"/>
      <c r="I3" s="1961"/>
      <c r="J3" s="1961"/>
      <c r="K3" s="1962"/>
      <c r="L3" s="1961"/>
      <c r="M3" s="1961"/>
      <c r="N3" s="1961"/>
      <c r="O3" s="1961"/>
      <c r="P3" s="1961"/>
      <c r="Q3" s="612"/>
      <c r="R3" s="612"/>
      <c r="S3" s="612"/>
      <c r="T3" s="612"/>
    </row>
    <row r="5" spans="1:20">
      <c r="L5" s="1082" t="s">
        <v>1558</v>
      </c>
      <c r="M5" s="1082"/>
      <c r="N5" s="1082"/>
      <c r="O5" s="1082"/>
      <c r="P5" s="1082"/>
    </row>
    <row r="7" spans="1:20">
      <c r="A7" s="269" t="s">
        <v>598</v>
      </c>
    </row>
    <row r="9" spans="1:20">
      <c r="B9" s="260" t="str">
        <f>入力シート!C1</f>
        <v>令和7年7月20日執行参議院青森県選挙区選出議員選挙</v>
      </c>
      <c r="J9" s="284"/>
      <c r="K9"/>
    </row>
    <row r="11" spans="1:20">
      <c r="H11" s="270" t="s">
        <v>531</v>
      </c>
      <c r="J11" s="284">
        <f>入力シート!C8</f>
        <v>0</v>
      </c>
      <c r="K11" s="260"/>
      <c r="L11" s="260">
        <f>入力シート!C10</f>
        <v>0</v>
      </c>
    </row>
    <row r="13" spans="1:20">
      <c r="A13" s="269" t="s">
        <v>944</v>
      </c>
    </row>
    <row r="14" spans="1:20" ht="14.25" customHeight="1">
      <c r="A14" s="285" t="s">
        <v>926</v>
      </c>
      <c r="B14" s="285"/>
      <c r="C14" s="285"/>
      <c r="D14" s="285"/>
      <c r="E14" s="285"/>
      <c r="F14" s="286"/>
      <c r="G14" s="285"/>
      <c r="H14" s="285"/>
      <c r="I14" s="285"/>
      <c r="J14" s="285"/>
      <c r="K14" s="285"/>
      <c r="L14" s="285"/>
      <c r="M14" s="285"/>
      <c r="N14" s="285"/>
    </row>
    <row r="15" spans="1:20" ht="14.25" customHeight="1">
      <c r="A15" s="285"/>
      <c r="B15" s="285"/>
      <c r="C15" s="285"/>
      <c r="D15" s="285"/>
      <c r="E15" s="285"/>
      <c r="F15" s="286"/>
      <c r="G15" s="285"/>
      <c r="H15" s="285"/>
      <c r="I15" s="285"/>
      <c r="J15" s="285"/>
      <c r="K15" s="285"/>
      <c r="L15" s="285"/>
      <c r="M15" s="285"/>
      <c r="N15" s="285"/>
    </row>
    <row r="16" spans="1:20" ht="14.25" customHeight="1">
      <c r="A16" s="285"/>
      <c r="B16" s="285"/>
      <c r="C16" s="285"/>
      <c r="D16" s="285"/>
      <c r="E16" s="285"/>
      <c r="F16" s="286"/>
      <c r="G16" s="285"/>
      <c r="H16" s="285"/>
      <c r="I16" s="285"/>
      <c r="J16" s="285"/>
      <c r="K16" s="285"/>
      <c r="L16" s="285"/>
      <c r="M16" s="285"/>
      <c r="N16" s="285"/>
    </row>
    <row r="17" spans="1:15" ht="14.25" customHeight="1">
      <c r="A17" s="1558" t="s">
        <v>574</v>
      </c>
      <c r="B17" s="1558"/>
      <c r="C17" s="1558"/>
      <c r="D17" s="1558"/>
      <c r="E17" s="1558"/>
      <c r="F17" s="1558"/>
      <c r="G17" s="1558"/>
      <c r="H17" s="1558"/>
      <c r="I17" s="1558"/>
      <c r="J17" s="1558"/>
      <c r="K17" s="1558"/>
      <c r="L17" s="1558"/>
      <c r="M17" s="1558"/>
      <c r="N17" s="1558"/>
      <c r="O17" s="1558"/>
    </row>
    <row r="18" spans="1:15" ht="14.25" customHeight="1">
      <c r="A18" s="287"/>
      <c r="B18" s="287"/>
      <c r="C18" s="287"/>
      <c r="D18" s="287"/>
      <c r="E18" s="287"/>
      <c r="F18" s="287"/>
      <c r="G18" s="287"/>
      <c r="H18" s="287"/>
      <c r="I18" s="287"/>
      <c r="J18" s="287"/>
      <c r="K18" s="287"/>
      <c r="L18" s="287"/>
      <c r="M18" s="287"/>
      <c r="N18" s="287"/>
      <c r="O18" s="287"/>
    </row>
    <row r="19" spans="1:15" ht="14.25" customHeight="1">
      <c r="A19" s="304" t="s">
        <v>41</v>
      </c>
      <c r="B19" s="287"/>
      <c r="C19" s="287"/>
      <c r="D19" s="1615" t="s">
        <v>1526</v>
      </c>
      <c r="E19" s="1615"/>
      <c r="F19" s="1615"/>
      <c r="G19" s="1615"/>
      <c r="H19" s="287"/>
      <c r="I19" s="287"/>
      <c r="J19" s="287"/>
      <c r="K19" s="287"/>
      <c r="L19" s="287"/>
      <c r="M19" s="287"/>
      <c r="N19" s="287"/>
      <c r="O19" s="287"/>
    </row>
    <row r="20" spans="1:15" ht="14.25" customHeight="1">
      <c r="A20" s="287"/>
      <c r="B20" s="287"/>
      <c r="C20" s="287"/>
      <c r="D20" s="287"/>
      <c r="E20" s="287"/>
      <c r="F20" s="287"/>
      <c r="G20" s="287"/>
      <c r="H20" s="287"/>
      <c r="I20" s="287"/>
      <c r="J20" s="287"/>
      <c r="K20" s="287"/>
      <c r="L20" s="287"/>
      <c r="M20" s="287"/>
      <c r="N20" s="287"/>
    </row>
    <row r="21" spans="1:15" ht="14.25" customHeight="1">
      <c r="A21" s="285" t="s">
        <v>42</v>
      </c>
      <c r="B21" s="285"/>
      <c r="C21" s="285"/>
      <c r="D21" s="285"/>
      <c r="E21" s="285"/>
      <c r="F21" s="285"/>
      <c r="G21" s="285"/>
      <c r="H21" s="285"/>
      <c r="I21" s="285"/>
      <c r="J21" s="285"/>
      <c r="K21" s="285"/>
      <c r="L21" s="285"/>
      <c r="M21" s="285"/>
      <c r="N21" s="285"/>
    </row>
    <row r="22" spans="1:15" ht="14.25" customHeight="1">
      <c r="A22" s="285"/>
      <c r="B22" s="1857"/>
      <c r="C22" s="1857"/>
      <c r="D22" s="1857"/>
      <c r="E22" s="1857"/>
      <c r="F22" s="1857"/>
      <c r="G22" s="1857"/>
      <c r="H22" s="1857"/>
      <c r="I22" s="1857"/>
      <c r="J22" s="1857"/>
      <c r="K22" s="1857"/>
      <c r="L22" s="1857"/>
      <c r="M22" s="1857"/>
      <c r="N22" s="1857"/>
    </row>
    <row r="23" spans="1:15" ht="14.25" customHeight="1">
      <c r="A23" s="285"/>
      <c r="B23" s="1857"/>
      <c r="C23" s="1857"/>
      <c r="D23" s="1857"/>
      <c r="E23" s="1857"/>
      <c r="F23" s="1857"/>
      <c r="G23" s="1857"/>
      <c r="H23" s="1857"/>
      <c r="I23" s="1857"/>
      <c r="J23" s="1857"/>
      <c r="K23" s="1857"/>
      <c r="L23" s="1857"/>
      <c r="M23" s="1857"/>
      <c r="N23" s="1857"/>
    </row>
    <row r="24" spans="1:15" ht="14.25" customHeight="1">
      <c r="A24" s="285"/>
      <c r="B24" s="1857"/>
      <c r="C24" s="1857"/>
      <c r="D24" s="1857"/>
      <c r="E24" s="1857"/>
      <c r="F24" s="1857"/>
      <c r="G24" s="1857"/>
      <c r="H24" s="1857"/>
      <c r="I24" s="1857"/>
      <c r="J24" s="1857"/>
      <c r="K24" s="1857"/>
      <c r="L24" s="1857"/>
      <c r="M24" s="1857"/>
      <c r="N24" s="1857"/>
    </row>
    <row r="25" spans="1:15" ht="14.25" customHeight="1">
      <c r="A25" s="285"/>
      <c r="B25" s="285"/>
      <c r="C25" s="285"/>
      <c r="D25" s="285"/>
      <c r="E25" s="285"/>
      <c r="F25" s="285"/>
      <c r="G25" s="285"/>
      <c r="H25" s="285"/>
      <c r="I25" s="285"/>
      <c r="J25" s="285"/>
      <c r="K25" s="285"/>
      <c r="L25" s="285"/>
      <c r="M25" s="285"/>
      <c r="N25" s="285"/>
    </row>
    <row r="26" spans="1:15" ht="14.25" customHeight="1">
      <c r="A26" s="285" t="s">
        <v>874</v>
      </c>
      <c r="B26" s="285"/>
      <c r="C26" s="285"/>
      <c r="E26" s="1867" t="s">
        <v>834</v>
      </c>
      <c r="F26" s="1867"/>
      <c r="G26" s="1867"/>
      <c r="H26" s="1867"/>
      <c r="I26" s="285"/>
      <c r="J26" s="285"/>
      <c r="K26" s="285"/>
      <c r="L26" s="285"/>
      <c r="M26" s="285"/>
      <c r="N26" s="285"/>
    </row>
    <row r="27" spans="1:15" ht="14.25" customHeight="1">
      <c r="A27" s="285"/>
      <c r="B27" s="285"/>
      <c r="C27" s="285"/>
      <c r="D27" s="285"/>
      <c r="E27" s="285"/>
      <c r="F27" s="285"/>
      <c r="G27" s="176"/>
      <c r="H27" s="285"/>
      <c r="I27" s="285"/>
      <c r="J27" s="285"/>
      <c r="K27" s="285"/>
      <c r="L27" s="285"/>
      <c r="M27" s="285"/>
      <c r="N27" s="285"/>
    </row>
    <row r="28" spans="1:15" ht="24" customHeight="1">
      <c r="A28" s="1339" t="s">
        <v>45</v>
      </c>
      <c r="B28" s="1340"/>
      <c r="C28" s="1340"/>
      <c r="D28" s="1340"/>
      <c r="E28" s="1341"/>
      <c r="F28" s="1339" t="s">
        <v>875</v>
      </c>
      <c r="G28" s="1340"/>
      <c r="H28" s="1340"/>
      <c r="I28" s="1341"/>
      <c r="J28" s="1339" t="s">
        <v>876</v>
      </c>
      <c r="K28" s="1340"/>
      <c r="L28" s="1340"/>
      <c r="M28" s="1340"/>
      <c r="N28" s="1340"/>
      <c r="O28" s="1341"/>
    </row>
    <row r="29" spans="1:15" ht="24" customHeight="1">
      <c r="A29" s="1043" t="s">
        <v>1395</v>
      </c>
      <c r="B29" s="1544"/>
      <c r="C29" s="1544"/>
      <c r="D29" s="1544"/>
      <c r="E29" s="1545"/>
      <c r="F29" s="1868"/>
      <c r="G29" s="1869"/>
      <c r="H29" s="1869"/>
      <c r="I29" s="307"/>
      <c r="J29" s="1868"/>
      <c r="K29" s="1869"/>
      <c r="L29" s="1869"/>
      <c r="M29" s="1869"/>
      <c r="N29" s="1869"/>
      <c r="O29" s="308"/>
    </row>
    <row r="30" spans="1:15" ht="24" customHeight="1">
      <c r="A30" s="1043" t="s">
        <v>1396</v>
      </c>
      <c r="B30" s="1016"/>
      <c r="C30" s="1016"/>
      <c r="D30" s="1016"/>
      <c r="E30" s="1017"/>
      <c r="F30" s="1868"/>
      <c r="G30" s="1869"/>
      <c r="H30" s="1869"/>
      <c r="I30" s="307"/>
      <c r="J30" s="1868"/>
      <c r="K30" s="1869"/>
      <c r="L30" s="1869"/>
      <c r="M30" s="1869"/>
      <c r="N30" s="1869"/>
      <c r="O30" s="308"/>
    </row>
    <row r="31" spans="1:15" ht="24" customHeight="1">
      <c r="A31" s="1043" t="s">
        <v>1397</v>
      </c>
      <c r="B31" s="1016"/>
      <c r="C31" s="1016"/>
      <c r="D31" s="1016"/>
      <c r="E31" s="1017"/>
      <c r="F31" s="1868"/>
      <c r="G31" s="1869"/>
      <c r="H31" s="1869"/>
      <c r="I31" s="307"/>
      <c r="J31" s="1868"/>
      <c r="K31" s="1869"/>
      <c r="L31" s="1869"/>
      <c r="M31" s="1869"/>
      <c r="N31" s="1869"/>
      <c r="O31" s="308"/>
    </row>
    <row r="32" spans="1:15" ht="24" customHeight="1">
      <c r="A32" s="1339" t="s">
        <v>46</v>
      </c>
      <c r="B32" s="1340"/>
      <c r="C32" s="1340"/>
      <c r="D32" s="1340"/>
      <c r="E32" s="1341"/>
      <c r="F32" s="1870"/>
      <c r="G32" s="1871"/>
      <c r="H32" s="1871"/>
      <c r="I32" s="307"/>
      <c r="J32" s="1870"/>
      <c r="K32" s="1871"/>
      <c r="L32" s="1871"/>
      <c r="M32" s="1871"/>
      <c r="N32" s="1871"/>
      <c r="O32" s="308"/>
    </row>
    <row r="34" spans="1:8">
      <c r="A34" s="269" t="s">
        <v>1400</v>
      </c>
    </row>
    <row r="35" spans="1:8">
      <c r="A35" s="269" t="s">
        <v>1401</v>
      </c>
    </row>
    <row r="37" spans="1:8">
      <c r="A37" s="269" t="s">
        <v>1419</v>
      </c>
    </row>
    <row r="38" spans="1:8">
      <c r="A38" s="269" t="s">
        <v>1414</v>
      </c>
    </row>
    <row r="40" spans="1:8">
      <c r="A40" s="269" t="s">
        <v>1403</v>
      </c>
    </row>
    <row r="41" spans="1:8">
      <c r="A41" s="269" t="s">
        <v>1404</v>
      </c>
    </row>
    <row r="43" spans="1:8">
      <c r="A43" s="269" t="s">
        <v>1405</v>
      </c>
      <c r="B43" s="275"/>
      <c r="C43" s="637"/>
      <c r="D43" s="637"/>
    </row>
    <row r="44" spans="1:8">
      <c r="A44" s="269" t="s">
        <v>1363</v>
      </c>
      <c r="B44" s="275"/>
      <c r="C44" s="637"/>
      <c r="D44" s="637"/>
    </row>
    <row r="45" spans="1:8">
      <c r="A45" s="269" t="s">
        <v>1352</v>
      </c>
      <c r="B45" s="275"/>
      <c r="C45" s="637"/>
      <c r="D45" s="637"/>
    </row>
    <row r="46" spans="1:8">
      <c r="A46" s="269" t="s">
        <v>1353</v>
      </c>
      <c r="B46" s="275"/>
      <c r="C46" s="637"/>
      <c r="D46" s="637"/>
      <c r="H46" s="260"/>
    </row>
  </sheetData>
  <mergeCells count="21">
    <mergeCell ref="A32:E32"/>
    <mergeCell ref="F32:H32"/>
    <mergeCell ref="J32:N32"/>
    <mergeCell ref="A30:E30"/>
    <mergeCell ref="F30:H30"/>
    <mergeCell ref="J30:N30"/>
    <mergeCell ref="A31:E31"/>
    <mergeCell ref="F31:H31"/>
    <mergeCell ref="J31:N31"/>
    <mergeCell ref="A28:E28"/>
    <mergeCell ref="F28:I28"/>
    <mergeCell ref="J28:O28"/>
    <mergeCell ref="A29:E29"/>
    <mergeCell ref="F29:H29"/>
    <mergeCell ref="J29:N29"/>
    <mergeCell ref="E26:H26"/>
    <mergeCell ref="A3:P3"/>
    <mergeCell ref="L5:P5"/>
    <mergeCell ref="A17:O17"/>
    <mergeCell ref="D19:G19"/>
    <mergeCell ref="B22:N24"/>
  </mergeCells>
  <phoneticPr fontId="3"/>
  <pageMargins left="0.78740157480314965" right="0.39370078740157483" top="0.98425196850393704" bottom="0.98425196850393704" header="0.51181102362204722" footer="0.51181102362204722"/>
  <pageSetup paperSize="9" orientation="portrait" blackAndWhite="1" horizontalDpi="200" verticalDpi="200" r:id="rId1"/>
  <headerFooter alignWithMargins="0"/>
  <legacyDrawing r:id="rId2"/>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T41"/>
  <sheetViews>
    <sheetView view="pageBreakPreview" zoomScaleNormal="100" zoomScaleSheetLayoutView="100" workbookViewId="0">
      <selection activeCell="H17" sqref="H17"/>
    </sheetView>
  </sheetViews>
  <sheetFormatPr defaultColWidth="5.875" defaultRowHeight="14.25"/>
  <cols>
    <col min="1" max="16384" width="5.875" style="269"/>
  </cols>
  <sheetData>
    <row r="1" spans="1:20">
      <c r="O1" s="270" t="s">
        <v>945</v>
      </c>
    </row>
    <row r="2" spans="1:20">
      <c r="A2" s="269" t="s">
        <v>340</v>
      </c>
    </row>
    <row r="3" spans="1:20">
      <c r="A3" s="985"/>
      <c r="B3" s="985"/>
      <c r="C3" s="985"/>
      <c r="D3" s="985"/>
      <c r="E3" s="985"/>
      <c r="F3" s="985"/>
      <c r="G3" s="985"/>
      <c r="H3" s="985"/>
      <c r="I3" s="985"/>
      <c r="J3" s="985"/>
      <c r="K3" s="1572"/>
      <c r="L3" s="985"/>
      <c r="M3" s="985"/>
      <c r="N3" s="985"/>
      <c r="O3" s="985"/>
      <c r="P3" s="273"/>
      <c r="Q3" s="273"/>
      <c r="R3" s="273"/>
      <c r="S3" s="273"/>
      <c r="T3" s="273"/>
    </row>
    <row r="4" spans="1:20" ht="28.5">
      <c r="A4" s="972" t="s">
        <v>946</v>
      </c>
      <c r="B4" s="972"/>
      <c r="C4" s="972"/>
      <c r="D4" s="972"/>
      <c r="E4" s="972"/>
      <c r="F4" s="972"/>
      <c r="G4" s="972"/>
      <c r="H4" s="972"/>
      <c r="I4" s="972"/>
      <c r="J4" s="972"/>
      <c r="K4" s="972"/>
      <c r="L4" s="972"/>
      <c r="M4" s="972"/>
      <c r="N4" s="972"/>
      <c r="O4" s="972"/>
    </row>
    <row r="5" spans="1:20" ht="14.25" customHeight="1">
      <c r="A5" s="170"/>
      <c r="B5" s="170"/>
      <c r="C5" s="170"/>
      <c r="D5" s="170"/>
      <c r="E5" s="170"/>
      <c r="F5" s="170"/>
      <c r="G5" s="170"/>
      <c r="H5" s="170"/>
      <c r="I5" s="170"/>
      <c r="J5" s="170"/>
      <c r="K5" s="170"/>
      <c r="L5" s="170"/>
      <c r="M5" s="170"/>
      <c r="N5" s="170"/>
    </row>
    <row r="7" spans="1:20" ht="24" customHeight="1">
      <c r="A7" s="269" t="s">
        <v>947</v>
      </c>
    </row>
    <row r="8" spans="1:20" ht="24" customHeight="1">
      <c r="A8" s="269" t="s">
        <v>948</v>
      </c>
    </row>
    <row r="9" spans="1:20" ht="24" customHeight="1">
      <c r="A9" s="269" t="s">
        <v>930</v>
      </c>
    </row>
    <row r="10" spans="1:20" ht="14.25" customHeight="1"/>
    <row r="12" spans="1:20">
      <c r="A12" s="309" t="s">
        <v>1559</v>
      </c>
      <c r="B12" s="274"/>
      <c r="C12" s="274"/>
      <c r="D12" s="274"/>
      <c r="E12" s="274"/>
    </row>
    <row r="14" spans="1:20">
      <c r="L14" s="929"/>
      <c r="M14" s="929"/>
      <c r="N14" s="929"/>
    </row>
    <row r="16" spans="1:20">
      <c r="G16" s="269" t="s">
        <v>1560</v>
      </c>
      <c r="O16" s="769" t="s">
        <v>500</v>
      </c>
    </row>
    <row r="17" spans="1:15">
      <c r="O17" s="270"/>
    </row>
    <row r="18" spans="1:15">
      <c r="O18" s="270"/>
    </row>
    <row r="19" spans="1:15">
      <c r="O19" s="270"/>
    </row>
    <row r="20" spans="1:15">
      <c r="A20" s="985" t="s">
        <v>574</v>
      </c>
      <c r="B20" s="985"/>
      <c r="C20" s="985"/>
      <c r="D20" s="985"/>
      <c r="E20" s="985"/>
      <c r="F20" s="985"/>
      <c r="G20" s="985"/>
      <c r="H20" s="985"/>
      <c r="I20" s="985"/>
      <c r="J20" s="985"/>
      <c r="K20" s="985"/>
      <c r="L20" s="985"/>
      <c r="M20" s="985"/>
      <c r="N20" s="985"/>
      <c r="O20" s="985"/>
    </row>
    <row r="22" spans="1:15">
      <c r="A22" s="311" t="s">
        <v>836</v>
      </c>
      <c r="B22" s="260" t="str">
        <f>入力シート!C1</f>
        <v>令和7年7月20日執行参議院青森県選挙区選出議員選挙</v>
      </c>
      <c r="K22"/>
    </row>
    <row r="23" spans="1:15">
      <c r="A23" s="311"/>
      <c r="J23" s="283"/>
      <c r="K23" s="283"/>
    </row>
    <row r="25" spans="1:15">
      <c r="A25" s="311" t="s">
        <v>837</v>
      </c>
      <c r="B25" s="269" t="s">
        <v>839</v>
      </c>
      <c r="E25" s="284">
        <f>入力シート!C8</f>
        <v>0</v>
      </c>
      <c r="F25" s="260"/>
      <c r="G25" s="260">
        <f>入力シート!C10</f>
        <v>0</v>
      </c>
      <c r="H25" s="270"/>
    </row>
    <row r="26" spans="1:15">
      <c r="E26" s="284"/>
      <c r="F26" s="260"/>
      <c r="G26" s="260"/>
      <c r="H26" s="270"/>
    </row>
    <row r="28" spans="1:15">
      <c r="A28" s="311" t="s">
        <v>318</v>
      </c>
      <c r="B28" s="269" t="s">
        <v>883</v>
      </c>
      <c r="E28" s="1872" t="s">
        <v>298</v>
      </c>
      <c r="F28" s="1872"/>
      <c r="G28" s="1872"/>
      <c r="H28" s="274"/>
    </row>
    <row r="29" spans="1:15" ht="14.25" customHeight="1">
      <c r="A29" s="285"/>
      <c r="B29" s="285"/>
      <c r="C29" s="285"/>
      <c r="D29" s="285"/>
      <c r="E29" s="285"/>
      <c r="F29" s="286"/>
      <c r="G29" s="285"/>
      <c r="H29" s="285"/>
      <c r="I29" s="285"/>
      <c r="J29" s="285"/>
      <c r="K29" s="285"/>
      <c r="L29" s="285"/>
      <c r="M29" s="285"/>
      <c r="N29" s="285"/>
    </row>
    <row r="30" spans="1:15" ht="14.25" customHeight="1">
      <c r="A30" s="285"/>
      <c r="B30" s="285"/>
      <c r="C30" s="285"/>
      <c r="D30" s="285"/>
      <c r="E30" s="285"/>
      <c r="F30" s="286"/>
      <c r="G30" s="285"/>
      <c r="H30" s="285"/>
      <c r="I30" s="285"/>
      <c r="J30" s="285"/>
      <c r="K30" s="285"/>
      <c r="L30" s="285"/>
      <c r="M30" s="285"/>
      <c r="N30" s="285"/>
    </row>
    <row r="31" spans="1:15" ht="14.25" customHeight="1">
      <c r="A31" s="285"/>
      <c r="B31" s="285"/>
      <c r="C31" s="285"/>
      <c r="D31" s="285"/>
      <c r="E31" s="285"/>
      <c r="F31" s="286"/>
      <c r="G31" s="285"/>
      <c r="H31" s="285"/>
      <c r="I31" s="285"/>
      <c r="J31" s="285"/>
      <c r="K31" s="285"/>
      <c r="L31" s="285"/>
      <c r="M31" s="285"/>
      <c r="N31" s="285"/>
    </row>
    <row r="32" spans="1:15">
      <c r="B32" s="275"/>
      <c r="C32" s="138"/>
      <c r="D32" s="138"/>
      <c r="H32" s="260"/>
    </row>
    <row r="33" spans="1:8">
      <c r="A33" s="269" t="s">
        <v>1498</v>
      </c>
      <c r="B33" s="275"/>
      <c r="C33" s="138"/>
      <c r="D33" s="138"/>
      <c r="H33" s="260"/>
    </row>
    <row r="34" spans="1:8">
      <c r="A34" s="269" t="s">
        <v>1490</v>
      </c>
      <c r="B34" s="275"/>
      <c r="C34" s="138"/>
      <c r="D34" s="138"/>
    </row>
    <row r="35" spans="1:8">
      <c r="B35" s="275"/>
      <c r="C35" s="138"/>
      <c r="D35" s="138"/>
      <c r="G35" s="260"/>
    </row>
    <row r="36" spans="1:8">
      <c r="A36" s="269" t="s">
        <v>886</v>
      </c>
      <c r="B36" s="275"/>
      <c r="C36" s="138"/>
      <c r="D36" s="138"/>
    </row>
    <row r="37" spans="1:8">
      <c r="A37" s="269" t="s">
        <v>1499</v>
      </c>
    </row>
    <row r="38" spans="1:8">
      <c r="A38" s="269" t="s">
        <v>1168</v>
      </c>
    </row>
    <row r="40" spans="1:8">
      <c r="A40" s="269" t="s">
        <v>1473</v>
      </c>
    </row>
    <row r="41" spans="1:8">
      <c r="A41" s="269" t="s">
        <v>1474</v>
      </c>
    </row>
  </sheetData>
  <mergeCells count="5">
    <mergeCell ref="A4:O4"/>
    <mergeCell ref="L14:N14"/>
    <mergeCell ref="A20:O20"/>
    <mergeCell ref="E28:G28"/>
    <mergeCell ref="A3:O3"/>
  </mergeCells>
  <phoneticPr fontId="3"/>
  <pageMargins left="0.78740157480314965" right="0.31496062992125984" top="0.98425196850393704" bottom="0.98425196850393704" header="0.51181102362204722" footer="0.51181102362204722"/>
  <pageSetup paperSize="9" orientation="portrait" blackAndWhite="1" horizontalDpi="200" verticalDpi="200" r:id="rId1"/>
  <headerFooter alignWithMargins="0"/>
  <legacyDrawing r:id="rId2"/>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T50"/>
  <sheetViews>
    <sheetView view="pageBreakPreview" zoomScaleNormal="100" zoomScaleSheetLayoutView="100" workbookViewId="0">
      <selection activeCell="H17" sqref="H17"/>
    </sheetView>
  </sheetViews>
  <sheetFormatPr defaultColWidth="5.625" defaultRowHeight="14.25"/>
  <cols>
    <col min="1" max="15" width="5.625" style="269"/>
    <col min="16" max="16" width="7.5" style="269" customWidth="1"/>
    <col min="17" max="16384" width="5.625" style="269"/>
  </cols>
  <sheetData>
    <row r="1" spans="1:20">
      <c r="P1" s="270" t="s">
        <v>949</v>
      </c>
    </row>
    <row r="2" spans="1:20">
      <c r="P2" s="270"/>
    </row>
    <row r="3" spans="1:20">
      <c r="A3" s="985"/>
      <c r="B3" s="985"/>
      <c r="C3" s="985"/>
      <c r="D3" s="985"/>
      <c r="E3" s="985"/>
      <c r="F3" s="985"/>
      <c r="G3" s="985"/>
      <c r="H3" s="985"/>
      <c r="I3" s="985"/>
      <c r="J3" s="985"/>
      <c r="K3" s="1572"/>
      <c r="L3" s="985"/>
      <c r="M3" s="985"/>
      <c r="N3" s="985"/>
      <c r="O3" s="985"/>
      <c r="P3" s="273"/>
      <c r="Q3" s="273"/>
      <c r="R3" s="273"/>
      <c r="S3" s="273"/>
      <c r="T3" s="273"/>
    </row>
    <row r="4" spans="1:20" ht="28.5">
      <c r="A4" s="972" t="s">
        <v>950</v>
      </c>
      <c r="B4" s="972"/>
      <c r="C4" s="972"/>
      <c r="D4" s="972"/>
      <c r="E4" s="972"/>
      <c r="F4" s="972"/>
      <c r="G4" s="972"/>
      <c r="H4" s="972"/>
      <c r="I4" s="972"/>
      <c r="J4" s="972"/>
      <c r="K4" s="972"/>
      <c r="L4" s="972"/>
      <c r="M4" s="972"/>
      <c r="N4" s="972"/>
      <c r="O4" s="972"/>
      <c r="P4" s="972"/>
    </row>
    <row r="7" spans="1:20">
      <c r="A7" s="269" t="s">
        <v>951</v>
      </c>
      <c r="M7" s="310"/>
      <c r="N7" s="310"/>
      <c r="O7" s="310"/>
    </row>
    <row r="8" spans="1:20">
      <c r="M8" s="310"/>
      <c r="N8" s="310"/>
      <c r="O8" s="310"/>
    </row>
    <row r="9" spans="1:20">
      <c r="M9" s="310"/>
      <c r="N9" s="310"/>
      <c r="O9" s="310"/>
    </row>
    <row r="10" spans="1:20">
      <c r="B10" s="1947" t="s">
        <v>1526</v>
      </c>
      <c r="C10" s="1947"/>
      <c r="D10" s="1947"/>
      <c r="E10" s="1947"/>
      <c r="F10" s="1947"/>
    </row>
    <row r="11" spans="1:20">
      <c r="B11" s="310"/>
      <c r="C11" s="310"/>
      <c r="D11" s="310"/>
    </row>
    <row r="13" spans="1:20">
      <c r="B13" s="260" t="str">
        <f>入力シート!C1</f>
        <v>令和7年7月20日執行参議院青森県選挙区選出議員選挙</v>
      </c>
      <c r="J13" s="284"/>
      <c r="K13"/>
      <c r="L13" s="303"/>
    </row>
    <row r="15" spans="1:20">
      <c r="I15" s="270" t="s">
        <v>531</v>
      </c>
      <c r="K15" s="284">
        <f>入力シート!C8</f>
        <v>0</v>
      </c>
      <c r="L15" s="260"/>
      <c r="M15" s="260">
        <f>入力シート!C10</f>
        <v>0</v>
      </c>
    </row>
    <row r="16" spans="1:20">
      <c r="I16" s="270"/>
      <c r="K16" s="284"/>
      <c r="L16" s="260"/>
      <c r="M16" s="260"/>
    </row>
    <row r="17" spans="1:16" ht="14.25" customHeight="1">
      <c r="A17" s="285"/>
      <c r="B17" s="285"/>
      <c r="C17" s="285"/>
      <c r="D17" s="285"/>
      <c r="E17" s="285"/>
      <c r="F17" s="285"/>
      <c r="G17" s="286"/>
      <c r="H17" s="285"/>
      <c r="I17" s="285"/>
      <c r="J17" s="285"/>
      <c r="K17" s="285"/>
      <c r="L17" s="285"/>
      <c r="M17" s="285"/>
      <c r="N17" s="285"/>
      <c r="O17" s="285"/>
    </row>
    <row r="18" spans="1:16" ht="14.25" customHeight="1">
      <c r="A18" s="1558" t="s">
        <v>574</v>
      </c>
      <c r="B18" s="1558"/>
      <c r="C18" s="1558"/>
      <c r="D18" s="1558"/>
      <c r="E18" s="1558"/>
      <c r="F18" s="1558"/>
      <c r="G18" s="1558"/>
      <c r="H18" s="1558"/>
      <c r="I18" s="1558"/>
      <c r="J18" s="1558"/>
      <c r="K18" s="1558"/>
      <c r="L18" s="1558"/>
      <c r="M18" s="1558"/>
      <c r="N18" s="1558"/>
      <c r="O18" s="1558"/>
      <c r="P18" s="1558"/>
    </row>
    <row r="19" spans="1:16" ht="14.25" customHeight="1">
      <c r="A19" s="287"/>
      <c r="B19" s="287"/>
      <c r="C19" s="287"/>
      <c r="D19" s="287"/>
      <c r="E19" s="287"/>
      <c r="F19" s="287"/>
      <c r="G19" s="287"/>
      <c r="H19" s="287"/>
      <c r="I19" s="287"/>
      <c r="J19" s="287"/>
      <c r="K19" s="287"/>
      <c r="L19" s="287"/>
      <c r="M19" s="287"/>
      <c r="N19" s="287"/>
      <c r="O19" s="287"/>
    </row>
    <row r="20" spans="1:16" ht="28.5" customHeight="1">
      <c r="A20" s="1873" t="s">
        <v>889</v>
      </c>
      <c r="B20" s="1874"/>
      <c r="C20" s="1874"/>
      <c r="D20" s="1874"/>
      <c r="E20" s="1875"/>
      <c r="F20" s="1668"/>
      <c r="G20" s="1669"/>
      <c r="H20" s="1669"/>
      <c r="I20" s="1669"/>
      <c r="J20" s="1669"/>
      <c r="K20" s="1669"/>
      <c r="L20" s="1669"/>
      <c r="M20" s="1669"/>
      <c r="N20" s="1669"/>
      <c r="O20" s="1669"/>
      <c r="P20" s="312"/>
    </row>
    <row r="21" spans="1:16" ht="28.5" customHeight="1">
      <c r="A21" s="1876" t="s">
        <v>890</v>
      </c>
      <c r="B21" s="1877"/>
      <c r="C21" s="1877"/>
      <c r="D21" s="1877"/>
      <c r="E21" s="1878"/>
      <c r="F21" s="1671"/>
      <c r="G21" s="1672"/>
      <c r="H21" s="1672"/>
      <c r="I21" s="1672"/>
      <c r="J21" s="1672"/>
      <c r="K21" s="1672"/>
      <c r="L21" s="1672"/>
      <c r="M21" s="1672"/>
      <c r="N21" s="1672"/>
      <c r="O21" s="1672"/>
      <c r="P21" s="313"/>
    </row>
    <row r="22" spans="1:16" ht="28.5" customHeight="1">
      <c r="A22" s="1879" t="s">
        <v>891</v>
      </c>
      <c r="B22" s="1880"/>
      <c r="C22" s="1880"/>
      <c r="D22" s="1880"/>
      <c r="E22" s="1881"/>
      <c r="F22" s="1674"/>
      <c r="G22" s="1675"/>
      <c r="H22" s="1675"/>
      <c r="I22" s="1675"/>
      <c r="J22" s="1675"/>
      <c r="K22" s="1675"/>
      <c r="L22" s="1675"/>
      <c r="M22" s="1675"/>
      <c r="N22" s="1675"/>
      <c r="O22" s="1675"/>
      <c r="P22" s="314"/>
    </row>
    <row r="23" spans="1:16" ht="28.5" customHeight="1">
      <c r="A23" s="1882" t="s">
        <v>875</v>
      </c>
      <c r="B23" s="1016"/>
      <c r="C23" s="1016"/>
      <c r="D23" s="1016"/>
      <c r="E23" s="1017"/>
      <c r="F23" s="1883"/>
      <c r="G23" s="1884"/>
      <c r="H23" s="1884"/>
      <c r="I23" s="1884"/>
      <c r="J23" s="1884"/>
      <c r="K23" s="1884"/>
      <c r="L23" s="1884"/>
      <c r="M23" s="1884"/>
      <c r="N23" s="1884"/>
      <c r="O23" s="1884"/>
      <c r="P23" s="213"/>
    </row>
    <row r="24" spans="1:16" ht="28.5" customHeight="1">
      <c r="A24" s="1882" t="s">
        <v>81</v>
      </c>
      <c r="B24" s="1016"/>
      <c r="C24" s="1016"/>
      <c r="D24" s="1016"/>
      <c r="E24" s="1017"/>
      <c r="F24" s="1885"/>
      <c r="G24" s="1886"/>
      <c r="H24" s="1886"/>
      <c r="I24" s="1886"/>
      <c r="J24" s="1886"/>
      <c r="K24" s="1886"/>
      <c r="L24" s="1886"/>
      <c r="M24" s="1886"/>
      <c r="N24" s="1886"/>
      <c r="O24" s="1886"/>
      <c r="P24" s="189" t="s">
        <v>2</v>
      </c>
    </row>
    <row r="25" spans="1:16" ht="28.5" customHeight="1">
      <c r="A25" s="1887" t="s">
        <v>668</v>
      </c>
      <c r="B25" s="1888"/>
      <c r="C25" s="1888"/>
      <c r="D25" s="1888"/>
      <c r="E25" s="1889"/>
      <c r="F25" s="1923"/>
      <c r="G25" s="1924"/>
      <c r="H25" s="1924"/>
      <c r="I25" s="1924"/>
      <c r="J25" s="1924"/>
      <c r="K25" s="1924"/>
      <c r="L25" s="1924"/>
      <c r="M25" s="1924"/>
      <c r="N25" s="1924"/>
      <c r="O25" s="1924"/>
      <c r="P25" s="230"/>
    </row>
    <row r="26" spans="1:16" ht="21" customHeight="1">
      <c r="A26" s="217"/>
      <c r="B26" s="217"/>
      <c r="C26" s="217"/>
      <c r="D26" s="217"/>
      <c r="E26" s="217"/>
      <c r="F26" s="217"/>
      <c r="G26" s="217"/>
      <c r="H26" s="217"/>
      <c r="I26" s="217"/>
      <c r="J26" s="217"/>
      <c r="K26" s="217"/>
      <c r="L26" s="217"/>
      <c r="M26" s="217"/>
      <c r="N26" s="217"/>
      <c r="O26" s="217"/>
      <c r="P26" s="217"/>
    </row>
    <row r="27" spans="1:16">
      <c r="A27" s="269" t="s">
        <v>892</v>
      </c>
      <c r="B27" s="197"/>
      <c r="C27" s="197"/>
      <c r="D27" s="197"/>
      <c r="E27" s="197"/>
      <c r="F27" s="197"/>
      <c r="G27" s="197"/>
      <c r="H27" s="197"/>
      <c r="I27" s="197"/>
      <c r="J27" s="197"/>
      <c r="K27" s="197"/>
      <c r="L27" s="197"/>
      <c r="M27" s="197"/>
      <c r="N27" s="197"/>
      <c r="O27" s="197"/>
      <c r="P27" s="197"/>
    </row>
    <row r="28" spans="1:16">
      <c r="A28" s="269" t="s">
        <v>893</v>
      </c>
    </row>
    <row r="30" spans="1:16">
      <c r="A30" s="269" t="s">
        <v>894</v>
      </c>
    </row>
    <row r="31" spans="1:16">
      <c r="A31" s="269" t="s">
        <v>895</v>
      </c>
    </row>
    <row r="33" spans="1:10">
      <c r="A33" s="269" t="s">
        <v>896</v>
      </c>
    </row>
    <row r="34" spans="1:10">
      <c r="A34" s="269" t="s">
        <v>897</v>
      </c>
    </row>
    <row r="36" spans="1:10">
      <c r="A36" s="269" t="s">
        <v>898</v>
      </c>
    </row>
    <row r="37" spans="1:10">
      <c r="A37" s="269" t="s">
        <v>899</v>
      </c>
    </row>
    <row r="38" spans="1:10" ht="9" customHeight="1"/>
    <row r="39" spans="1:10">
      <c r="A39" s="269" t="s">
        <v>952</v>
      </c>
    </row>
    <row r="40" spans="1:10">
      <c r="A40" s="269" t="s">
        <v>83</v>
      </c>
    </row>
    <row r="41" spans="1:10">
      <c r="C41" s="269" t="s">
        <v>1568</v>
      </c>
    </row>
    <row r="46" spans="1:10">
      <c r="C46" s="285"/>
      <c r="D46" s="285"/>
      <c r="E46" s="285"/>
      <c r="F46" s="285"/>
      <c r="G46" s="285"/>
      <c r="H46" s="285"/>
      <c r="I46" s="285"/>
    </row>
    <row r="47" spans="1:10">
      <c r="C47" s="285"/>
      <c r="D47" s="285"/>
      <c r="E47" s="285"/>
      <c r="F47" s="285"/>
      <c r="G47" s="285"/>
      <c r="H47" s="285"/>
      <c r="I47" s="285"/>
      <c r="J47" s="311"/>
    </row>
    <row r="50" spans="3:3">
      <c r="C50" s="260"/>
    </row>
  </sheetData>
  <mergeCells count="14">
    <mergeCell ref="A3:O3"/>
    <mergeCell ref="A23:E23"/>
    <mergeCell ref="F23:O23"/>
    <mergeCell ref="A24:E24"/>
    <mergeCell ref="F24:O24"/>
    <mergeCell ref="A25:E25"/>
    <mergeCell ref="F25:O25"/>
    <mergeCell ref="A4:P4"/>
    <mergeCell ref="B10:F10"/>
    <mergeCell ref="A18:P18"/>
    <mergeCell ref="A20:E20"/>
    <mergeCell ref="F20:O22"/>
    <mergeCell ref="A21:E21"/>
    <mergeCell ref="A22:E22"/>
  </mergeCells>
  <phoneticPr fontId="3"/>
  <pageMargins left="0.78740157480314965" right="0.35433070866141736" top="0.78740157480314965" bottom="0.78740157480314965" header="0.51181102362204722" footer="0.51181102362204722"/>
  <pageSetup paperSize="9" scale="95" orientation="portrait" blackAndWhite="1" horizontalDpi="200" verticalDpi="200" r:id="rId1"/>
  <headerFooter alignWithMargins="0"/>
  <legacyDrawing r:id="rId2"/>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T51"/>
  <sheetViews>
    <sheetView view="pageBreakPreview" zoomScaleNormal="100" zoomScaleSheetLayoutView="100" workbookViewId="0">
      <selection activeCell="H17" sqref="H17"/>
    </sheetView>
  </sheetViews>
  <sheetFormatPr defaultColWidth="5.875" defaultRowHeight="14.25"/>
  <cols>
    <col min="1" max="1" width="2.625" style="269" customWidth="1"/>
    <col min="2" max="2" width="5.875" style="269" customWidth="1"/>
    <col min="3" max="3" width="3.5" style="269" customWidth="1"/>
    <col min="4" max="4" width="5.875" style="269" customWidth="1"/>
    <col min="5" max="5" width="3.5" style="269" customWidth="1"/>
    <col min="6" max="6" width="5.875" style="269" customWidth="1"/>
    <col min="7" max="7" width="3.5" style="269" customWidth="1"/>
    <col min="8" max="8" width="5.875" style="269" customWidth="1"/>
    <col min="9" max="9" width="3.5" style="269" customWidth="1"/>
    <col min="10" max="10" width="5.875" style="269" customWidth="1"/>
    <col min="11" max="11" width="3.5" style="269" customWidth="1"/>
    <col min="12" max="12" width="5.875" style="269" customWidth="1"/>
    <col min="13" max="13" width="3.5" style="269" customWidth="1"/>
    <col min="14" max="14" width="5.875" style="269" customWidth="1"/>
    <col min="15" max="15" width="3.5" style="269" customWidth="1"/>
    <col min="16" max="16" width="5.875" style="269" customWidth="1"/>
    <col min="17" max="17" width="3.5" style="269" customWidth="1"/>
    <col min="18" max="18" width="5.875" style="269"/>
    <col min="19" max="19" width="3.5" style="269" customWidth="1"/>
    <col min="20" max="20" width="3.25" style="269" bestFit="1" customWidth="1"/>
    <col min="21" max="21" width="3.5" style="269" customWidth="1"/>
    <col min="22" max="22" width="5.875" style="269"/>
    <col min="23" max="23" width="3.5" style="269" customWidth="1"/>
    <col min="24" max="24" width="5.875" style="269"/>
    <col min="25" max="25" width="3.5" style="269" customWidth="1"/>
    <col min="26" max="26" width="5.875" style="269"/>
    <col min="27" max="27" width="3.5" style="269" customWidth="1"/>
    <col min="28" max="16384" width="5.875" style="269"/>
  </cols>
  <sheetData>
    <row r="1" spans="1:20">
      <c r="T1" s="270" t="s">
        <v>953</v>
      </c>
    </row>
    <row r="2" spans="1:20" ht="28.5">
      <c r="A2" s="972" t="s">
        <v>18</v>
      </c>
      <c r="B2" s="972"/>
      <c r="C2" s="972"/>
      <c r="D2" s="972"/>
      <c r="E2" s="972"/>
      <c r="F2" s="972"/>
      <c r="G2" s="972"/>
      <c r="H2" s="972"/>
      <c r="I2" s="972"/>
      <c r="J2" s="972"/>
      <c r="K2" s="972"/>
      <c r="L2" s="972"/>
      <c r="M2" s="972"/>
      <c r="N2" s="972"/>
      <c r="O2" s="972"/>
      <c r="P2" s="972"/>
      <c r="Q2" s="972"/>
      <c r="R2" s="972"/>
      <c r="S2" s="972"/>
      <c r="T2" s="972"/>
    </row>
    <row r="3" spans="1:20" ht="21" customHeight="1">
      <c r="A3" s="985" t="s">
        <v>954</v>
      </c>
      <c r="B3" s="985"/>
      <c r="C3" s="985"/>
      <c r="D3" s="985"/>
      <c r="E3" s="985"/>
      <c r="F3" s="985"/>
      <c r="G3" s="985"/>
      <c r="H3" s="985"/>
      <c r="I3" s="985"/>
      <c r="J3" s="985"/>
      <c r="K3" s="1572"/>
      <c r="L3" s="985"/>
      <c r="M3" s="985"/>
      <c r="N3" s="985"/>
      <c r="O3" s="985"/>
      <c r="P3" s="985"/>
      <c r="Q3" s="985"/>
      <c r="R3" s="985"/>
      <c r="S3" s="985"/>
      <c r="T3" s="985"/>
    </row>
    <row r="4" spans="1:20" ht="21" customHeight="1">
      <c r="M4" s="385"/>
      <c r="N4" s="1948" t="s">
        <v>1556</v>
      </c>
      <c r="O4" s="1948"/>
      <c r="P4" s="1948"/>
      <c r="Q4" s="1948"/>
      <c r="R4" s="1948"/>
      <c r="S4" s="398"/>
      <c r="T4" s="399"/>
    </row>
    <row r="5" spans="1:20" ht="13.5" customHeight="1">
      <c r="M5" s="310"/>
      <c r="N5" s="310"/>
      <c r="O5" s="310"/>
    </row>
    <row r="6" spans="1:20">
      <c r="A6" s="269" t="s">
        <v>20</v>
      </c>
      <c r="C6" s="310"/>
      <c r="D6" s="310"/>
      <c r="E6" s="310"/>
    </row>
    <row r="7" spans="1:20" ht="13.5" customHeight="1">
      <c r="C7" s="310"/>
      <c r="D7" s="310"/>
      <c r="E7" s="310"/>
    </row>
    <row r="8" spans="1:20" ht="21" customHeight="1">
      <c r="C8" s="310"/>
      <c r="D8" s="310"/>
      <c r="E8" s="310"/>
      <c r="F8" s="1136" t="s">
        <v>271</v>
      </c>
      <c r="G8" s="1136"/>
      <c r="H8" s="1136"/>
      <c r="I8" s="1136"/>
      <c r="J8" s="1136"/>
      <c r="K8" s="1573"/>
      <c r="L8" s="1573"/>
      <c r="M8" s="1573"/>
      <c r="N8" s="1573"/>
      <c r="O8" s="1573"/>
      <c r="P8" s="1573"/>
      <c r="Q8" s="1573"/>
      <c r="R8" s="1573"/>
    </row>
    <row r="9" spans="1:20" ht="21" customHeight="1">
      <c r="C9" s="310"/>
      <c r="D9" s="310"/>
      <c r="E9" s="310"/>
      <c r="F9" s="1136" t="s">
        <v>272</v>
      </c>
      <c r="G9" s="1136"/>
      <c r="H9" s="1136"/>
      <c r="I9" s="1136"/>
      <c r="J9" s="1136"/>
      <c r="K9" s="1573"/>
      <c r="L9" s="1573"/>
      <c r="M9" s="1573"/>
      <c r="N9" s="1573"/>
      <c r="O9" s="1573"/>
      <c r="P9" s="1573"/>
      <c r="Q9" s="1573"/>
      <c r="R9" s="1573"/>
    </row>
    <row r="10" spans="1:20" ht="21" customHeight="1">
      <c r="C10" s="310"/>
      <c r="D10" s="310"/>
      <c r="E10" s="310"/>
      <c r="F10" s="1136" t="s">
        <v>273</v>
      </c>
      <c r="G10" s="1136"/>
      <c r="H10" s="1136"/>
      <c r="I10" s="1136"/>
      <c r="J10" s="1136"/>
      <c r="K10" s="1573"/>
      <c r="L10" s="1573"/>
      <c r="M10" s="1573"/>
      <c r="N10" s="1573"/>
      <c r="O10" s="1573"/>
      <c r="P10" s="1573"/>
      <c r="Q10" s="1573"/>
      <c r="R10" s="1573"/>
      <c r="S10" s="985"/>
      <c r="T10" s="985"/>
    </row>
    <row r="11" spans="1:20" ht="21" customHeight="1">
      <c r="C11" s="310"/>
      <c r="D11" s="310"/>
      <c r="E11" s="310"/>
      <c r="F11" s="1136" t="s">
        <v>21</v>
      </c>
      <c r="G11" s="1136"/>
      <c r="H11" s="1136"/>
      <c r="I11" s="1136"/>
      <c r="J11" s="1136"/>
      <c r="K11" s="1557"/>
      <c r="L11" s="1557"/>
      <c r="M11" s="1557"/>
      <c r="N11" s="1557"/>
      <c r="O11" s="1557"/>
      <c r="P11" s="1557"/>
      <c r="Q11" s="1557"/>
      <c r="R11" s="1557"/>
    </row>
    <row r="12" spans="1:20" ht="13.5" customHeight="1">
      <c r="C12" s="310"/>
      <c r="D12" s="310"/>
      <c r="E12" s="310"/>
    </row>
    <row r="13" spans="1:20">
      <c r="A13" s="269" t="s">
        <v>955</v>
      </c>
      <c r="C13" s="310"/>
      <c r="D13" s="310"/>
      <c r="E13" s="310"/>
    </row>
    <row r="14" spans="1:20">
      <c r="A14" s="269" t="s">
        <v>937</v>
      </c>
      <c r="C14" s="310"/>
      <c r="D14" s="310"/>
      <c r="E14" s="310"/>
    </row>
    <row r="15" spans="1:20" ht="8.25" customHeight="1">
      <c r="C15" s="310"/>
      <c r="D15" s="310"/>
      <c r="E15" s="310"/>
    </row>
    <row r="16" spans="1:20">
      <c r="A16" s="1558" t="s">
        <v>574</v>
      </c>
      <c r="B16" s="1558"/>
      <c r="C16" s="1558"/>
      <c r="D16" s="1558"/>
      <c r="E16" s="1558"/>
      <c r="F16" s="1558"/>
      <c r="G16" s="1558"/>
      <c r="H16" s="1558"/>
      <c r="I16" s="1558"/>
      <c r="J16" s="1558"/>
      <c r="K16" s="1558"/>
      <c r="L16" s="1558"/>
      <c r="M16" s="1558"/>
      <c r="N16" s="1558"/>
      <c r="O16" s="1558"/>
      <c r="P16" s="1558"/>
    </row>
    <row r="17" spans="1:20" ht="9" customHeight="1">
      <c r="C17" s="310"/>
      <c r="D17" s="310"/>
      <c r="E17" s="310"/>
    </row>
    <row r="18" spans="1:20" ht="21" customHeight="1">
      <c r="A18" s="771" t="s">
        <v>394</v>
      </c>
      <c r="B18" s="768" t="s">
        <v>1631</v>
      </c>
      <c r="C18" s="310"/>
      <c r="D18" s="310"/>
      <c r="E18" s="1893">
        <f>R40</f>
        <v>0</v>
      </c>
      <c r="F18" s="1893"/>
      <c r="G18" s="1893"/>
      <c r="H18" s="1893"/>
      <c r="I18" s="1893"/>
      <c r="J18" s="137" t="s">
        <v>2</v>
      </c>
    </row>
    <row r="19" spans="1:20" ht="9" customHeight="1">
      <c r="B19" s="767"/>
      <c r="C19" s="310"/>
      <c r="D19" s="310"/>
      <c r="E19" s="310"/>
    </row>
    <row r="20" spans="1:20">
      <c r="A20" s="771" t="s">
        <v>1253</v>
      </c>
      <c r="B20" s="768" t="s">
        <v>1633</v>
      </c>
      <c r="C20" s="310"/>
      <c r="D20" s="310"/>
      <c r="E20" s="310"/>
    </row>
    <row r="21" spans="1:20">
      <c r="B21" s="269" t="s">
        <v>1634</v>
      </c>
      <c r="C21" s="310"/>
      <c r="D21" s="310"/>
      <c r="E21" s="310"/>
    </row>
    <row r="22" spans="1:20" ht="9" customHeight="1"/>
    <row r="23" spans="1:20">
      <c r="A23" s="311" t="s">
        <v>318</v>
      </c>
      <c r="B23" s="260" t="str">
        <f>入力シート!C1</f>
        <v>令和7年7月20日執行参議院青森県選挙区選出議員選挙</v>
      </c>
      <c r="C23" s="273"/>
      <c r="D23" s="273"/>
      <c r="E23" s="273"/>
      <c r="F23" s="273"/>
      <c r="G23" s="273"/>
      <c r="H23" s="273"/>
      <c r="I23" s="273"/>
      <c r="J23" s="273"/>
      <c r="K23" s="273"/>
      <c r="L23" s="273"/>
      <c r="M23"/>
      <c r="N23" s="273"/>
      <c r="O23" s="273"/>
      <c r="P23" s="273"/>
    </row>
    <row r="24" spans="1:20" ht="9" customHeight="1"/>
    <row r="25" spans="1:20">
      <c r="A25" s="771" t="s">
        <v>1635</v>
      </c>
      <c r="B25" s="269" t="s">
        <v>839</v>
      </c>
      <c r="F25" s="1320">
        <f>入力シート!C8</f>
        <v>0</v>
      </c>
      <c r="G25" s="1320"/>
      <c r="H25" s="1320"/>
      <c r="I25" s="1320">
        <f>入力シート!C10</f>
        <v>0</v>
      </c>
      <c r="J25" s="1320"/>
      <c r="K25" s="1320"/>
    </row>
    <row r="26" spans="1:20" ht="9" customHeight="1">
      <c r="A26" s="285"/>
      <c r="B26" s="285"/>
      <c r="C26" s="285"/>
      <c r="D26" s="285"/>
      <c r="E26" s="285"/>
      <c r="F26" s="285"/>
      <c r="G26" s="286"/>
      <c r="H26" s="285"/>
      <c r="I26" s="285"/>
      <c r="J26" s="285"/>
      <c r="K26" s="285"/>
      <c r="L26" s="285"/>
      <c r="M26" s="285"/>
      <c r="N26" s="285"/>
      <c r="O26" s="285"/>
    </row>
    <row r="27" spans="1:20">
      <c r="A27" s="772" t="s">
        <v>1636</v>
      </c>
      <c r="B27" s="285" t="s">
        <v>1637</v>
      </c>
      <c r="C27" s="285"/>
      <c r="D27" s="285"/>
      <c r="E27" s="285"/>
      <c r="F27" s="199"/>
      <c r="G27" s="315"/>
      <c r="H27" s="289"/>
      <c r="I27" s="289"/>
      <c r="J27" s="199"/>
      <c r="K27" s="289"/>
      <c r="L27" s="289"/>
      <c r="M27" s="285"/>
      <c r="N27" s="285"/>
      <c r="O27" s="285"/>
    </row>
    <row r="28" spans="1:20" ht="24" customHeight="1">
      <c r="A28" s="285"/>
      <c r="B28" s="1043" t="s">
        <v>264</v>
      </c>
      <c r="C28" s="1544"/>
      <c r="D28" s="1544"/>
      <c r="E28" s="1545"/>
      <c r="F28" s="1554"/>
      <c r="G28" s="1555"/>
      <c r="H28" s="1555"/>
      <c r="I28" s="1555"/>
      <c r="J28" s="1555"/>
      <c r="K28" s="1556"/>
      <c r="L28" s="1549" t="s">
        <v>268</v>
      </c>
      <c r="M28" s="1550"/>
      <c r="N28" s="1550"/>
      <c r="O28" s="1895"/>
      <c r="P28" s="1896"/>
      <c r="Q28" s="1896"/>
      <c r="R28" s="1896"/>
      <c r="S28" s="1896"/>
      <c r="T28" s="1897"/>
    </row>
    <row r="29" spans="1:20" ht="24" customHeight="1">
      <c r="A29" s="285"/>
      <c r="B29" s="1043" t="s">
        <v>265</v>
      </c>
      <c r="C29" s="1544"/>
      <c r="D29" s="1544"/>
      <c r="E29" s="1545"/>
      <c r="F29" s="1546"/>
      <c r="G29" s="1547"/>
      <c r="H29" s="1547"/>
      <c r="I29" s="1547"/>
      <c r="J29" s="1547"/>
      <c r="K29" s="1548"/>
      <c r="L29" s="1549" t="s">
        <v>269</v>
      </c>
      <c r="M29" s="1550"/>
      <c r="N29" s="1550"/>
      <c r="O29" s="1895"/>
      <c r="P29" s="1896"/>
      <c r="Q29" s="1896"/>
      <c r="R29" s="1896"/>
      <c r="S29" s="1896"/>
      <c r="T29" s="1897"/>
    </row>
    <row r="30" spans="1:20" ht="24" customHeight="1">
      <c r="A30" s="285"/>
      <c r="B30" s="1043" t="s">
        <v>266</v>
      </c>
      <c r="C30" s="1544"/>
      <c r="D30" s="1544"/>
      <c r="E30" s="1545"/>
      <c r="F30" s="1554"/>
      <c r="G30" s="1555"/>
      <c r="H30" s="1555"/>
      <c r="I30" s="1555"/>
      <c r="J30" s="1555"/>
      <c r="K30" s="1556"/>
      <c r="L30" s="1549" t="s">
        <v>270</v>
      </c>
      <c r="M30" s="1550"/>
      <c r="N30" s="1550"/>
      <c r="O30" s="1895"/>
      <c r="P30" s="1896"/>
      <c r="Q30" s="1896"/>
      <c r="R30" s="1896"/>
      <c r="S30" s="1896"/>
      <c r="T30" s="1897"/>
    </row>
    <row r="31" spans="1:20" ht="24" customHeight="1">
      <c r="A31" s="285"/>
      <c r="B31" s="1898" t="s">
        <v>185</v>
      </c>
      <c r="C31" s="1532"/>
      <c r="D31" s="1532"/>
      <c r="E31" s="1533"/>
      <c r="F31" s="1534"/>
      <c r="G31" s="1535"/>
      <c r="H31" s="1535"/>
      <c r="I31" s="1535"/>
      <c r="J31" s="1535"/>
      <c r="K31" s="1535"/>
      <c r="L31" s="1535"/>
      <c r="M31" s="1535"/>
      <c r="N31" s="1535"/>
      <c r="O31" s="1535"/>
      <c r="P31" s="1535"/>
      <c r="Q31" s="1535"/>
      <c r="R31" s="1535"/>
      <c r="S31" s="1535"/>
      <c r="T31" s="1899"/>
    </row>
    <row r="32" spans="1:20" ht="24" customHeight="1">
      <c r="A32" s="285"/>
      <c r="B32" s="1900" t="s">
        <v>267</v>
      </c>
      <c r="C32" s="1901"/>
      <c r="D32" s="1901"/>
      <c r="E32" s="1902"/>
      <c r="F32" s="1903"/>
      <c r="G32" s="1904"/>
      <c r="H32" s="1904"/>
      <c r="I32" s="1904"/>
      <c r="J32" s="1904"/>
      <c r="K32" s="1904"/>
      <c r="L32" s="1904"/>
      <c r="M32" s="1904"/>
      <c r="N32" s="1904"/>
      <c r="O32" s="1904"/>
      <c r="P32" s="1904"/>
      <c r="Q32" s="1904"/>
      <c r="R32" s="1904"/>
      <c r="S32" s="1904"/>
      <c r="T32" s="1905"/>
    </row>
    <row r="33" spans="1:20" ht="9" customHeight="1">
      <c r="A33" s="285"/>
      <c r="B33" s="285"/>
      <c r="C33" s="285"/>
      <c r="D33" s="285"/>
      <c r="E33" s="285"/>
      <c r="F33" s="199"/>
      <c r="G33" s="315"/>
      <c r="H33" s="289"/>
      <c r="I33" s="289"/>
      <c r="J33" s="289"/>
      <c r="K33" s="289"/>
      <c r="L33" s="289"/>
      <c r="M33" s="285"/>
      <c r="N33" s="285"/>
      <c r="O33" s="285"/>
    </row>
    <row r="34" spans="1:20" ht="21" customHeight="1">
      <c r="A34" s="285"/>
      <c r="B34" s="285" t="s">
        <v>855</v>
      </c>
      <c r="C34" s="285"/>
      <c r="D34" s="285"/>
      <c r="E34" s="285"/>
      <c r="F34" s="199"/>
      <c r="G34" s="315"/>
      <c r="H34" s="289"/>
      <c r="I34" s="289"/>
      <c r="J34" s="289"/>
      <c r="K34" s="289"/>
      <c r="L34" s="289"/>
      <c r="M34" s="285"/>
      <c r="N34" s="285"/>
      <c r="O34" s="285"/>
    </row>
    <row r="35" spans="1:20" ht="33" customHeight="1">
      <c r="A35" s="285"/>
      <c r="B35" s="1906" t="s">
        <v>81</v>
      </c>
      <c r="C35" s="1906"/>
      <c r="D35" s="1906"/>
      <c r="E35" s="1906"/>
      <c r="F35" s="1906"/>
      <c r="G35" s="1906"/>
      <c r="H35" s="1906" t="s">
        <v>97</v>
      </c>
      <c r="I35" s="1906"/>
      <c r="J35" s="1906"/>
      <c r="K35" s="1906"/>
      <c r="L35" s="1906"/>
      <c r="M35" s="1906"/>
      <c r="N35" s="1906" t="s">
        <v>98</v>
      </c>
      <c r="O35" s="1906"/>
      <c r="P35" s="1906"/>
      <c r="Q35" s="1906"/>
      <c r="R35" s="1906"/>
      <c r="S35" s="1906"/>
      <c r="T35" s="387" t="s">
        <v>668</v>
      </c>
    </row>
    <row r="36" spans="1:20">
      <c r="A36" s="285"/>
      <c r="B36" s="1667" t="s">
        <v>86</v>
      </c>
      <c r="C36" s="1526"/>
      <c r="D36" s="1667" t="s">
        <v>905</v>
      </c>
      <c r="E36" s="1527"/>
      <c r="F36" s="1526" t="s">
        <v>88</v>
      </c>
      <c r="G36" s="1527"/>
      <c r="H36" s="1667" t="s">
        <v>86</v>
      </c>
      <c r="I36" s="1526"/>
      <c r="J36" s="1667" t="s">
        <v>905</v>
      </c>
      <c r="K36" s="1527"/>
      <c r="L36" s="1526" t="s">
        <v>88</v>
      </c>
      <c r="M36" s="1527"/>
      <c r="N36" s="1667" t="s">
        <v>86</v>
      </c>
      <c r="O36" s="1526"/>
      <c r="P36" s="1667" t="s">
        <v>905</v>
      </c>
      <c r="Q36" s="1527"/>
      <c r="R36" s="1526" t="s">
        <v>88</v>
      </c>
      <c r="S36" s="1527"/>
      <c r="T36" s="1850"/>
    </row>
    <row r="37" spans="1:20">
      <c r="A37" s="285"/>
      <c r="B37" s="234" t="s">
        <v>906</v>
      </c>
      <c r="C37" s="235"/>
      <c r="D37" s="234" t="s">
        <v>907</v>
      </c>
      <c r="E37" s="236"/>
      <c r="F37" s="237" t="s">
        <v>908</v>
      </c>
      <c r="G37" s="236"/>
      <c r="H37" s="234" t="s">
        <v>909</v>
      </c>
      <c r="I37" s="235"/>
      <c r="J37" s="234" t="s">
        <v>910</v>
      </c>
      <c r="K37" s="236"/>
      <c r="L37" s="237" t="s">
        <v>911</v>
      </c>
      <c r="M37" s="236"/>
      <c r="N37" s="234" t="s">
        <v>912</v>
      </c>
      <c r="O37" s="235"/>
      <c r="P37" s="234" t="s">
        <v>913</v>
      </c>
      <c r="Q37" s="236"/>
      <c r="R37" s="237" t="s">
        <v>914</v>
      </c>
      <c r="S37" s="236"/>
      <c r="T37" s="1851"/>
    </row>
    <row r="38" spans="1:20">
      <c r="A38" s="285"/>
      <c r="B38" s="238"/>
      <c r="C38" s="239"/>
      <c r="D38" s="238"/>
      <c r="E38" s="240"/>
      <c r="F38" s="239" t="s">
        <v>915</v>
      </c>
      <c r="G38" s="241"/>
      <c r="H38" s="238"/>
      <c r="I38" s="239"/>
      <c r="J38" s="238"/>
      <c r="K38" s="240"/>
      <c r="L38" s="239" t="s">
        <v>916</v>
      </c>
      <c r="M38" s="241"/>
      <c r="N38" s="238"/>
      <c r="O38" s="239"/>
      <c r="P38" s="238"/>
      <c r="Q38" s="240"/>
      <c r="R38" s="239" t="s">
        <v>917</v>
      </c>
      <c r="S38" s="241"/>
      <c r="T38" s="1851"/>
    </row>
    <row r="39" spans="1:20">
      <c r="A39" s="285"/>
      <c r="B39" s="187"/>
      <c r="C39" s="243" t="s">
        <v>2</v>
      </c>
      <c r="D39" s="242"/>
      <c r="E39" s="242"/>
      <c r="F39" s="244"/>
      <c r="G39" s="243" t="s">
        <v>2</v>
      </c>
      <c r="H39" s="242"/>
      <c r="I39" s="242" t="s">
        <v>2</v>
      </c>
      <c r="J39" s="244"/>
      <c r="K39" s="243"/>
      <c r="L39" s="242"/>
      <c r="M39" s="242" t="s">
        <v>2</v>
      </c>
      <c r="N39" s="244"/>
      <c r="O39" s="243" t="s">
        <v>2</v>
      </c>
      <c r="P39" s="242"/>
      <c r="Q39" s="242"/>
      <c r="R39" s="244"/>
      <c r="S39" s="243" t="s">
        <v>2</v>
      </c>
      <c r="T39" s="1851"/>
    </row>
    <row r="40" spans="1:20" ht="21" customHeight="1">
      <c r="A40" s="285"/>
      <c r="B40" s="1949"/>
      <c r="C40" s="1950"/>
      <c r="D40" s="1951"/>
      <c r="E40" s="1952"/>
      <c r="F40" s="1953">
        <f>B40*D40</f>
        <v>0</v>
      </c>
      <c r="G40" s="1954"/>
      <c r="H40" s="1955">
        <v>44403</v>
      </c>
      <c r="I40" s="1956"/>
      <c r="J40" s="1957">
        <v>5</v>
      </c>
      <c r="K40" s="1958"/>
      <c r="L40" s="1953">
        <f>H40*J40</f>
        <v>222015</v>
      </c>
      <c r="M40" s="1954"/>
      <c r="N40" s="1953">
        <f>IF(B40&gt;H40,(H40),(B40))</f>
        <v>0</v>
      </c>
      <c r="O40" s="1954"/>
      <c r="P40" s="1959">
        <f>IF(D40&gt;J40,(J40),(D40))</f>
        <v>0</v>
      </c>
      <c r="Q40" s="1960"/>
      <c r="R40" s="1953">
        <f>N40*P40</f>
        <v>0</v>
      </c>
      <c r="S40" s="1954"/>
      <c r="T40" s="1852"/>
    </row>
    <row r="41" spans="1:20" ht="14.25" customHeight="1">
      <c r="A41" s="285"/>
      <c r="B41" s="388"/>
      <c r="C41" s="388"/>
      <c r="D41" s="389"/>
      <c r="E41" s="389"/>
      <c r="F41" s="390"/>
      <c r="G41" s="390"/>
      <c r="H41" s="388"/>
      <c r="I41" s="388"/>
      <c r="J41" s="391"/>
      <c r="K41" s="391"/>
      <c r="L41" s="390"/>
      <c r="M41" s="390"/>
      <c r="N41" s="390"/>
      <c r="O41" s="390"/>
      <c r="P41" s="392"/>
      <c r="Q41" s="392"/>
      <c r="R41" s="390"/>
      <c r="S41" s="390"/>
    </row>
    <row r="42" spans="1:20" ht="14.25" customHeight="1">
      <c r="A42" s="285" t="s">
        <v>1500</v>
      </c>
      <c r="B42" s="393"/>
      <c r="C42" s="393"/>
      <c r="D42" s="394"/>
      <c r="E42" s="394"/>
      <c r="F42" s="395"/>
      <c r="G42" s="395"/>
      <c r="H42" s="393"/>
      <c r="I42" s="393"/>
      <c r="J42" s="396"/>
      <c r="K42" s="396"/>
      <c r="L42" s="395"/>
      <c r="M42" s="395"/>
      <c r="N42" s="395"/>
      <c r="O42" s="395"/>
      <c r="P42" s="397"/>
      <c r="Q42" s="397"/>
      <c r="R42" s="395"/>
      <c r="S42" s="395"/>
    </row>
    <row r="43" spans="1:20" ht="14.25" customHeight="1">
      <c r="A43" s="269" t="s">
        <v>1501</v>
      </c>
      <c r="B43" s="285"/>
      <c r="C43" s="285"/>
      <c r="D43" s="285"/>
      <c r="E43" s="285"/>
      <c r="F43" s="285"/>
      <c r="G43" s="285"/>
      <c r="H43" s="285"/>
      <c r="I43" s="285"/>
      <c r="J43" s="285"/>
      <c r="K43" s="285"/>
      <c r="L43" s="285"/>
      <c r="M43" s="285"/>
      <c r="N43" s="285"/>
      <c r="O43" s="285"/>
      <c r="P43" s="285"/>
      <c r="Q43" s="285"/>
      <c r="R43" s="285"/>
      <c r="S43" s="285"/>
    </row>
    <row r="44" spans="1:20" ht="14.25" customHeight="1">
      <c r="A44" s="269" t="s">
        <v>918</v>
      </c>
      <c r="C44" s="285"/>
      <c r="D44" s="285"/>
      <c r="E44" s="285"/>
      <c r="F44" s="285"/>
      <c r="G44" s="286"/>
      <c r="H44" s="285"/>
      <c r="I44" s="285"/>
      <c r="J44" s="285"/>
      <c r="K44" s="285"/>
      <c r="L44" s="285"/>
      <c r="M44" s="285"/>
      <c r="N44" s="285"/>
      <c r="O44" s="285"/>
    </row>
    <row r="45" spans="1:20" ht="14.25" customHeight="1">
      <c r="A45" s="269" t="s">
        <v>868</v>
      </c>
      <c r="C45" s="287"/>
      <c r="D45" s="287"/>
      <c r="E45" s="287"/>
      <c r="F45" s="287"/>
      <c r="G45" s="287"/>
      <c r="H45" s="287"/>
      <c r="I45" s="287"/>
      <c r="J45" s="287"/>
      <c r="K45" s="287"/>
      <c r="L45" s="287"/>
      <c r="M45" s="287"/>
      <c r="N45" s="287"/>
      <c r="O45" s="287"/>
      <c r="P45" s="287"/>
    </row>
    <row r="46" spans="1:20">
      <c r="A46" s="269" t="s">
        <v>919</v>
      </c>
      <c r="B46" s="285"/>
    </row>
    <row r="47" spans="1:20">
      <c r="A47" s="269" t="s">
        <v>869</v>
      </c>
    </row>
    <row r="48" spans="1:20">
      <c r="A48" s="269" t="s">
        <v>1485</v>
      </c>
    </row>
    <row r="49" spans="1:1">
      <c r="A49" s="269" t="s">
        <v>1339</v>
      </c>
    </row>
    <row r="50" spans="1:1">
      <c r="A50" s="269" t="s">
        <v>1496</v>
      </c>
    </row>
    <row r="51" spans="1:1">
      <c r="A51" s="269" t="s">
        <v>1341</v>
      </c>
    </row>
  </sheetData>
  <mergeCells count="52">
    <mergeCell ref="L36:M36"/>
    <mergeCell ref="N36:O36"/>
    <mergeCell ref="P36:Q36"/>
    <mergeCell ref="R36:S36"/>
    <mergeCell ref="T36:T40"/>
    <mergeCell ref="L40:M40"/>
    <mergeCell ref="N40:O40"/>
    <mergeCell ref="P40:Q40"/>
    <mergeCell ref="R40:S40"/>
    <mergeCell ref="B40:C40"/>
    <mergeCell ref="D40:E40"/>
    <mergeCell ref="F40:G40"/>
    <mergeCell ref="H40:I40"/>
    <mergeCell ref="J40:K40"/>
    <mergeCell ref="B32:E32"/>
    <mergeCell ref="F32:T32"/>
    <mergeCell ref="B35:G35"/>
    <mergeCell ref="H35:M35"/>
    <mergeCell ref="N35:S35"/>
    <mergeCell ref="B36:C36"/>
    <mergeCell ref="D36:E36"/>
    <mergeCell ref="F36:G36"/>
    <mergeCell ref="H36:I36"/>
    <mergeCell ref="J36:K36"/>
    <mergeCell ref="B30:E30"/>
    <mergeCell ref="F30:K30"/>
    <mergeCell ref="L30:N30"/>
    <mergeCell ref="O30:T30"/>
    <mergeCell ref="B31:E31"/>
    <mergeCell ref="F31:T31"/>
    <mergeCell ref="B28:E28"/>
    <mergeCell ref="F28:K28"/>
    <mergeCell ref="L28:N28"/>
    <mergeCell ref="O28:T28"/>
    <mergeCell ref="B29:E29"/>
    <mergeCell ref="F29:K29"/>
    <mergeCell ref="L29:N29"/>
    <mergeCell ref="O29:T29"/>
    <mergeCell ref="F11:J11"/>
    <mergeCell ref="K11:R11"/>
    <mergeCell ref="A16:P16"/>
    <mergeCell ref="E18:I18"/>
    <mergeCell ref="F25:H25"/>
    <mergeCell ref="I25:K25"/>
    <mergeCell ref="A2:T2"/>
    <mergeCell ref="A3:T3"/>
    <mergeCell ref="N4:R4"/>
    <mergeCell ref="F8:J8"/>
    <mergeCell ref="K8:R10"/>
    <mergeCell ref="F9:J9"/>
    <mergeCell ref="F10:J10"/>
    <mergeCell ref="S10:T10"/>
  </mergeCells>
  <phoneticPr fontId="3"/>
  <pageMargins left="0.78740157480314965" right="0.15748031496062992" top="0.39370078740157483" bottom="0.39370078740157483" header="0.31496062992125984" footer="0.31496062992125984"/>
  <pageSetup paperSize="9" orientation="portrait" blackAndWhite="1" horizontalDpi="200" verticalDpi="200" r:id="rId1"/>
  <headerFooter alignWithMargins="0"/>
  <colBreaks count="1" manualBreakCount="1">
    <brk id="25" max="42" man="1"/>
  </colBreaks>
  <legacyDrawing r:id="rId2"/>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T39"/>
  <sheetViews>
    <sheetView view="pageBreakPreview" zoomScaleNormal="100" zoomScaleSheetLayoutView="100" workbookViewId="0">
      <selection activeCell="H17" sqref="H17"/>
    </sheetView>
  </sheetViews>
  <sheetFormatPr defaultColWidth="5.875" defaultRowHeight="14.25"/>
  <cols>
    <col min="1" max="12" width="5.875" style="107"/>
    <col min="13" max="13" width="8.75" style="107" customWidth="1"/>
    <col min="14" max="14" width="3.375" style="107" customWidth="1"/>
    <col min="15" max="16384" width="5.875" style="107"/>
  </cols>
  <sheetData>
    <row r="1" spans="1:20">
      <c r="O1" s="270" t="s">
        <v>980</v>
      </c>
    </row>
    <row r="3" spans="1:20" ht="28.5">
      <c r="A3" s="972" t="s">
        <v>69</v>
      </c>
      <c r="B3" s="972"/>
      <c r="C3" s="972"/>
      <c r="D3" s="972"/>
      <c r="E3" s="972"/>
      <c r="F3" s="972"/>
      <c r="G3" s="972"/>
      <c r="H3" s="972"/>
      <c r="I3" s="972"/>
      <c r="J3" s="972"/>
      <c r="K3" s="1031"/>
      <c r="L3" s="972"/>
      <c r="M3" s="972"/>
      <c r="N3" s="972"/>
      <c r="O3" s="972"/>
      <c r="P3" s="612"/>
      <c r="Q3" s="612"/>
      <c r="R3" s="612"/>
      <c r="S3" s="612"/>
      <c r="T3" s="612"/>
    </row>
    <row r="5" spans="1:20">
      <c r="K5" s="281" t="s">
        <v>1553</v>
      </c>
      <c r="L5" s="149"/>
      <c r="M5" s="149"/>
      <c r="N5" s="149"/>
    </row>
    <row r="7" spans="1:20">
      <c r="A7" s="107" t="s">
        <v>598</v>
      </c>
    </row>
    <row r="10" spans="1:20">
      <c r="B10" s="260" t="str">
        <f>入力シート!C1</f>
        <v>令和7年7月20日執行参議院青森県選挙区選出議員選挙</v>
      </c>
      <c r="J10" s="143"/>
      <c r="K10" s="143"/>
    </row>
    <row r="12" spans="1:20">
      <c r="H12" s="129" t="s">
        <v>531</v>
      </c>
      <c r="J12" s="135">
        <f>入力シート!C8</f>
        <v>0</v>
      </c>
      <c r="K12" s="132"/>
      <c r="L12" s="132">
        <f>入力シート!C10</f>
        <v>0</v>
      </c>
    </row>
    <row r="13" spans="1:20">
      <c r="H13" s="129"/>
      <c r="J13" s="135"/>
      <c r="K13" s="132"/>
      <c r="L13" s="132"/>
    </row>
    <row r="15" spans="1:20">
      <c r="A15" s="107" t="s">
        <v>262</v>
      </c>
    </row>
    <row r="17" spans="1:15" ht="14.25" customHeight="1">
      <c r="A17" s="109"/>
      <c r="B17" s="109"/>
      <c r="C17" s="109"/>
      <c r="D17" s="109"/>
      <c r="E17" s="109"/>
      <c r="F17" s="174"/>
      <c r="G17" s="109"/>
      <c r="H17" s="109"/>
      <c r="I17" s="109"/>
      <c r="J17" s="109"/>
      <c r="K17" s="109"/>
      <c r="L17" s="109"/>
      <c r="M17" s="109"/>
      <c r="N17" s="109"/>
    </row>
    <row r="18" spans="1:15" ht="14.25" customHeight="1">
      <c r="A18" s="1606" t="s">
        <v>574</v>
      </c>
      <c r="B18" s="1606"/>
      <c r="C18" s="1606"/>
      <c r="D18" s="1606"/>
      <c r="E18" s="1606"/>
      <c r="F18" s="1606"/>
      <c r="G18" s="1606"/>
      <c r="H18" s="1606"/>
      <c r="I18" s="1606"/>
      <c r="J18" s="1606"/>
      <c r="K18" s="1606"/>
      <c r="L18" s="1606"/>
      <c r="M18" s="1606"/>
      <c r="N18" s="1606"/>
      <c r="O18" s="1606"/>
    </row>
    <row r="19" spans="1:15" ht="14.25" customHeight="1">
      <c r="A19" s="175"/>
      <c r="B19" s="175"/>
      <c r="C19" s="175"/>
      <c r="D19" s="175"/>
      <c r="E19" s="175"/>
      <c r="F19" s="175"/>
      <c r="G19" s="175"/>
      <c r="H19" s="175"/>
      <c r="I19" s="175"/>
      <c r="J19" s="175"/>
      <c r="K19" s="175"/>
      <c r="L19" s="175"/>
      <c r="M19" s="175"/>
      <c r="N19" s="175"/>
    </row>
    <row r="20" spans="1:15" ht="14.25" customHeight="1">
      <c r="A20" s="109"/>
      <c r="B20" s="109"/>
      <c r="C20" s="109"/>
      <c r="D20" s="109"/>
      <c r="E20" s="109"/>
      <c r="F20" s="109"/>
      <c r="G20" s="109"/>
      <c r="H20" s="109"/>
      <c r="I20" s="109"/>
      <c r="J20" s="109"/>
      <c r="K20" s="109"/>
      <c r="L20" s="109"/>
      <c r="M20" s="109"/>
      <c r="N20" s="109"/>
    </row>
    <row r="21" spans="1:15" ht="14.25" customHeight="1">
      <c r="A21" s="109"/>
      <c r="B21" s="109"/>
      <c r="C21" s="109"/>
      <c r="D21" s="109"/>
      <c r="E21" s="109"/>
      <c r="F21" s="109"/>
      <c r="G21" s="176"/>
      <c r="H21" s="109"/>
      <c r="I21" s="109"/>
      <c r="J21" s="109"/>
      <c r="K21" s="109"/>
      <c r="L21" s="109"/>
      <c r="M21" s="109"/>
      <c r="N21" s="109"/>
    </row>
    <row r="22" spans="1:15" ht="18" customHeight="1">
      <c r="A22" s="1083" t="s">
        <v>687</v>
      </c>
      <c r="B22" s="1084"/>
      <c r="C22" s="1085"/>
      <c r="D22" s="1636" t="s">
        <v>391</v>
      </c>
      <c r="E22" s="1637"/>
      <c r="F22" s="1637"/>
      <c r="G22" s="1637"/>
      <c r="H22" s="1662"/>
      <c r="I22" s="1083" t="s">
        <v>689</v>
      </c>
      <c r="J22" s="1084"/>
      <c r="K22" s="1084"/>
      <c r="L22" s="1084"/>
      <c r="M22" s="1084"/>
      <c r="N22" s="1085"/>
      <c r="O22" s="1633" t="s">
        <v>668</v>
      </c>
    </row>
    <row r="23" spans="1:15" ht="18" customHeight="1">
      <c r="A23" s="1605"/>
      <c r="B23" s="1606"/>
      <c r="C23" s="1607"/>
      <c r="D23" s="1638"/>
      <c r="E23" s="1639"/>
      <c r="F23" s="1639"/>
      <c r="G23" s="1639"/>
      <c r="H23" s="1663"/>
      <c r="I23" s="1086"/>
      <c r="J23" s="1087"/>
      <c r="K23" s="1087"/>
      <c r="L23" s="1087"/>
      <c r="M23" s="1087"/>
      <c r="N23" s="1088"/>
      <c r="O23" s="1634"/>
    </row>
    <row r="24" spans="1:15" ht="18" customHeight="1">
      <c r="A24" s="1605"/>
      <c r="B24" s="1606"/>
      <c r="C24" s="1607"/>
      <c r="D24" s="1638"/>
      <c r="E24" s="1639"/>
      <c r="F24" s="1639"/>
      <c r="G24" s="1639"/>
      <c r="H24" s="1663"/>
      <c r="I24" s="1083" t="s">
        <v>67</v>
      </c>
      <c r="J24" s="1084"/>
      <c r="K24" s="1085"/>
      <c r="L24" s="1083" t="s">
        <v>68</v>
      </c>
      <c r="M24" s="1084"/>
      <c r="N24" s="1085"/>
      <c r="O24" s="1634"/>
    </row>
    <row r="25" spans="1:15" ht="18" customHeight="1">
      <c r="A25" s="1086"/>
      <c r="B25" s="1087"/>
      <c r="C25" s="1088"/>
      <c r="D25" s="1638"/>
      <c r="E25" s="1639"/>
      <c r="F25" s="1639"/>
      <c r="G25" s="1639"/>
      <c r="H25" s="1663"/>
      <c r="I25" s="1086"/>
      <c r="J25" s="1087"/>
      <c r="K25" s="1088"/>
      <c r="L25" s="1086"/>
      <c r="M25" s="1087"/>
      <c r="N25" s="1088"/>
      <c r="O25" s="1635"/>
    </row>
    <row r="26" spans="1:15" ht="22.5" customHeight="1">
      <c r="A26" s="218"/>
      <c r="B26" s="123"/>
      <c r="C26" s="219"/>
      <c r="D26" s="1644"/>
      <c r="E26" s="1645"/>
      <c r="F26" s="1645"/>
      <c r="G26" s="1645"/>
      <c r="H26" s="1646"/>
      <c r="I26" s="220"/>
      <c r="J26" s="221"/>
      <c r="K26" s="222"/>
      <c r="L26" s="220"/>
      <c r="M26" s="221"/>
      <c r="N26" s="222"/>
      <c r="O26" s="1633"/>
    </row>
    <row r="27" spans="1:15" ht="22.5" customHeight="1">
      <c r="A27" s="1614" t="s">
        <v>1569</v>
      </c>
      <c r="B27" s="1600"/>
      <c r="C27" s="1601"/>
      <c r="D27" s="1647"/>
      <c r="E27" s="1648"/>
      <c r="F27" s="1648"/>
      <c r="G27" s="1648"/>
      <c r="H27" s="1649"/>
      <c r="I27" s="1965"/>
      <c r="J27" s="1966"/>
      <c r="K27" s="1967"/>
      <c r="L27" s="1963"/>
      <c r="M27" s="1964"/>
      <c r="N27" s="223" t="s">
        <v>2</v>
      </c>
      <c r="O27" s="1634"/>
    </row>
    <row r="28" spans="1:15" ht="22.5" customHeight="1">
      <c r="A28" s="224"/>
      <c r="B28" s="225"/>
      <c r="C28" s="226"/>
      <c r="D28" s="1650"/>
      <c r="E28" s="1651"/>
      <c r="F28" s="1651"/>
      <c r="G28" s="1651"/>
      <c r="H28" s="1652"/>
      <c r="I28" s="227"/>
      <c r="J28" s="228"/>
      <c r="K28" s="229"/>
      <c r="L28" s="227"/>
      <c r="M28" s="228"/>
      <c r="N28" s="229"/>
      <c r="O28" s="1635"/>
    </row>
    <row r="29" spans="1:15">
      <c r="A29" s="109"/>
      <c r="B29" s="109"/>
      <c r="C29" s="109"/>
      <c r="D29" s="109"/>
      <c r="E29" s="109"/>
      <c r="F29" s="109"/>
      <c r="G29" s="109"/>
      <c r="H29" s="109"/>
      <c r="I29" s="109"/>
      <c r="J29" s="109"/>
      <c r="K29" s="109"/>
      <c r="L29" s="109"/>
      <c r="M29" s="109"/>
      <c r="N29" s="109"/>
    </row>
    <row r="30" spans="1:15" s="146" customFormat="1" ht="14.25" customHeight="1">
      <c r="B30" s="145"/>
      <c r="C30" s="148"/>
      <c r="D30" s="148"/>
    </row>
    <row r="31" spans="1:15">
      <c r="A31" s="269" t="s">
        <v>1349</v>
      </c>
      <c r="B31" s="130"/>
      <c r="C31" s="138"/>
      <c r="D31" s="138"/>
    </row>
    <row r="32" spans="1:15">
      <c r="A32" s="269" t="s">
        <v>1350</v>
      </c>
      <c r="B32" s="275"/>
      <c r="C32" s="637"/>
      <c r="D32" s="637"/>
      <c r="E32" s="269"/>
      <c r="F32" s="269"/>
      <c r="G32" s="269"/>
      <c r="H32" s="269"/>
      <c r="I32" s="269"/>
      <c r="J32" s="269"/>
      <c r="K32" s="269"/>
      <c r="L32" s="269"/>
      <c r="M32" s="269"/>
      <c r="N32" s="269"/>
      <c r="O32" s="269"/>
    </row>
    <row r="33" spans="1:15">
      <c r="A33" s="269" t="s">
        <v>1351</v>
      </c>
      <c r="B33" s="275"/>
      <c r="C33" s="637"/>
      <c r="D33" s="637"/>
      <c r="E33" s="269"/>
      <c r="F33" s="269"/>
      <c r="G33" s="269"/>
      <c r="H33" s="269"/>
      <c r="I33" s="269"/>
      <c r="J33" s="269"/>
      <c r="K33" s="269"/>
      <c r="L33" s="269"/>
      <c r="M33" s="269"/>
      <c r="N33" s="269"/>
      <c r="O33" s="269"/>
    </row>
    <row r="34" spans="1:15">
      <c r="A34" s="269" t="s">
        <v>1352</v>
      </c>
      <c r="B34" s="275"/>
      <c r="C34" s="637"/>
      <c r="D34" s="637"/>
      <c r="E34" s="269"/>
      <c r="F34" s="269"/>
      <c r="G34" s="269"/>
      <c r="H34" s="269"/>
      <c r="I34" s="269"/>
      <c r="J34" s="269"/>
      <c r="K34" s="269"/>
      <c r="L34" s="269"/>
      <c r="M34" s="269"/>
      <c r="N34" s="269"/>
      <c r="O34" s="269"/>
    </row>
    <row r="35" spans="1:15">
      <c r="A35" s="269" t="s">
        <v>1353</v>
      </c>
      <c r="B35" s="275"/>
      <c r="C35" s="637"/>
      <c r="D35" s="637"/>
      <c r="E35" s="269"/>
      <c r="F35" s="269"/>
      <c r="G35" s="269"/>
      <c r="H35" s="260"/>
      <c r="I35" s="269"/>
      <c r="J35" s="269"/>
      <c r="K35" s="269"/>
      <c r="L35" s="269"/>
      <c r="M35" s="269"/>
      <c r="N35" s="269"/>
      <c r="O35" s="269"/>
    </row>
    <row r="36" spans="1:15">
      <c r="B36" s="130"/>
      <c r="C36" s="138"/>
      <c r="D36" s="138"/>
      <c r="H36" s="132"/>
    </row>
    <row r="37" spans="1:15">
      <c r="B37" s="130"/>
      <c r="C37" s="138"/>
      <c r="D37" s="138"/>
    </row>
    <row r="38" spans="1:15">
      <c r="B38" s="130"/>
      <c r="C38" s="138"/>
      <c r="D38" s="138"/>
      <c r="G38" s="132"/>
    </row>
    <row r="39" spans="1:15">
      <c r="B39" s="130"/>
      <c r="C39" s="138"/>
      <c r="D39" s="138"/>
    </row>
  </sheetData>
  <mergeCells count="13">
    <mergeCell ref="A3:O3"/>
    <mergeCell ref="A18:O18"/>
    <mergeCell ref="O26:O28"/>
    <mergeCell ref="A22:C25"/>
    <mergeCell ref="D22:H25"/>
    <mergeCell ref="I22:N23"/>
    <mergeCell ref="O22:O25"/>
    <mergeCell ref="I24:K25"/>
    <mergeCell ref="L27:M27"/>
    <mergeCell ref="I27:K27"/>
    <mergeCell ref="A27:C27"/>
    <mergeCell ref="D26:H28"/>
    <mergeCell ref="L24:N25"/>
  </mergeCells>
  <phoneticPr fontId="3"/>
  <pageMargins left="0.78740157480314965" right="0.39370078740157483" top="0.98425196850393704" bottom="0.98425196850393704" header="0.51181102362204722" footer="0.51181102362204722"/>
  <pageSetup paperSize="9" orientation="portrait" blackAndWhite="1" horizontalDpi="200" verticalDpi="200" r:id="rId1"/>
  <headerFooter alignWithMargins="0"/>
  <legacyDrawing r:id="rId2"/>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T46"/>
  <sheetViews>
    <sheetView view="pageBreakPreview" zoomScaleNormal="100" zoomScaleSheetLayoutView="100" workbookViewId="0">
      <selection activeCell="A17" sqref="A17:O17"/>
    </sheetView>
  </sheetViews>
  <sheetFormatPr defaultColWidth="5.875" defaultRowHeight="14.25"/>
  <cols>
    <col min="1" max="8" width="5.875" style="107"/>
    <col min="9" max="9" width="3.5" style="107" bestFit="1" customWidth="1"/>
    <col min="10" max="14" width="5.875" style="107"/>
    <col min="15" max="16" width="4.125" style="107" customWidth="1"/>
    <col min="17" max="16384" width="5.875" style="107"/>
  </cols>
  <sheetData>
    <row r="1" spans="1:20">
      <c r="P1" s="270" t="s">
        <v>981</v>
      </c>
    </row>
    <row r="3" spans="1:20" ht="28.5">
      <c r="A3" s="972" t="s">
        <v>70</v>
      </c>
      <c r="B3" s="972"/>
      <c r="C3" s="972"/>
      <c r="D3" s="972"/>
      <c r="E3" s="972"/>
      <c r="F3" s="972"/>
      <c r="G3" s="972"/>
      <c r="H3" s="972"/>
      <c r="I3" s="972"/>
      <c r="J3" s="972"/>
      <c r="K3" s="1031"/>
      <c r="L3" s="972"/>
      <c r="M3" s="972"/>
      <c r="N3" s="972"/>
      <c r="O3" s="972"/>
      <c r="P3" s="972"/>
      <c r="Q3" s="612"/>
      <c r="R3" s="612"/>
      <c r="S3" s="612"/>
      <c r="T3" s="612"/>
    </row>
    <row r="5" spans="1:20">
      <c r="L5" s="149"/>
      <c r="M5" s="149"/>
      <c r="N5" s="149"/>
      <c r="O5" s="134"/>
      <c r="P5" s="302" t="s">
        <v>1558</v>
      </c>
    </row>
    <row r="7" spans="1:20">
      <c r="A7" s="107" t="s">
        <v>598</v>
      </c>
    </row>
    <row r="9" spans="1:20">
      <c r="B9" s="260" t="str">
        <f>入力シート!C1</f>
        <v>令和7年7月20日執行参議院青森県選挙区選出議員選挙</v>
      </c>
      <c r="K9" s="143"/>
    </row>
    <row r="11" spans="1:20">
      <c r="H11" s="129" t="s">
        <v>531</v>
      </c>
      <c r="J11" s="135">
        <f>入力シート!C8</f>
        <v>0</v>
      </c>
      <c r="K11" s="132"/>
      <c r="L11" s="132">
        <f>入力シート!C10</f>
        <v>0</v>
      </c>
    </row>
    <row r="13" spans="1:20">
      <c r="A13" s="269" t="s">
        <v>817</v>
      </c>
    </row>
    <row r="14" spans="1:20" ht="14.25" customHeight="1">
      <c r="A14" s="285" t="s">
        <v>818</v>
      </c>
      <c r="B14" s="109"/>
      <c r="C14" s="109"/>
      <c r="D14" s="109"/>
      <c r="E14" s="109"/>
      <c r="F14" s="174"/>
      <c r="G14" s="109"/>
      <c r="H14" s="109"/>
      <c r="I14" s="109"/>
      <c r="J14" s="109"/>
      <c r="K14" s="109"/>
      <c r="L14" s="109"/>
      <c r="M14" s="109"/>
      <c r="N14" s="109"/>
    </row>
    <row r="15" spans="1:20" ht="14.25" customHeight="1">
      <c r="A15" s="109"/>
      <c r="B15" s="109"/>
      <c r="C15" s="109"/>
      <c r="D15" s="109"/>
      <c r="E15" s="109"/>
      <c r="F15" s="174"/>
      <c r="G15" s="109"/>
      <c r="H15" s="109"/>
      <c r="I15" s="109"/>
      <c r="J15" s="109"/>
      <c r="K15" s="109"/>
      <c r="L15" s="109"/>
      <c r="M15" s="109"/>
      <c r="N15" s="109"/>
    </row>
    <row r="16" spans="1:20" ht="14.25" customHeight="1">
      <c r="A16" s="109"/>
      <c r="B16" s="109"/>
      <c r="C16" s="109"/>
      <c r="D16" s="109"/>
      <c r="E16" s="109"/>
      <c r="F16" s="174"/>
      <c r="G16" s="109"/>
      <c r="H16" s="109"/>
      <c r="I16" s="109"/>
      <c r="J16" s="109"/>
      <c r="K16" s="109"/>
      <c r="L16" s="109"/>
      <c r="M16" s="109"/>
      <c r="N16" s="109"/>
    </row>
    <row r="17" spans="1:15" ht="14.25" customHeight="1">
      <c r="A17" s="1606" t="s">
        <v>574</v>
      </c>
      <c r="B17" s="1606"/>
      <c r="C17" s="1606"/>
      <c r="D17" s="1606"/>
      <c r="E17" s="1606"/>
      <c r="F17" s="1606"/>
      <c r="G17" s="1606"/>
      <c r="H17" s="1606"/>
      <c r="I17" s="1606"/>
      <c r="J17" s="1606"/>
      <c r="K17" s="1606"/>
      <c r="L17" s="1606"/>
      <c r="M17" s="1606"/>
      <c r="N17" s="1606"/>
      <c r="O17" s="1606"/>
    </row>
    <row r="18" spans="1:15" ht="14.25" customHeight="1">
      <c r="A18" s="175"/>
      <c r="B18" s="175"/>
      <c r="C18" s="175"/>
      <c r="D18" s="175"/>
      <c r="E18" s="175"/>
      <c r="F18" s="175"/>
      <c r="G18" s="175"/>
      <c r="H18" s="175"/>
      <c r="I18" s="175"/>
      <c r="J18" s="175"/>
      <c r="K18" s="175"/>
      <c r="L18" s="175"/>
      <c r="M18" s="175"/>
      <c r="N18" s="175"/>
      <c r="O18" s="175"/>
    </row>
    <row r="19" spans="1:15" ht="14.25" customHeight="1">
      <c r="A19" s="202" t="s">
        <v>41</v>
      </c>
      <c r="B19" s="175"/>
      <c r="C19" s="175"/>
      <c r="D19" s="305" t="s">
        <v>1526</v>
      </c>
      <c r="E19" s="203"/>
      <c r="F19" s="203"/>
      <c r="G19" s="203"/>
      <c r="H19" s="175"/>
      <c r="I19" s="175"/>
      <c r="J19" s="175"/>
      <c r="K19" s="175"/>
      <c r="L19" s="175"/>
      <c r="M19" s="175"/>
      <c r="N19" s="175"/>
      <c r="O19" s="175"/>
    </row>
    <row r="20" spans="1:15" ht="14.25" customHeight="1">
      <c r="A20" s="175"/>
      <c r="B20" s="175"/>
      <c r="C20" s="175"/>
      <c r="D20" s="175"/>
      <c r="E20" s="175"/>
      <c r="F20" s="175"/>
      <c r="G20" s="175"/>
      <c r="H20" s="175"/>
      <c r="I20" s="175"/>
      <c r="J20" s="175"/>
      <c r="K20" s="175"/>
      <c r="L20" s="175"/>
      <c r="M20" s="175"/>
      <c r="N20" s="175"/>
    </row>
    <row r="21" spans="1:15" ht="14.25" customHeight="1">
      <c r="A21" s="109" t="s">
        <v>42</v>
      </c>
      <c r="B21" s="109"/>
      <c r="C21" s="109"/>
      <c r="D21" s="109"/>
      <c r="E21" s="109"/>
      <c r="F21" s="109"/>
      <c r="G21" s="109"/>
      <c r="H21" s="109"/>
      <c r="I21" s="109"/>
      <c r="J21" s="109"/>
      <c r="K21" s="109"/>
      <c r="L21" s="109"/>
      <c r="M21" s="109"/>
      <c r="N21" s="109"/>
    </row>
    <row r="22" spans="1:15" ht="14.25" customHeight="1">
      <c r="A22" s="109"/>
      <c r="B22" s="1648"/>
      <c r="C22" s="1648"/>
      <c r="D22" s="1648"/>
      <c r="E22" s="1648"/>
      <c r="F22" s="1648"/>
      <c r="G22" s="1648"/>
      <c r="H22" s="1648"/>
      <c r="I22" s="1648"/>
      <c r="J22" s="1648"/>
      <c r="K22" s="1648"/>
      <c r="L22" s="1648"/>
      <c r="M22" s="1648"/>
      <c r="N22" s="1648"/>
    </row>
    <row r="23" spans="1:15" ht="14.25" customHeight="1">
      <c r="A23" s="109"/>
      <c r="B23" s="1648"/>
      <c r="C23" s="1648"/>
      <c r="D23" s="1648"/>
      <c r="E23" s="1648"/>
      <c r="F23" s="1648"/>
      <c r="G23" s="1648"/>
      <c r="H23" s="1648"/>
      <c r="I23" s="1648"/>
      <c r="J23" s="1648"/>
      <c r="K23" s="1648"/>
      <c r="L23" s="1648"/>
      <c r="M23" s="1648"/>
      <c r="N23" s="1648"/>
    </row>
    <row r="24" spans="1:15" ht="14.25" customHeight="1">
      <c r="A24" s="109"/>
      <c r="B24" s="1648"/>
      <c r="C24" s="1648"/>
      <c r="D24" s="1648"/>
      <c r="E24" s="1648"/>
      <c r="F24" s="1648"/>
      <c r="G24" s="1648"/>
      <c r="H24" s="1648"/>
      <c r="I24" s="1648"/>
      <c r="J24" s="1648"/>
      <c r="K24" s="1648"/>
      <c r="L24" s="1648"/>
      <c r="M24" s="1648"/>
      <c r="N24" s="1648"/>
    </row>
    <row r="25" spans="1:15" ht="14.25" customHeight="1">
      <c r="A25" s="109"/>
      <c r="B25" s="109"/>
      <c r="C25" s="109"/>
      <c r="D25" s="109"/>
      <c r="E25" s="109"/>
      <c r="F25" s="109"/>
      <c r="G25" s="109"/>
      <c r="H25" s="109"/>
      <c r="I25" s="109"/>
      <c r="J25" s="109"/>
      <c r="K25" s="109"/>
      <c r="L25" s="109"/>
      <c r="M25" s="109"/>
      <c r="N25" s="109"/>
    </row>
    <row r="26" spans="1:15" ht="14.25" customHeight="1">
      <c r="A26" s="109" t="s">
        <v>71</v>
      </c>
      <c r="B26" s="109"/>
      <c r="C26" s="109"/>
      <c r="E26" s="1867" t="s">
        <v>415</v>
      </c>
      <c r="F26" s="1867"/>
      <c r="G26" s="1867"/>
      <c r="H26" s="1867"/>
      <c r="I26" s="109" t="s">
        <v>73</v>
      </c>
      <c r="J26" s="109"/>
      <c r="K26" s="109"/>
      <c r="L26" s="109"/>
      <c r="M26" s="109"/>
      <c r="N26" s="109"/>
    </row>
    <row r="27" spans="1:15" ht="14.25" customHeight="1">
      <c r="A27" s="109"/>
      <c r="B27" s="109"/>
      <c r="C27" s="109"/>
      <c r="D27" s="109"/>
      <c r="E27" s="109"/>
      <c r="F27" s="109"/>
      <c r="G27" s="176"/>
      <c r="H27" s="109"/>
      <c r="I27" s="109"/>
      <c r="J27" s="109"/>
      <c r="K27" s="109"/>
      <c r="L27" s="109"/>
      <c r="M27" s="109"/>
      <c r="N27" s="109"/>
    </row>
    <row r="28" spans="1:15" ht="24" customHeight="1">
      <c r="A28" s="1805" t="s">
        <v>45</v>
      </c>
      <c r="B28" s="1806"/>
      <c r="C28" s="1806"/>
      <c r="D28" s="1806"/>
      <c r="E28" s="1807"/>
      <c r="F28" s="1805" t="s">
        <v>72</v>
      </c>
      <c r="G28" s="1806"/>
      <c r="H28" s="1806"/>
      <c r="I28" s="1807"/>
      <c r="J28" s="1805" t="s">
        <v>74</v>
      </c>
      <c r="K28" s="1806"/>
      <c r="L28" s="1806"/>
      <c r="M28" s="1806"/>
      <c r="N28" s="1806"/>
      <c r="O28" s="1807"/>
    </row>
    <row r="29" spans="1:15" ht="24" customHeight="1">
      <c r="A29" s="1043" t="s">
        <v>1354</v>
      </c>
      <c r="B29" s="994"/>
      <c r="C29" s="994"/>
      <c r="D29" s="994"/>
      <c r="E29" s="995"/>
      <c r="F29" s="1968"/>
      <c r="G29" s="1969"/>
      <c r="H29" s="1969"/>
      <c r="I29" s="205" t="s">
        <v>73</v>
      </c>
      <c r="J29" s="1968"/>
      <c r="K29" s="1969"/>
      <c r="L29" s="1969"/>
      <c r="M29" s="1969"/>
      <c r="N29" s="1969"/>
      <c r="O29" s="152" t="s">
        <v>73</v>
      </c>
    </row>
    <row r="30" spans="1:15" ht="24" customHeight="1">
      <c r="A30" s="1043" t="s">
        <v>1355</v>
      </c>
      <c r="B30" s="1016"/>
      <c r="C30" s="1016"/>
      <c r="D30" s="1016"/>
      <c r="E30" s="1017"/>
      <c r="F30" s="1968"/>
      <c r="G30" s="1969"/>
      <c r="H30" s="1969"/>
      <c r="I30" s="205" t="s">
        <v>73</v>
      </c>
      <c r="J30" s="1968"/>
      <c r="K30" s="1969"/>
      <c r="L30" s="1969"/>
      <c r="M30" s="1969"/>
      <c r="N30" s="1969"/>
      <c r="O30" s="152" t="s">
        <v>73</v>
      </c>
    </row>
    <row r="31" spans="1:15" ht="24" customHeight="1">
      <c r="A31" s="1043" t="s">
        <v>1356</v>
      </c>
      <c r="B31" s="1016"/>
      <c r="C31" s="1016"/>
      <c r="D31" s="1016"/>
      <c r="E31" s="1017"/>
      <c r="F31" s="1968"/>
      <c r="G31" s="1969"/>
      <c r="H31" s="1969"/>
      <c r="I31" s="205" t="s">
        <v>73</v>
      </c>
      <c r="J31" s="1968"/>
      <c r="K31" s="1969"/>
      <c r="L31" s="1969"/>
      <c r="M31" s="1969"/>
      <c r="N31" s="1969"/>
      <c r="O31" s="152" t="s">
        <v>73</v>
      </c>
    </row>
    <row r="32" spans="1:15" ht="24" customHeight="1">
      <c r="A32" s="1805" t="s">
        <v>46</v>
      </c>
      <c r="B32" s="1806"/>
      <c r="C32" s="1806"/>
      <c r="D32" s="1806"/>
      <c r="E32" s="1807"/>
      <c r="F32" s="1810"/>
      <c r="G32" s="1811"/>
      <c r="H32" s="1811"/>
      <c r="I32" s="205"/>
      <c r="J32" s="1810"/>
      <c r="K32" s="1811"/>
      <c r="L32" s="1811"/>
      <c r="M32" s="1811"/>
      <c r="N32" s="1811"/>
      <c r="O32" s="152"/>
    </row>
    <row r="34" spans="1:16">
      <c r="A34" s="269" t="s">
        <v>1420</v>
      </c>
    </row>
    <row r="35" spans="1:16">
      <c r="A35" s="269" t="s">
        <v>285</v>
      </c>
    </row>
    <row r="36" spans="1:16" ht="9.75" customHeight="1"/>
    <row r="37" spans="1:16">
      <c r="A37" s="269" t="s">
        <v>1421</v>
      </c>
    </row>
    <row r="38" spans="1:16">
      <c r="A38" s="269" t="s">
        <v>1358</v>
      </c>
    </row>
    <row r="39" spans="1:16" ht="9" customHeight="1"/>
    <row r="40" spans="1:16">
      <c r="A40" s="269" t="s">
        <v>1422</v>
      </c>
    </row>
    <row r="41" spans="1:16">
      <c r="A41" s="269" t="s">
        <v>1361</v>
      </c>
    </row>
    <row r="42" spans="1:16" ht="10.5" customHeight="1"/>
    <row r="43" spans="1:16">
      <c r="A43" s="269" t="s">
        <v>1405</v>
      </c>
      <c r="B43" s="275"/>
      <c r="C43" s="637"/>
      <c r="D43" s="637"/>
      <c r="E43" s="269"/>
      <c r="F43" s="269"/>
      <c r="G43" s="269"/>
      <c r="H43" s="269"/>
      <c r="I43" s="269"/>
      <c r="J43" s="269"/>
      <c r="K43" s="269"/>
      <c r="L43" s="269"/>
      <c r="M43" s="269"/>
      <c r="N43" s="269"/>
      <c r="O43" s="269"/>
      <c r="P43" s="269"/>
    </row>
    <row r="44" spans="1:16">
      <c r="A44" s="269" t="s">
        <v>1363</v>
      </c>
      <c r="B44" s="275"/>
      <c r="C44" s="637"/>
      <c r="D44" s="637"/>
      <c r="E44" s="269"/>
      <c r="F44" s="269"/>
      <c r="G44" s="269"/>
      <c r="H44" s="269"/>
      <c r="I44" s="269"/>
      <c r="J44" s="269"/>
      <c r="K44" s="269"/>
      <c r="L44" s="269"/>
      <c r="M44" s="269"/>
      <c r="N44" s="269"/>
      <c r="O44" s="269"/>
      <c r="P44" s="269"/>
    </row>
    <row r="45" spans="1:16">
      <c r="A45" s="269" t="s">
        <v>1352</v>
      </c>
      <c r="B45" s="275"/>
      <c r="C45" s="637"/>
      <c r="D45" s="637"/>
      <c r="E45" s="269"/>
      <c r="F45" s="269"/>
      <c r="G45" s="269"/>
      <c r="H45" s="269"/>
      <c r="I45" s="269"/>
      <c r="J45" s="269"/>
      <c r="K45" s="269"/>
      <c r="L45" s="269"/>
      <c r="M45" s="269"/>
      <c r="N45" s="269"/>
      <c r="O45" s="269"/>
      <c r="P45" s="269"/>
    </row>
    <row r="46" spans="1:16">
      <c r="A46" s="269" t="s">
        <v>1353</v>
      </c>
      <c r="B46" s="275"/>
      <c r="C46" s="637"/>
      <c r="D46" s="637"/>
      <c r="E46" s="269"/>
      <c r="F46" s="269"/>
      <c r="G46" s="269"/>
      <c r="H46" s="260"/>
      <c r="I46" s="269"/>
      <c r="J46" s="269"/>
      <c r="K46" s="269"/>
      <c r="L46" s="269"/>
      <c r="M46" s="269"/>
      <c r="N46" s="269"/>
      <c r="O46" s="269"/>
      <c r="P46" s="269"/>
    </row>
  </sheetData>
  <mergeCells count="19">
    <mergeCell ref="A32:E32"/>
    <mergeCell ref="F32:H32"/>
    <mergeCell ref="J32:N32"/>
    <mergeCell ref="A30:E30"/>
    <mergeCell ref="A31:E31"/>
    <mergeCell ref="F30:H30"/>
    <mergeCell ref="J30:N30"/>
    <mergeCell ref="F31:H31"/>
    <mergeCell ref="J31:N31"/>
    <mergeCell ref="A3:P3"/>
    <mergeCell ref="A29:E29"/>
    <mergeCell ref="F29:H29"/>
    <mergeCell ref="J29:N29"/>
    <mergeCell ref="A17:O17"/>
    <mergeCell ref="A28:E28"/>
    <mergeCell ref="F28:I28"/>
    <mergeCell ref="J28:O28"/>
    <mergeCell ref="B22:N24"/>
    <mergeCell ref="E26:H26"/>
  </mergeCells>
  <phoneticPr fontId="3"/>
  <pageMargins left="0.78740157480314965" right="0.39370078740157483" top="0.98425196850393704" bottom="0.98425196850393704" header="0.51181102362204722" footer="0.51181102362204722"/>
  <pageSetup paperSize="9" orientation="portrait" blackAndWhite="1" horizontalDpi="200" verticalDpi="200" r:id="rId1"/>
  <headerFooter alignWithMargins="0"/>
  <legacyDrawing r:id="rId2"/>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T41"/>
  <sheetViews>
    <sheetView view="pageBreakPreview" zoomScaleNormal="100" zoomScaleSheetLayoutView="100" workbookViewId="0">
      <selection activeCell="H17" sqref="H17"/>
    </sheetView>
  </sheetViews>
  <sheetFormatPr defaultColWidth="5.875" defaultRowHeight="14.25"/>
  <cols>
    <col min="1" max="16384" width="5.875" style="107"/>
  </cols>
  <sheetData>
    <row r="1" spans="1:20">
      <c r="P1" s="270" t="s">
        <v>982</v>
      </c>
    </row>
    <row r="2" spans="1:20">
      <c r="A2" s="107" t="s">
        <v>340</v>
      </c>
    </row>
    <row r="3" spans="1:20">
      <c r="A3" s="982"/>
      <c r="B3" s="982"/>
      <c r="C3" s="982"/>
      <c r="D3" s="982"/>
      <c r="E3" s="982"/>
      <c r="F3" s="982"/>
      <c r="G3" s="982"/>
      <c r="H3" s="982"/>
      <c r="I3" s="982"/>
      <c r="J3" s="982"/>
      <c r="K3" s="1819"/>
      <c r="L3" s="982"/>
      <c r="M3" s="982"/>
      <c r="N3" s="982"/>
      <c r="O3" s="982"/>
      <c r="P3" s="146"/>
      <c r="Q3" s="146"/>
      <c r="R3" s="146"/>
      <c r="S3" s="146"/>
      <c r="T3" s="146"/>
    </row>
    <row r="4" spans="1:20" ht="28.5">
      <c r="A4" s="972" t="s">
        <v>75</v>
      </c>
      <c r="B4" s="972"/>
      <c r="C4" s="972"/>
      <c r="D4" s="972"/>
      <c r="E4" s="972"/>
      <c r="F4" s="972"/>
      <c r="G4" s="972"/>
      <c r="H4" s="972"/>
      <c r="I4" s="972"/>
      <c r="J4" s="972"/>
      <c r="K4" s="972"/>
      <c r="L4" s="972"/>
      <c r="M4" s="972"/>
      <c r="N4" s="972"/>
      <c r="O4" s="972"/>
      <c r="P4" s="972"/>
    </row>
    <row r="5" spans="1:20" ht="14.25" customHeight="1">
      <c r="A5" s="170"/>
      <c r="B5" s="170"/>
      <c r="C5" s="170"/>
      <c r="D5" s="170"/>
      <c r="E5" s="170"/>
      <c r="F5" s="170"/>
      <c r="G5" s="170"/>
      <c r="H5" s="170"/>
      <c r="I5" s="170"/>
      <c r="J5" s="170"/>
      <c r="K5" s="170"/>
      <c r="L5" s="170"/>
      <c r="M5" s="170"/>
      <c r="N5" s="170"/>
    </row>
    <row r="7" spans="1:20" ht="24" customHeight="1">
      <c r="A7" s="269" t="s">
        <v>819</v>
      </c>
    </row>
    <row r="8" spans="1:20" ht="24" customHeight="1">
      <c r="A8" s="269" t="s">
        <v>820</v>
      </c>
    </row>
    <row r="9" spans="1:20" ht="24" customHeight="1">
      <c r="A9" s="269"/>
    </row>
    <row r="10" spans="1:20" ht="14.25" customHeight="1"/>
    <row r="11" spans="1:20" ht="14.25" customHeight="1"/>
    <row r="13" spans="1:20">
      <c r="A13" s="309" t="s">
        <v>1559</v>
      </c>
      <c r="B13" s="142"/>
      <c r="C13" s="142"/>
      <c r="D13" s="142"/>
      <c r="E13" s="142"/>
    </row>
    <row r="15" spans="1:20">
      <c r="L15" s="1817"/>
      <c r="M15" s="1817"/>
      <c r="N15" s="1817"/>
    </row>
    <row r="17" spans="1:16">
      <c r="G17" s="269" t="s">
        <v>1560</v>
      </c>
      <c r="P17" s="603" t="s">
        <v>500</v>
      </c>
    </row>
    <row r="18" spans="1:16">
      <c r="O18" s="129"/>
    </row>
    <row r="19" spans="1:16">
      <c r="O19" s="129"/>
    </row>
    <row r="20" spans="1:16">
      <c r="O20" s="129"/>
    </row>
    <row r="21" spans="1:16">
      <c r="A21" s="982" t="s">
        <v>574</v>
      </c>
      <c r="B21" s="982"/>
      <c r="C21" s="982"/>
      <c r="D21" s="982"/>
      <c r="E21" s="982"/>
      <c r="F21" s="982"/>
      <c r="G21" s="982"/>
      <c r="H21" s="982"/>
      <c r="I21" s="982"/>
      <c r="J21" s="982"/>
      <c r="K21" s="982"/>
      <c r="L21" s="982"/>
      <c r="M21" s="982"/>
      <c r="N21" s="982"/>
      <c r="O21" s="982"/>
    </row>
    <row r="23" spans="1:16">
      <c r="A23" s="311" t="s">
        <v>815</v>
      </c>
      <c r="B23" s="260" t="str">
        <f>入力シート!C1</f>
        <v>令和7年7月20日執行参議院青森県選挙区選出議員選挙</v>
      </c>
      <c r="K23" s="143"/>
    </row>
    <row r="24" spans="1:16">
      <c r="A24" s="198"/>
      <c r="J24" s="208"/>
      <c r="K24" s="208"/>
    </row>
    <row r="26" spans="1:16">
      <c r="A26" s="311" t="s">
        <v>1253</v>
      </c>
      <c r="B26" s="107" t="s">
        <v>839</v>
      </c>
      <c r="E26" s="135">
        <f>入力シート!C8</f>
        <v>0</v>
      </c>
      <c r="F26" s="132"/>
      <c r="G26" s="132">
        <f>入力シート!C10</f>
        <v>0</v>
      </c>
      <c r="H26" s="129"/>
    </row>
    <row r="27" spans="1:16">
      <c r="E27" s="135"/>
      <c r="F27" s="132"/>
      <c r="G27" s="132"/>
      <c r="H27" s="129"/>
    </row>
    <row r="29" spans="1:16">
      <c r="A29" s="311" t="s">
        <v>318</v>
      </c>
      <c r="B29" s="269" t="s">
        <v>1254</v>
      </c>
      <c r="E29" s="1872" t="s">
        <v>435</v>
      </c>
      <c r="F29" s="1872"/>
      <c r="G29" s="1872"/>
      <c r="H29" s="142" t="s">
        <v>73</v>
      </c>
    </row>
    <row r="30" spans="1:16" ht="14.25" customHeight="1">
      <c r="A30" s="109"/>
      <c r="B30" s="109"/>
      <c r="C30" s="109"/>
      <c r="D30" s="109"/>
      <c r="E30" s="109"/>
      <c r="F30" s="174"/>
      <c r="G30" s="109"/>
      <c r="H30" s="109"/>
      <c r="I30" s="109"/>
      <c r="J30" s="109"/>
      <c r="K30" s="109"/>
      <c r="L30" s="109"/>
      <c r="M30" s="109"/>
      <c r="N30" s="109"/>
    </row>
    <row r="31" spans="1:16" ht="14.25" customHeight="1">
      <c r="A31" s="109"/>
      <c r="B31" s="109"/>
      <c r="C31" s="109"/>
      <c r="D31" s="109"/>
      <c r="E31" s="109"/>
      <c r="F31" s="174"/>
      <c r="G31" s="109"/>
      <c r="H31" s="109"/>
      <c r="I31" s="109"/>
      <c r="J31" s="109"/>
      <c r="K31" s="109"/>
      <c r="L31" s="109"/>
      <c r="M31" s="109"/>
      <c r="N31" s="109"/>
    </row>
    <row r="32" spans="1:16" ht="14.25" customHeight="1">
      <c r="A32" s="109"/>
      <c r="B32" s="109"/>
      <c r="C32" s="109"/>
      <c r="D32" s="109"/>
      <c r="E32" s="109"/>
      <c r="F32" s="174"/>
      <c r="G32" s="109"/>
      <c r="H32" s="109"/>
      <c r="I32" s="109"/>
      <c r="J32" s="109"/>
      <c r="K32" s="109"/>
      <c r="L32" s="109"/>
      <c r="M32" s="109"/>
      <c r="N32" s="109"/>
    </row>
    <row r="33" spans="1:8">
      <c r="B33" s="130"/>
      <c r="C33" s="138"/>
      <c r="D33" s="138"/>
      <c r="H33" s="132"/>
    </row>
    <row r="34" spans="1:8">
      <c r="A34" s="107" t="s">
        <v>436</v>
      </c>
      <c r="B34" s="130"/>
      <c r="C34" s="138"/>
      <c r="D34" s="138"/>
      <c r="H34" s="132"/>
    </row>
    <row r="35" spans="1:8">
      <c r="A35" s="107" t="s">
        <v>437</v>
      </c>
      <c r="B35" s="130"/>
      <c r="C35" s="138"/>
      <c r="D35" s="138"/>
    </row>
    <row r="36" spans="1:8">
      <c r="B36" s="130"/>
      <c r="C36" s="138"/>
      <c r="D36" s="138"/>
      <c r="G36" s="132"/>
    </row>
    <row r="37" spans="1:8">
      <c r="A37" s="107" t="s">
        <v>438</v>
      </c>
      <c r="B37" s="130"/>
      <c r="C37" s="138"/>
      <c r="D37" s="138"/>
    </row>
    <row r="38" spans="1:8">
      <c r="A38" s="107" t="s">
        <v>439</v>
      </c>
    </row>
    <row r="40" spans="1:8">
      <c r="A40" s="107" t="s">
        <v>440</v>
      </c>
    </row>
    <row r="41" spans="1:8">
      <c r="A41" s="107" t="s">
        <v>441</v>
      </c>
    </row>
  </sheetData>
  <mergeCells count="5">
    <mergeCell ref="L15:N15"/>
    <mergeCell ref="A21:O21"/>
    <mergeCell ref="E29:G29"/>
    <mergeCell ref="A3:O3"/>
    <mergeCell ref="A4:P4"/>
  </mergeCells>
  <phoneticPr fontId="3"/>
  <pageMargins left="0.78740157480314965" right="0.39370078740157483" top="0.98425196850393704" bottom="0.98425196850393704" header="0.51181102362204722" footer="0.51181102362204722"/>
  <pageSetup paperSize="9" scale="97" orientation="portrait" blackAndWhite="1" horizontalDpi="200" verticalDpi="200" r:id="rId1"/>
  <headerFooter alignWithMargins="0"/>
  <legacyDrawing r:id="rId2"/>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T41"/>
  <sheetViews>
    <sheetView view="pageBreakPreview" zoomScaleNormal="100" zoomScaleSheetLayoutView="100" workbookViewId="0">
      <selection activeCell="A17" sqref="A17:P17"/>
    </sheetView>
  </sheetViews>
  <sheetFormatPr defaultColWidth="5.375" defaultRowHeight="14.25"/>
  <cols>
    <col min="1" max="1" width="5.375" style="107"/>
    <col min="2" max="2" width="5.375" style="107" customWidth="1"/>
    <col min="3" max="16" width="5.375" style="107"/>
    <col min="17" max="17" width="6.75" style="107" customWidth="1"/>
    <col min="18" max="16384" width="5.375" style="107"/>
  </cols>
  <sheetData>
    <row r="1" spans="1:20">
      <c r="Q1" s="270" t="s">
        <v>983</v>
      </c>
    </row>
    <row r="3" spans="1:20" ht="28.5">
      <c r="A3" s="972" t="s">
        <v>77</v>
      </c>
      <c r="B3" s="972"/>
      <c r="C3" s="972"/>
      <c r="D3" s="972"/>
      <c r="E3" s="972"/>
      <c r="F3" s="972"/>
      <c r="G3" s="972"/>
      <c r="H3" s="972"/>
      <c r="I3" s="972"/>
      <c r="J3" s="972"/>
      <c r="K3" s="1031"/>
      <c r="L3" s="972"/>
      <c r="M3" s="972"/>
      <c r="N3" s="972"/>
      <c r="O3" s="972"/>
      <c r="P3" s="972"/>
      <c r="Q3" s="972"/>
      <c r="R3" s="612"/>
      <c r="S3" s="612"/>
      <c r="T3" s="612"/>
    </row>
    <row r="6" spans="1:20">
      <c r="A6" s="107" t="s">
        <v>355</v>
      </c>
      <c r="M6" s="185"/>
      <c r="N6" s="185"/>
      <c r="O6" s="185"/>
    </row>
    <row r="7" spans="1:20">
      <c r="M7" s="185"/>
      <c r="N7" s="185"/>
      <c r="O7" s="185"/>
    </row>
    <row r="8" spans="1:20">
      <c r="M8" s="185"/>
      <c r="N8" s="185"/>
      <c r="O8" s="185"/>
    </row>
    <row r="9" spans="1:20">
      <c r="B9" s="367" t="s">
        <v>1526</v>
      </c>
      <c r="C9" s="149"/>
      <c r="D9" s="149"/>
      <c r="E9" s="134"/>
      <c r="F9" s="134"/>
    </row>
    <row r="10" spans="1:20">
      <c r="B10" s="185"/>
      <c r="C10" s="185"/>
      <c r="D10" s="185"/>
    </row>
    <row r="12" spans="1:20">
      <c r="B12" s="260" t="str">
        <f>入力シート!C1</f>
        <v>令和7年7月20日執行参議院青森県選挙区選出議員選挙</v>
      </c>
      <c r="K12" s="143"/>
      <c r="L12" s="143"/>
    </row>
    <row r="14" spans="1:20">
      <c r="I14" s="129" t="s">
        <v>531</v>
      </c>
      <c r="K14" s="135">
        <f>入力シート!C8</f>
        <v>0</v>
      </c>
      <c r="L14" s="132"/>
      <c r="M14" s="132">
        <f>入力シート!C10</f>
        <v>0</v>
      </c>
    </row>
    <row r="15" spans="1:20">
      <c r="I15" s="129"/>
      <c r="K15" s="135"/>
      <c r="L15" s="132"/>
      <c r="M15" s="132"/>
    </row>
    <row r="16" spans="1:20" ht="14.25" customHeight="1">
      <c r="A16" s="109"/>
      <c r="B16" s="109"/>
      <c r="C16" s="109"/>
      <c r="D16" s="109"/>
      <c r="E16" s="109"/>
      <c r="F16" s="109"/>
      <c r="G16" s="174"/>
      <c r="H16" s="109"/>
      <c r="I16" s="109"/>
      <c r="J16" s="109"/>
      <c r="K16" s="109"/>
      <c r="L16" s="109"/>
      <c r="M16" s="109"/>
      <c r="N16" s="109"/>
      <c r="O16" s="109"/>
    </row>
    <row r="17" spans="1:17" ht="14.25" customHeight="1">
      <c r="A17" s="1606" t="s">
        <v>574</v>
      </c>
      <c r="B17" s="1606"/>
      <c r="C17" s="1606"/>
      <c r="D17" s="1606"/>
      <c r="E17" s="1606"/>
      <c r="F17" s="1606"/>
      <c r="G17" s="1606"/>
      <c r="H17" s="1606"/>
      <c r="I17" s="1606"/>
      <c r="J17" s="1606"/>
      <c r="K17" s="1606"/>
      <c r="L17" s="1606"/>
      <c r="M17" s="1606"/>
      <c r="N17" s="1606"/>
      <c r="O17" s="1606"/>
      <c r="P17" s="1606"/>
    </row>
    <row r="18" spans="1:17" ht="14.25" customHeight="1">
      <c r="A18" s="175"/>
      <c r="B18" s="175"/>
      <c r="C18" s="175"/>
      <c r="D18" s="175"/>
      <c r="E18" s="175"/>
      <c r="F18" s="175"/>
      <c r="G18" s="175"/>
      <c r="H18" s="175"/>
      <c r="I18" s="175"/>
      <c r="J18" s="175"/>
      <c r="K18" s="175"/>
      <c r="L18" s="175"/>
      <c r="M18" s="175"/>
      <c r="N18" s="175"/>
      <c r="O18" s="175"/>
    </row>
    <row r="19" spans="1:17" ht="28.5" customHeight="1">
      <c r="A19" s="1873" t="s">
        <v>78</v>
      </c>
      <c r="B19" s="1874"/>
      <c r="C19" s="1874"/>
      <c r="D19" s="1874"/>
      <c r="E19" s="1875"/>
      <c r="F19" s="1668"/>
      <c r="G19" s="1669"/>
      <c r="H19" s="1669"/>
      <c r="I19" s="1669"/>
      <c r="J19" s="1669"/>
      <c r="K19" s="1669"/>
      <c r="L19" s="1669"/>
      <c r="M19" s="1669"/>
      <c r="N19" s="1669"/>
      <c r="O19" s="1669"/>
      <c r="P19" s="153"/>
      <c r="Q19" s="154"/>
    </row>
    <row r="20" spans="1:17" ht="28.5" customHeight="1">
      <c r="A20" s="1876" t="s">
        <v>79</v>
      </c>
      <c r="B20" s="1877"/>
      <c r="C20" s="1877"/>
      <c r="D20" s="1877"/>
      <c r="E20" s="1878"/>
      <c r="F20" s="1671"/>
      <c r="G20" s="1672"/>
      <c r="H20" s="1672"/>
      <c r="I20" s="1672"/>
      <c r="J20" s="1672"/>
      <c r="K20" s="1672"/>
      <c r="L20" s="1672"/>
      <c r="M20" s="1672"/>
      <c r="N20" s="1672"/>
      <c r="O20" s="1672"/>
      <c r="P20" s="109"/>
      <c r="Q20" s="162"/>
    </row>
    <row r="21" spans="1:17" ht="28.5" customHeight="1">
      <c r="A21" s="1879" t="s">
        <v>80</v>
      </c>
      <c r="B21" s="1880"/>
      <c r="C21" s="1880"/>
      <c r="D21" s="1880"/>
      <c r="E21" s="1881"/>
      <c r="F21" s="1674"/>
      <c r="G21" s="1675"/>
      <c r="H21" s="1675"/>
      <c r="I21" s="1675"/>
      <c r="J21" s="1675"/>
      <c r="K21" s="1675"/>
      <c r="L21" s="1675"/>
      <c r="M21" s="1675"/>
      <c r="N21" s="1675"/>
      <c r="O21" s="1675"/>
      <c r="P21" s="147"/>
      <c r="Q21" s="162"/>
    </row>
    <row r="22" spans="1:17" ht="28.5" customHeight="1">
      <c r="A22" s="1882" t="s">
        <v>72</v>
      </c>
      <c r="B22" s="1016"/>
      <c r="C22" s="1016"/>
      <c r="D22" s="1016"/>
      <c r="E22" s="1017"/>
      <c r="F22" s="1883"/>
      <c r="G22" s="1884"/>
      <c r="H22" s="1884"/>
      <c r="I22" s="1884"/>
      <c r="J22" s="1884"/>
      <c r="K22" s="1884"/>
      <c r="L22" s="1884"/>
      <c r="M22" s="1884"/>
      <c r="N22" s="1884"/>
      <c r="O22" s="1884"/>
      <c r="P22" s="212" t="s">
        <v>73</v>
      </c>
      <c r="Q22" s="152"/>
    </row>
    <row r="23" spans="1:17" ht="28.5" customHeight="1">
      <c r="A23" s="1882" t="s">
        <v>81</v>
      </c>
      <c r="B23" s="1016"/>
      <c r="C23" s="1016"/>
      <c r="D23" s="1016"/>
      <c r="E23" s="1017"/>
      <c r="F23" s="1885"/>
      <c r="G23" s="1886"/>
      <c r="H23" s="1886"/>
      <c r="I23" s="1886"/>
      <c r="J23" s="1886"/>
      <c r="K23" s="1886"/>
      <c r="L23" s="1886"/>
      <c r="M23" s="1886"/>
      <c r="N23" s="1886"/>
      <c r="O23" s="1886"/>
      <c r="P23" s="188" t="s">
        <v>2</v>
      </c>
      <c r="Q23" s="152"/>
    </row>
    <row r="24" spans="1:17" ht="28.5" customHeight="1">
      <c r="A24" s="1972" t="s">
        <v>82</v>
      </c>
      <c r="B24" s="1973"/>
      <c r="C24" s="1973"/>
      <c r="D24" s="1973"/>
      <c r="E24" s="1974"/>
      <c r="F24" s="1970">
        <f>入力シート!E32</f>
        <v>6123</v>
      </c>
      <c r="G24" s="1971"/>
      <c r="H24" s="1971"/>
      <c r="I24" s="1971"/>
      <c r="J24" s="1971"/>
      <c r="K24" s="1971"/>
      <c r="L24" s="1971"/>
      <c r="M24" s="1971"/>
      <c r="N24" s="1971"/>
      <c r="O24" s="1971"/>
      <c r="P24" s="605"/>
      <c r="Q24" s="164"/>
    </row>
    <row r="25" spans="1:17" ht="21" customHeight="1">
      <c r="A25" s="217"/>
      <c r="B25" s="217"/>
      <c r="C25" s="217"/>
      <c r="D25" s="217"/>
      <c r="E25" s="217"/>
      <c r="F25" s="217"/>
      <c r="G25" s="217"/>
      <c r="H25" s="217"/>
      <c r="I25" s="217"/>
      <c r="J25" s="217"/>
      <c r="K25" s="217"/>
      <c r="L25" s="217"/>
      <c r="M25" s="217"/>
      <c r="N25" s="217"/>
      <c r="O25" s="217"/>
      <c r="P25" s="217"/>
    </row>
    <row r="26" spans="1:17">
      <c r="A26" s="1" t="s">
        <v>1502</v>
      </c>
      <c r="B26" s="627"/>
      <c r="C26" s="627"/>
      <c r="D26" s="627"/>
      <c r="E26" s="627"/>
      <c r="F26" s="627"/>
      <c r="G26" s="627"/>
      <c r="H26" s="627"/>
      <c r="I26" s="627"/>
      <c r="J26" s="627"/>
      <c r="K26" s="627"/>
      <c r="L26" s="627"/>
      <c r="M26" s="627"/>
      <c r="N26" s="627"/>
      <c r="O26" s="627"/>
      <c r="P26" s="627"/>
      <c r="Q26" s="1"/>
    </row>
    <row r="27" spans="1:17">
      <c r="A27" s="1" t="s">
        <v>1503</v>
      </c>
      <c r="B27" s="1"/>
      <c r="C27" s="1"/>
      <c r="D27" s="1"/>
      <c r="E27" s="1"/>
      <c r="F27" s="1"/>
      <c r="G27" s="1"/>
      <c r="H27" s="1"/>
      <c r="I27" s="1"/>
      <c r="J27" s="1"/>
      <c r="K27" s="1"/>
      <c r="L27" s="1"/>
      <c r="M27" s="1"/>
      <c r="N27" s="1"/>
      <c r="O27" s="1"/>
      <c r="P27" s="1"/>
      <c r="Q27" s="1"/>
    </row>
    <row r="28" spans="1:17">
      <c r="A28" s="1" t="s">
        <v>1504</v>
      </c>
      <c r="B28" s="1"/>
      <c r="C28" s="1"/>
      <c r="D28" s="1"/>
      <c r="E28" s="1"/>
      <c r="F28" s="1"/>
      <c r="G28" s="1"/>
      <c r="H28" s="1"/>
      <c r="I28" s="1"/>
      <c r="J28" s="1"/>
      <c r="K28" s="1"/>
      <c r="L28" s="1"/>
      <c r="M28" s="1"/>
      <c r="N28" s="1"/>
      <c r="O28" s="1"/>
      <c r="P28" s="1"/>
      <c r="Q28" s="1"/>
    </row>
    <row r="29" spans="1:17">
      <c r="A29" s="1" t="s">
        <v>846</v>
      </c>
      <c r="B29" s="1"/>
      <c r="C29" s="1"/>
      <c r="D29" s="1"/>
      <c r="E29" s="1"/>
      <c r="F29" s="1"/>
      <c r="G29" s="1"/>
      <c r="H29" s="1"/>
      <c r="I29" s="1"/>
      <c r="J29" s="1"/>
      <c r="K29" s="1"/>
      <c r="L29" s="1"/>
      <c r="M29" s="1"/>
      <c r="N29" s="1"/>
      <c r="O29" s="1"/>
      <c r="P29" s="1"/>
      <c r="Q29" s="1"/>
    </row>
    <row r="30" spans="1:17">
      <c r="A30" s="1" t="s">
        <v>1505</v>
      </c>
      <c r="B30" s="1"/>
      <c r="C30" s="1"/>
      <c r="D30" s="1"/>
      <c r="E30" s="1"/>
      <c r="F30" s="1"/>
      <c r="G30" s="1"/>
      <c r="H30" s="1"/>
      <c r="I30" s="1"/>
      <c r="J30" s="1"/>
      <c r="K30" s="1"/>
      <c r="L30" s="1"/>
      <c r="M30" s="1"/>
      <c r="N30" s="1"/>
      <c r="O30" s="1"/>
      <c r="P30" s="1"/>
      <c r="Q30" s="1"/>
    </row>
    <row r="31" spans="1:17">
      <c r="A31" s="1" t="s">
        <v>1506</v>
      </c>
      <c r="B31" s="1"/>
      <c r="C31" s="1"/>
      <c r="D31" s="1"/>
      <c r="E31" s="1"/>
      <c r="F31" s="1"/>
      <c r="G31" s="1"/>
      <c r="H31" s="1"/>
      <c r="I31" s="1"/>
      <c r="J31" s="1"/>
      <c r="K31" s="1"/>
      <c r="L31" s="1"/>
      <c r="M31" s="1"/>
      <c r="N31" s="1"/>
      <c r="O31" s="1"/>
      <c r="P31" s="1"/>
      <c r="Q31" s="1"/>
    </row>
    <row r="32" spans="1:17">
      <c r="A32" s="1" t="s">
        <v>1507</v>
      </c>
      <c r="B32" s="1"/>
      <c r="C32" s="1"/>
      <c r="D32" s="1"/>
      <c r="E32" s="1"/>
      <c r="F32" s="1"/>
      <c r="G32" s="1"/>
      <c r="H32" s="1"/>
      <c r="I32" s="1"/>
      <c r="J32" s="1"/>
      <c r="K32" s="1"/>
      <c r="L32" s="1"/>
      <c r="M32" s="1"/>
      <c r="N32" s="1"/>
      <c r="O32" s="1"/>
      <c r="P32" s="1"/>
      <c r="Q32" s="1"/>
    </row>
    <row r="33" spans="1:17">
      <c r="A33" s="1" t="s">
        <v>1482</v>
      </c>
      <c r="B33" s="1"/>
      <c r="C33" s="1"/>
      <c r="D33" s="1"/>
      <c r="E33" s="1"/>
      <c r="F33" s="1"/>
      <c r="G33" s="1"/>
      <c r="H33" s="1"/>
      <c r="I33" s="1"/>
      <c r="J33" s="1"/>
      <c r="K33" s="1"/>
      <c r="L33" s="1"/>
      <c r="M33" s="1"/>
      <c r="N33" s="1"/>
      <c r="O33" s="1"/>
      <c r="P33" s="1"/>
      <c r="Q33" s="1"/>
    </row>
    <row r="34" spans="1:17">
      <c r="A34" s="1" t="s">
        <v>1651</v>
      </c>
      <c r="B34" s="1"/>
      <c r="C34" s="1"/>
      <c r="D34" s="1"/>
      <c r="E34" s="1"/>
      <c r="F34" s="1"/>
      <c r="G34" s="1"/>
      <c r="H34" s="1"/>
      <c r="I34" s="1"/>
      <c r="J34" s="1"/>
      <c r="K34" s="1"/>
      <c r="L34" s="1"/>
      <c r="M34" s="1"/>
      <c r="N34" s="1"/>
      <c r="O34" s="1"/>
      <c r="P34" s="1"/>
      <c r="Q34" s="1"/>
    </row>
    <row r="35" spans="1:17">
      <c r="A35" s="1" t="s">
        <v>83</v>
      </c>
      <c r="B35" s="1"/>
      <c r="C35" s="1"/>
      <c r="D35" s="1"/>
      <c r="E35" s="1"/>
      <c r="F35" s="1"/>
      <c r="G35" s="1"/>
      <c r="H35" s="1"/>
      <c r="I35" s="1"/>
      <c r="J35" s="1"/>
      <c r="K35" s="1"/>
      <c r="L35" s="1"/>
      <c r="M35" s="1"/>
      <c r="N35" s="1"/>
      <c r="O35" s="1"/>
      <c r="P35" s="1"/>
      <c r="Q35" s="1"/>
    </row>
    <row r="36" spans="1:17">
      <c r="A36" s="1"/>
      <c r="B36" s="1"/>
      <c r="C36" s="1"/>
      <c r="D36" s="1"/>
      <c r="E36" s="1"/>
      <c r="F36" s="1"/>
      <c r="G36" s="1"/>
      <c r="H36" s="1"/>
      <c r="I36" s="1"/>
      <c r="J36" s="1"/>
      <c r="K36" s="1"/>
      <c r="L36" s="1"/>
      <c r="M36" s="1"/>
      <c r="N36" s="1"/>
      <c r="O36" s="1"/>
      <c r="P36" s="1"/>
      <c r="Q36" s="1"/>
    </row>
    <row r="37" spans="1:17">
      <c r="A37" s="1"/>
      <c r="B37" s="1" t="s">
        <v>1652</v>
      </c>
      <c r="C37" s="1"/>
      <c r="D37" s="1"/>
      <c r="E37" s="1"/>
      <c r="F37" s="1"/>
      <c r="G37" s="1"/>
      <c r="H37" s="1"/>
      <c r="I37" s="1"/>
      <c r="J37" s="1"/>
      <c r="K37" s="1"/>
      <c r="L37" s="1"/>
      <c r="M37" s="1"/>
      <c r="N37" s="1"/>
      <c r="O37" s="1"/>
      <c r="P37" s="1"/>
      <c r="Q37" s="1"/>
    </row>
    <row r="38" spans="1:17">
      <c r="A38" s="1"/>
      <c r="B38" s="1"/>
      <c r="C38" s="1"/>
      <c r="D38" s="1"/>
      <c r="E38" s="1"/>
      <c r="F38" s="1"/>
      <c r="G38" s="1"/>
      <c r="H38" s="1"/>
      <c r="I38" s="1"/>
      <c r="J38" s="1"/>
      <c r="K38" s="1"/>
      <c r="L38" s="1"/>
      <c r="M38" s="781"/>
      <c r="N38" s="782" t="s">
        <v>1653</v>
      </c>
      <c r="O38" s="1"/>
      <c r="P38" s="1"/>
      <c r="Q38" s="1"/>
    </row>
    <row r="39" spans="1:17">
      <c r="A39" s="1"/>
      <c r="B39" s="1"/>
      <c r="C39" s="1"/>
      <c r="D39" s="1"/>
      <c r="E39" s="1" t="s">
        <v>1654</v>
      </c>
      <c r="F39" s="1"/>
      <c r="G39" s="1"/>
      <c r="H39" s="1"/>
      <c r="I39" s="1"/>
      <c r="J39" s="1"/>
      <c r="K39" s="1"/>
      <c r="L39" s="1"/>
      <c r="M39" s="1"/>
      <c r="N39" s="1"/>
      <c r="O39" s="1"/>
      <c r="P39" s="1"/>
      <c r="Q39" s="1"/>
    </row>
    <row r="40" spans="1:17">
      <c r="A40" s="1"/>
      <c r="B40" s="1"/>
      <c r="C40" s="1"/>
      <c r="D40" s="1"/>
      <c r="E40" s="1"/>
      <c r="F40" s="1"/>
      <c r="G40" s="1"/>
      <c r="H40" s="1"/>
      <c r="I40" s="1"/>
      <c r="J40" s="1" t="s">
        <v>703</v>
      </c>
      <c r="K40" s="1"/>
      <c r="L40" s="1"/>
      <c r="M40" s="1"/>
      <c r="N40" s="1"/>
      <c r="O40" s="1"/>
      <c r="P40" s="1"/>
      <c r="Q40" s="1"/>
    </row>
    <row r="41" spans="1:17">
      <c r="A41" s="1"/>
      <c r="B41" s="1" t="s">
        <v>302</v>
      </c>
      <c r="C41" s="330" t="s">
        <v>1655</v>
      </c>
      <c r="D41" s="1"/>
      <c r="E41" s="1"/>
      <c r="F41" s="1"/>
      <c r="G41" s="1"/>
      <c r="H41" s="1"/>
      <c r="I41" s="1"/>
      <c r="J41" s="1"/>
      <c r="K41" s="1"/>
      <c r="L41" s="1"/>
      <c r="M41" s="1"/>
      <c r="N41" s="1"/>
      <c r="O41" s="1"/>
      <c r="P41" s="1"/>
      <c r="Q41" s="1"/>
    </row>
  </sheetData>
  <mergeCells count="12">
    <mergeCell ref="A3:Q3"/>
    <mergeCell ref="A17:P17"/>
    <mergeCell ref="A19:E19"/>
    <mergeCell ref="F24:O24"/>
    <mergeCell ref="A24:E24"/>
    <mergeCell ref="A22:E22"/>
    <mergeCell ref="A23:E23"/>
    <mergeCell ref="A20:E20"/>
    <mergeCell ref="A21:E21"/>
    <mergeCell ref="F19:O21"/>
    <mergeCell ref="F23:O23"/>
    <mergeCell ref="F22:O22"/>
  </mergeCells>
  <phoneticPr fontId="3"/>
  <pageMargins left="0.78740157480314965" right="0.35433070866141736" top="0.78740157480314965" bottom="0.78740157480314965" header="0.51181102362204722" footer="0.51181102362204722"/>
  <pageSetup paperSize="9" scale="97" orientation="portrait" blackAndWhite="1" horizontalDpi="200" verticalDpi="200" r:id="rId1"/>
  <headerFooter alignWithMargins="0"/>
  <drawing r:id="rId2"/>
  <legacyDrawing r:id="rId3"/>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T41"/>
  <sheetViews>
    <sheetView view="pageBreakPreview" zoomScaleNormal="100" zoomScaleSheetLayoutView="100" workbookViewId="0">
      <selection activeCell="H17" sqref="H17"/>
    </sheetView>
  </sheetViews>
  <sheetFormatPr defaultColWidth="5.875" defaultRowHeight="14.25"/>
  <cols>
    <col min="1" max="14" width="5.875" style="107" customWidth="1"/>
    <col min="15" max="15" width="6.75" style="107" customWidth="1"/>
    <col min="16" max="16" width="4.625" style="107" customWidth="1"/>
    <col min="17" max="16384" width="5.875" style="107"/>
  </cols>
  <sheetData>
    <row r="1" spans="1:20">
      <c r="O1" s="270" t="s">
        <v>984</v>
      </c>
    </row>
    <row r="3" spans="1:20" ht="28.5">
      <c r="A3" s="972" t="s">
        <v>18</v>
      </c>
      <c r="B3" s="972"/>
      <c r="C3" s="972"/>
      <c r="D3" s="972"/>
      <c r="E3" s="972"/>
      <c r="F3" s="972"/>
      <c r="G3" s="972"/>
      <c r="H3" s="972"/>
      <c r="I3" s="972"/>
      <c r="J3" s="972"/>
      <c r="K3" s="1031"/>
      <c r="L3" s="972"/>
      <c r="M3" s="972"/>
      <c r="N3" s="972"/>
      <c r="O3" s="972"/>
      <c r="P3" s="612"/>
      <c r="Q3" s="612"/>
      <c r="R3" s="612"/>
      <c r="S3" s="612"/>
      <c r="T3" s="612"/>
    </row>
    <row r="4" spans="1:20" ht="21" customHeight="1">
      <c r="A4" s="982" t="s">
        <v>84</v>
      </c>
      <c r="B4" s="982"/>
      <c r="C4" s="982"/>
      <c r="D4" s="982"/>
      <c r="E4" s="982"/>
      <c r="F4" s="982"/>
      <c r="G4" s="982"/>
      <c r="H4" s="982"/>
      <c r="I4" s="982"/>
      <c r="J4" s="982"/>
      <c r="K4" s="982"/>
      <c r="L4" s="982"/>
      <c r="M4" s="982"/>
      <c r="N4" s="982"/>
      <c r="O4" s="982"/>
    </row>
    <row r="5" spans="1:20" ht="21" customHeight="1">
      <c r="K5" s="1715" t="s">
        <v>1556</v>
      </c>
      <c r="L5" s="1716"/>
      <c r="M5" s="1716"/>
      <c r="N5" s="1716"/>
      <c r="O5" s="1716"/>
    </row>
    <row r="6" spans="1:20">
      <c r="L6" s="185"/>
      <c r="M6" s="185"/>
      <c r="N6" s="185"/>
    </row>
    <row r="7" spans="1:20" ht="21" customHeight="1">
      <c r="A7" s="107" t="s">
        <v>20</v>
      </c>
      <c r="B7" s="185"/>
      <c r="C7" s="185"/>
      <c r="D7" s="185"/>
    </row>
    <row r="8" spans="1:20">
      <c r="B8" s="185"/>
      <c r="C8" s="185"/>
      <c r="D8" s="185"/>
    </row>
    <row r="9" spans="1:20">
      <c r="B9" s="185"/>
      <c r="C9" s="185"/>
      <c r="D9" s="185"/>
    </row>
    <row r="10" spans="1:20" ht="21" customHeight="1">
      <c r="B10" s="185"/>
      <c r="C10" s="185"/>
      <c r="D10" s="185"/>
      <c r="E10" s="107" t="s">
        <v>271</v>
      </c>
      <c r="I10" s="1718"/>
      <c r="J10" s="1718"/>
      <c r="K10" s="1718"/>
      <c r="L10" s="1718"/>
      <c r="M10" s="1718"/>
      <c r="N10" s="1718"/>
    </row>
    <row r="11" spans="1:20" ht="21" customHeight="1">
      <c r="B11" s="185"/>
      <c r="C11" s="185"/>
      <c r="D11" s="185"/>
      <c r="E11" s="107" t="s">
        <v>272</v>
      </c>
      <c r="I11" s="1718"/>
      <c r="J11" s="1718"/>
      <c r="K11" s="1718"/>
      <c r="L11" s="1718"/>
      <c r="M11" s="1718"/>
      <c r="N11" s="1718"/>
      <c r="O11" s="129"/>
    </row>
    <row r="12" spans="1:20" ht="21" customHeight="1">
      <c r="B12" s="185"/>
      <c r="C12" s="185"/>
      <c r="D12" s="185"/>
      <c r="E12" s="107" t="s">
        <v>273</v>
      </c>
      <c r="G12" s="142"/>
      <c r="H12" s="142"/>
      <c r="I12" s="1718"/>
      <c r="J12" s="1718"/>
      <c r="K12" s="1718"/>
      <c r="L12" s="1718"/>
      <c r="M12" s="1718"/>
      <c r="N12" s="1718"/>
    </row>
    <row r="13" spans="1:20" ht="21" customHeight="1">
      <c r="B13" s="185"/>
      <c r="C13" s="185"/>
      <c r="D13" s="185"/>
      <c r="E13" s="107" t="s">
        <v>21</v>
      </c>
      <c r="G13" s="142"/>
      <c r="H13" s="142"/>
      <c r="I13" s="1717"/>
      <c r="J13" s="1717"/>
      <c r="K13" s="1717"/>
      <c r="L13" s="1717"/>
      <c r="M13" s="1717"/>
      <c r="N13" s="1717"/>
    </row>
    <row r="14" spans="1:20">
      <c r="B14" s="185"/>
      <c r="C14" s="185"/>
      <c r="D14" s="185"/>
    </row>
    <row r="15" spans="1:20">
      <c r="A15" s="269" t="s">
        <v>821</v>
      </c>
      <c r="B15" s="185"/>
      <c r="C15" s="185"/>
      <c r="D15" s="185"/>
    </row>
    <row r="16" spans="1:20">
      <c r="A16" s="269"/>
      <c r="B16" s="185"/>
      <c r="C16" s="185"/>
      <c r="D16" s="185"/>
    </row>
    <row r="17" spans="1:15">
      <c r="B17" s="185"/>
      <c r="C17" s="185"/>
      <c r="D17" s="185"/>
    </row>
    <row r="18" spans="1:15">
      <c r="A18" s="1606" t="s">
        <v>574</v>
      </c>
      <c r="B18" s="1606"/>
      <c r="C18" s="1606"/>
      <c r="D18" s="1606"/>
      <c r="E18" s="1606"/>
      <c r="F18" s="1606"/>
      <c r="G18" s="1606"/>
      <c r="H18" s="1606"/>
      <c r="I18" s="1606"/>
      <c r="J18" s="1606"/>
      <c r="K18" s="1606"/>
      <c r="L18" s="1606"/>
      <c r="M18" s="1606"/>
      <c r="N18" s="1606"/>
      <c r="O18" s="1606"/>
    </row>
    <row r="19" spans="1:15">
      <c r="B19" s="185"/>
      <c r="C19" s="185"/>
      <c r="D19" s="185"/>
    </row>
    <row r="20" spans="1:15" ht="26.25" customHeight="1">
      <c r="A20" s="771" t="s">
        <v>394</v>
      </c>
      <c r="B20" s="768" t="s">
        <v>1631</v>
      </c>
      <c r="C20" s="185"/>
      <c r="D20" s="1559">
        <f>公営３７別紙内訳!S13</f>
        <v>0</v>
      </c>
      <c r="E20" s="1559"/>
      <c r="F20" s="1559"/>
      <c r="G20" s="137" t="s">
        <v>2</v>
      </c>
    </row>
    <row r="21" spans="1:15">
      <c r="A21" s="269"/>
      <c r="B21" s="767"/>
      <c r="C21" s="185"/>
      <c r="D21" s="185"/>
    </row>
    <row r="22" spans="1:15" ht="21" customHeight="1">
      <c r="A22" s="771" t="s">
        <v>1253</v>
      </c>
      <c r="B22" s="768" t="s">
        <v>1633</v>
      </c>
      <c r="C22" s="185"/>
      <c r="D22" s="185"/>
    </row>
    <row r="23" spans="1:15" ht="21" customHeight="1">
      <c r="A23" s="269"/>
      <c r="B23" s="269" t="s">
        <v>1634</v>
      </c>
      <c r="C23" s="185"/>
      <c r="D23" s="185"/>
    </row>
    <row r="24" spans="1:15">
      <c r="A24" s="269"/>
      <c r="B24" s="269"/>
    </row>
    <row r="25" spans="1:15" ht="21" customHeight="1">
      <c r="A25" s="311" t="s">
        <v>318</v>
      </c>
      <c r="B25" s="260" t="str">
        <f>入力シート!C1</f>
        <v>令和7年7月20日執行参議院青森県選挙区選出議員選挙</v>
      </c>
      <c r="K25" s="208"/>
    </row>
    <row r="26" spans="1:15">
      <c r="A26" s="269"/>
      <c r="B26" s="269"/>
    </row>
    <row r="27" spans="1:15" ht="21" customHeight="1">
      <c r="A27" s="771" t="s">
        <v>1635</v>
      </c>
      <c r="B27" s="269" t="s">
        <v>839</v>
      </c>
      <c r="E27" s="135">
        <f>入力シート!C8</f>
        <v>0</v>
      </c>
      <c r="F27" s="132"/>
      <c r="G27" s="132">
        <f>入力シート!C10</f>
        <v>0</v>
      </c>
    </row>
    <row r="28" spans="1:15" ht="14.25" customHeight="1">
      <c r="A28" s="285"/>
      <c r="B28" s="285"/>
      <c r="C28" s="109"/>
      <c r="D28" s="109"/>
      <c r="E28" s="109"/>
      <c r="F28" s="174"/>
      <c r="G28" s="109"/>
      <c r="H28" s="109"/>
      <c r="I28" s="109"/>
      <c r="J28" s="109"/>
      <c r="K28" s="109"/>
      <c r="L28" s="109"/>
      <c r="M28" s="109"/>
      <c r="N28" s="109"/>
    </row>
    <row r="29" spans="1:15" ht="21" customHeight="1">
      <c r="A29" s="772" t="s">
        <v>1636</v>
      </c>
      <c r="B29" s="285" t="s">
        <v>1637</v>
      </c>
      <c r="C29" s="109"/>
      <c r="D29" s="109"/>
      <c r="E29" s="199"/>
      <c r="F29" s="200"/>
      <c r="G29" s="123"/>
      <c r="H29" s="123"/>
      <c r="I29" s="199"/>
      <c r="J29" s="123"/>
      <c r="K29" s="123"/>
      <c r="L29" s="109"/>
      <c r="M29" s="109"/>
      <c r="N29" s="109"/>
    </row>
    <row r="30" spans="1:15" ht="24" customHeight="1">
      <c r="A30" s="109"/>
      <c r="B30" s="993" t="s">
        <v>264</v>
      </c>
      <c r="C30" s="994"/>
      <c r="D30" s="995"/>
      <c r="E30" s="1721"/>
      <c r="F30" s="1722"/>
      <c r="G30" s="1722"/>
      <c r="H30" s="1723"/>
      <c r="I30" s="1710" t="s">
        <v>268</v>
      </c>
      <c r="J30" s="1711"/>
      <c r="K30" s="1721"/>
      <c r="L30" s="1722"/>
      <c r="M30" s="1722"/>
      <c r="N30" s="1723"/>
    </row>
    <row r="31" spans="1:15" ht="24" customHeight="1">
      <c r="A31" s="109"/>
      <c r="B31" s="993" t="s">
        <v>265</v>
      </c>
      <c r="C31" s="994"/>
      <c r="D31" s="995"/>
      <c r="E31" s="1712"/>
      <c r="F31" s="1713"/>
      <c r="G31" s="1713"/>
      <c r="H31" s="1714"/>
      <c r="I31" s="1710" t="s">
        <v>269</v>
      </c>
      <c r="J31" s="1711"/>
      <c r="K31" s="1712"/>
      <c r="L31" s="1713"/>
      <c r="M31" s="1713"/>
      <c r="N31" s="1714"/>
    </row>
    <row r="32" spans="1:15" ht="24" customHeight="1">
      <c r="A32" s="109"/>
      <c r="B32" s="993" t="s">
        <v>266</v>
      </c>
      <c r="C32" s="994"/>
      <c r="D32" s="995"/>
      <c r="E32" s="1721"/>
      <c r="F32" s="1722"/>
      <c r="G32" s="1722"/>
      <c r="H32" s="1723"/>
      <c r="I32" s="1710" t="s">
        <v>270</v>
      </c>
      <c r="J32" s="1711"/>
      <c r="K32" s="1712"/>
      <c r="L32" s="1713"/>
      <c r="M32" s="1713"/>
      <c r="N32" s="1714"/>
    </row>
    <row r="33" spans="1:15" ht="24" customHeight="1">
      <c r="A33" s="109"/>
      <c r="B33" s="1001" t="s">
        <v>409</v>
      </c>
      <c r="C33" s="1002"/>
      <c r="D33" s="1003"/>
      <c r="E33" s="1724"/>
      <c r="F33" s="1725"/>
      <c r="G33" s="1725"/>
      <c r="H33" s="1725"/>
      <c r="I33" s="1725"/>
      <c r="J33" s="1725"/>
      <c r="K33" s="1725"/>
      <c r="L33" s="1725"/>
      <c r="M33" s="1725"/>
      <c r="N33" s="1726"/>
    </row>
    <row r="34" spans="1:15" ht="24" customHeight="1">
      <c r="A34" s="109"/>
      <c r="B34" s="1727" t="s">
        <v>267</v>
      </c>
      <c r="C34" s="1728"/>
      <c r="D34" s="1729"/>
      <c r="E34" s="1730"/>
      <c r="F34" s="1731"/>
      <c r="G34" s="1731"/>
      <c r="H34" s="1731"/>
      <c r="I34" s="1731"/>
      <c r="J34" s="1731"/>
      <c r="K34" s="1731"/>
      <c r="L34" s="1731"/>
      <c r="M34" s="1731"/>
      <c r="N34" s="1732"/>
    </row>
    <row r="35" spans="1:15" ht="21" customHeight="1">
      <c r="A35" s="109"/>
      <c r="B35" s="109"/>
      <c r="C35" s="109"/>
      <c r="D35" s="109"/>
      <c r="E35" s="199"/>
      <c r="F35" s="200"/>
      <c r="G35" s="123"/>
      <c r="H35" s="123"/>
      <c r="I35" s="123"/>
      <c r="J35" s="123"/>
      <c r="K35" s="123"/>
      <c r="L35" s="109"/>
      <c r="M35" s="109"/>
      <c r="N35" s="109"/>
    </row>
    <row r="36" spans="1:15" ht="21" customHeight="1">
      <c r="A36" s="109"/>
      <c r="B36" s="109"/>
      <c r="C36" s="109"/>
      <c r="D36" s="109"/>
      <c r="E36" s="109"/>
      <c r="F36" s="174"/>
      <c r="G36" s="109"/>
      <c r="H36" s="109"/>
      <c r="I36" s="109"/>
      <c r="J36" s="109"/>
      <c r="K36" s="109"/>
      <c r="L36" s="109"/>
      <c r="M36" s="109"/>
      <c r="N36" s="109"/>
    </row>
    <row r="37" spans="1:15" ht="14.25" customHeight="1">
      <c r="A37" s="109"/>
      <c r="B37" s="109"/>
      <c r="C37" s="109"/>
      <c r="D37" s="109"/>
      <c r="E37" s="109"/>
      <c r="F37" s="174"/>
      <c r="G37" s="109"/>
      <c r="H37" s="109"/>
      <c r="I37" s="109"/>
      <c r="J37" s="109"/>
      <c r="K37" s="109"/>
      <c r="L37" s="109"/>
      <c r="M37" s="109"/>
      <c r="N37" s="109"/>
    </row>
    <row r="38" spans="1:15" ht="21" customHeight="1">
      <c r="A38" s="109"/>
      <c r="B38" s="109"/>
      <c r="C38" s="109"/>
      <c r="D38" s="109"/>
      <c r="E38" s="109"/>
      <c r="F38" s="174"/>
      <c r="G38" s="109"/>
      <c r="H38" s="109"/>
      <c r="I38" s="109"/>
      <c r="J38" s="109"/>
      <c r="K38" s="109"/>
      <c r="L38" s="109"/>
      <c r="M38" s="109"/>
      <c r="N38" s="109"/>
    </row>
    <row r="39" spans="1:15" ht="21" customHeight="1">
      <c r="B39" s="109"/>
      <c r="C39" s="109"/>
      <c r="D39" s="109"/>
      <c r="E39" s="109"/>
      <c r="F39" s="174"/>
      <c r="G39" s="109"/>
      <c r="H39" s="109"/>
      <c r="I39" s="109"/>
      <c r="J39" s="109"/>
      <c r="K39" s="109"/>
      <c r="L39" s="109"/>
      <c r="M39" s="109"/>
      <c r="N39" s="109"/>
    </row>
    <row r="40" spans="1:15" ht="21" customHeight="1">
      <c r="B40" s="175"/>
      <c r="C40" s="175"/>
      <c r="D40" s="175"/>
      <c r="E40" s="175"/>
      <c r="F40" s="175"/>
      <c r="G40" s="175"/>
      <c r="H40" s="175"/>
      <c r="I40" s="175"/>
      <c r="J40" s="175"/>
      <c r="K40" s="175"/>
      <c r="L40" s="175"/>
      <c r="M40" s="175"/>
      <c r="N40" s="175"/>
      <c r="O40" s="175"/>
    </row>
    <row r="41" spans="1:15" ht="21" customHeight="1">
      <c r="A41" s="109"/>
    </row>
  </sheetData>
  <mergeCells count="23">
    <mergeCell ref="B33:D33"/>
    <mergeCell ref="B34:D34"/>
    <mergeCell ref="E33:N33"/>
    <mergeCell ref="E34:N34"/>
    <mergeCell ref="K31:N31"/>
    <mergeCell ref="K32:N32"/>
    <mergeCell ref="E31:H31"/>
    <mergeCell ref="E32:H32"/>
    <mergeCell ref="I31:J31"/>
    <mergeCell ref="I32:J32"/>
    <mergeCell ref="B31:D31"/>
    <mergeCell ref="B32:D32"/>
    <mergeCell ref="K30:N30"/>
    <mergeCell ref="A3:O3"/>
    <mergeCell ref="A4:O4"/>
    <mergeCell ref="K5:O5"/>
    <mergeCell ref="A18:O18"/>
    <mergeCell ref="I10:N12"/>
    <mergeCell ref="I13:N13"/>
    <mergeCell ref="E30:H30"/>
    <mergeCell ref="D20:F20"/>
    <mergeCell ref="B30:D30"/>
    <mergeCell ref="I30:J30"/>
  </mergeCells>
  <phoneticPr fontId="3"/>
  <pageMargins left="0.78740157480314965" right="0.35433070866141736" top="0.78740157480314965" bottom="0.78740157480314965" header="0.51181102362204722" footer="0.51181102362204722"/>
  <pageSetup paperSize="9" orientation="portrait" blackAndWhite="1" horizontalDpi="200" verticalDpi="200" r:id="rId1"/>
  <headerFooter alignWithMargins="0"/>
  <legacyDrawing r:id="rId2"/>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T35"/>
  <sheetViews>
    <sheetView view="pageBreakPreview" zoomScaleNormal="100" zoomScaleSheetLayoutView="100" workbookViewId="0">
      <selection activeCell="H17" sqref="H17"/>
    </sheetView>
  </sheetViews>
  <sheetFormatPr defaultColWidth="5.875" defaultRowHeight="13.5"/>
  <cols>
    <col min="1" max="2" width="4.5" style="197" customWidth="1"/>
    <col min="3" max="3" width="5.875" style="197" customWidth="1"/>
    <col min="4" max="4" width="3.5" style="197" bestFit="1" customWidth="1"/>
    <col min="5" max="5" width="7.5" style="197" bestFit="1" customWidth="1"/>
    <col min="6" max="6" width="3.5" style="197" customWidth="1"/>
    <col min="7" max="7" width="7.5" style="197" customWidth="1"/>
    <col min="8" max="8" width="3.5" style="197" bestFit="1" customWidth="1"/>
    <col min="9" max="9" width="5.875" style="197" customWidth="1"/>
    <col min="10" max="10" width="3.5" style="197" bestFit="1" customWidth="1"/>
    <col min="11" max="11" width="5.875" style="197" customWidth="1"/>
    <col min="12" max="12" width="3.5" style="197" bestFit="1" customWidth="1"/>
    <col min="13" max="13" width="7.5" style="197" customWidth="1"/>
    <col min="14" max="14" width="3.5" style="197" bestFit="1" customWidth="1"/>
    <col min="15" max="15" width="5.875" style="197" customWidth="1"/>
    <col min="16" max="16" width="3.5" style="197" customWidth="1"/>
    <col min="17" max="17" width="5.875" style="197" customWidth="1"/>
    <col min="18" max="18" width="3.625" style="197" customWidth="1"/>
    <col min="19" max="19" width="7.5" style="197" customWidth="1"/>
    <col min="20" max="20" width="3.5" style="197" customWidth="1"/>
    <col min="21" max="16384" width="5.875" style="197"/>
  </cols>
  <sheetData>
    <row r="1" spans="1:20" ht="14.25">
      <c r="A1" s="107"/>
      <c r="B1" s="107"/>
      <c r="C1" s="107"/>
      <c r="D1" s="107"/>
      <c r="E1" s="107"/>
      <c r="F1" s="107"/>
      <c r="G1" s="107"/>
      <c r="H1" s="107"/>
      <c r="I1" s="107"/>
      <c r="J1" s="107"/>
      <c r="K1" s="107"/>
      <c r="L1" s="107"/>
      <c r="M1" s="107"/>
      <c r="N1" s="107"/>
      <c r="T1" s="270" t="s">
        <v>985</v>
      </c>
    </row>
    <row r="2" spans="1:20" ht="14.25">
      <c r="A2" s="107"/>
      <c r="B2" s="107"/>
      <c r="C2" s="107"/>
      <c r="D2" s="107"/>
      <c r="E2" s="107"/>
      <c r="F2" s="107"/>
      <c r="G2" s="107"/>
      <c r="H2" s="107"/>
      <c r="I2" s="107"/>
      <c r="J2" s="107"/>
      <c r="K2" s="107"/>
      <c r="L2" s="107"/>
      <c r="M2" s="107"/>
      <c r="N2" s="107"/>
      <c r="O2" s="107"/>
    </row>
    <row r="3" spans="1:20" ht="39" customHeight="1">
      <c r="A3" s="972" t="s">
        <v>27</v>
      </c>
      <c r="B3" s="972"/>
      <c r="C3" s="972"/>
      <c r="D3" s="972"/>
      <c r="E3" s="972"/>
      <c r="F3" s="972"/>
      <c r="G3" s="972"/>
      <c r="H3" s="972"/>
      <c r="I3" s="972"/>
      <c r="J3" s="972"/>
      <c r="K3" s="1031"/>
      <c r="L3" s="972"/>
      <c r="M3" s="972"/>
      <c r="N3" s="972"/>
      <c r="O3" s="972"/>
      <c r="P3" s="972"/>
      <c r="Q3" s="972"/>
      <c r="R3" s="972"/>
      <c r="S3" s="972"/>
      <c r="T3" s="972"/>
    </row>
    <row r="4" spans="1:20">
      <c r="A4" s="1104"/>
      <c r="B4" s="1104"/>
      <c r="C4" s="1104"/>
      <c r="D4" s="1104"/>
      <c r="E4" s="1104"/>
      <c r="F4" s="1104"/>
      <c r="G4" s="1104"/>
      <c r="H4" s="1104"/>
      <c r="I4" s="1104"/>
      <c r="J4" s="1104"/>
      <c r="K4" s="1104"/>
      <c r="L4" s="1104"/>
      <c r="M4" s="1104"/>
      <c r="N4" s="1104"/>
      <c r="O4" s="1104"/>
    </row>
    <row r="5" spans="1:20">
      <c r="A5" s="231"/>
      <c r="B5" s="231"/>
      <c r="C5" s="231"/>
      <c r="D5" s="231"/>
      <c r="E5" s="231"/>
      <c r="F5" s="231"/>
      <c r="G5" s="231"/>
      <c r="H5" s="231"/>
      <c r="I5" s="231"/>
      <c r="J5" s="231"/>
      <c r="K5" s="231"/>
      <c r="L5" s="231"/>
      <c r="M5" s="231"/>
      <c r="N5" s="231"/>
      <c r="O5" s="231"/>
    </row>
    <row r="6" spans="1:20">
      <c r="A6" s="231"/>
      <c r="B6" s="231"/>
      <c r="C6" s="231"/>
      <c r="D6" s="231"/>
      <c r="E6" s="231"/>
      <c r="F6" s="231"/>
      <c r="G6" s="231"/>
      <c r="H6" s="231"/>
      <c r="I6" s="231"/>
      <c r="J6" s="231"/>
      <c r="K6" s="231"/>
      <c r="L6" s="231"/>
      <c r="M6" s="231"/>
      <c r="N6" s="231"/>
      <c r="O6" s="231"/>
    </row>
    <row r="7" spans="1:20" ht="24" customHeight="1">
      <c r="A7" s="187" t="s">
        <v>85</v>
      </c>
      <c r="B7" s="189"/>
      <c r="C7" s="1906" t="s">
        <v>81</v>
      </c>
      <c r="D7" s="1906"/>
      <c r="E7" s="1906"/>
      <c r="F7" s="1906"/>
      <c r="G7" s="1906"/>
      <c r="H7" s="1906"/>
      <c r="I7" s="1906" t="s">
        <v>97</v>
      </c>
      <c r="J7" s="1906"/>
      <c r="K7" s="1906"/>
      <c r="L7" s="1906"/>
      <c r="M7" s="1906"/>
      <c r="N7" s="1906"/>
      <c r="O7" s="1906" t="s">
        <v>98</v>
      </c>
      <c r="P7" s="1906"/>
      <c r="Q7" s="1906"/>
      <c r="R7" s="1906"/>
      <c r="S7" s="1906"/>
      <c r="T7" s="1906"/>
    </row>
    <row r="8" spans="1:20" ht="24" customHeight="1">
      <c r="A8" s="232" t="s">
        <v>93</v>
      </c>
      <c r="B8" s="233"/>
      <c r="C8" s="1667" t="s">
        <v>86</v>
      </c>
      <c r="D8" s="1526"/>
      <c r="E8" s="1667" t="s">
        <v>87</v>
      </c>
      <c r="F8" s="1527"/>
      <c r="G8" s="1526" t="s">
        <v>88</v>
      </c>
      <c r="H8" s="1527"/>
      <c r="I8" s="1667" t="s">
        <v>86</v>
      </c>
      <c r="J8" s="1526"/>
      <c r="K8" s="1667" t="s">
        <v>87</v>
      </c>
      <c r="L8" s="1527"/>
      <c r="M8" s="1526" t="s">
        <v>88</v>
      </c>
      <c r="N8" s="1527"/>
      <c r="O8" s="1667" t="s">
        <v>86</v>
      </c>
      <c r="P8" s="1526"/>
      <c r="Q8" s="1667" t="s">
        <v>87</v>
      </c>
      <c r="R8" s="1527"/>
      <c r="S8" s="1526" t="s">
        <v>88</v>
      </c>
      <c r="T8" s="1527"/>
    </row>
    <row r="9" spans="1:20" ht="24" customHeight="1">
      <c r="A9" s="232" t="s">
        <v>94</v>
      </c>
      <c r="B9" s="233"/>
      <c r="C9" s="234" t="s">
        <v>89</v>
      </c>
      <c r="D9" s="235"/>
      <c r="E9" s="234" t="s">
        <v>90</v>
      </c>
      <c r="F9" s="236"/>
      <c r="G9" s="237" t="s">
        <v>91</v>
      </c>
      <c r="H9" s="236"/>
      <c r="I9" s="234" t="s">
        <v>101</v>
      </c>
      <c r="J9" s="235"/>
      <c r="K9" s="234" t="s">
        <v>102</v>
      </c>
      <c r="L9" s="236"/>
      <c r="M9" s="237" t="s">
        <v>103</v>
      </c>
      <c r="N9" s="236"/>
      <c r="O9" s="234" t="s">
        <v>105</v>
      </c>
      <c r="P9" s="235"/>
      <c r="Q9" s="234" t="s">
        <v>99</v>
      </c>
      <c r="R9" s="236"/>
      <c r="S9" s="237" t="s">
        <v>106</v>
      </c>
      <c r="T9" s="236"/>
    </row>
    <row r="10" spans="1:20" ht="24" customHeight="1">
      <c r="A10" s="191" t="s">
        <v>95</v>
      </c>
      <c r="B10" s="193"/>
      <c r="C10" s="238"/>
      <c r="D10" s="239"/>
      <c r="E10" s="238"/>
      <c r="F10" s="240"/>
      <c r="G10" s="239" t="s">
        <v>92</v>
      </c>
      <c r="H10" s="241"/>
      <c r="I10" s="238"/>
      <c r="J10" s="239"/>
      <c r="K10" s="238"/>
      <c r="L10" s="240"/>
      <c r="M10" s="239" t="s">
        <v>104</v>
      </c>
      <c r="N10" s="241"/>
      <c r="O10" s="238"/>
      <c r="P10" s="239"/>
      <c r="Q10" s="238"/>
      <c r="R10" s="240"/>
      <c r="S10" s="239" t="s">
        <v>100</v>
      </c>
      <c r="T10" s="241"/>
    </row>
    <row r="11" spans="1:20" ht="24" customHeight="1">
      <c r="A11" s="187"/>
      <c r="B11" s="242" t="s">
        <v>96</v>
      </c>
      <c r="C11" s="187"/>
      <c r="D11" s="243" t="s">
        <v>2</v>
      </c>
      <c r="E11" s="242"/>
      <c r="F11" s="242" t="s">
        <v>73</v>
      </c>
      <c r="G11" s="244"/>
      <c r="H11" s="243" t="s">
        <v>2</v>
      </c>
      <c r="I11" s="242"/>
      <c r="J11" s="242" t="s">
        <v>2</v>
      </c>
      <c r="K11" s="244"/>
      <c r="L11" s="243" t="s">
        <v>73</v>
      </c>
      <c r="M11" s="242"/>
      <c r="N11" s="242" t="s">
        <v>2</v>
      </c>
      <c r="O11" s="244"/>
      <c r="P11" s="243" t="s">
        <v>2</v>
      </c>
      <c r="Q11" s="242"/>
      <c r="R11" s="242" t="s">
        <v>73</v>
      </c>
      <c r="S11" s="244"/>
      <c r="T11" s="243" t="s">
        <v>2</v>
      </c>
    </row>
    <row r="12" spans="1:20" ht="12" customHeight="1">
      <c r="A12" s="232"/>
      <c r="B12" s="217"/>
      <c r="C12" s="232"/>
      <c r="D12" s="233"/>
      <c r="E12" s="217"/>
      <c r="F12" s="217"/>
      <c r="G12" s="232"/>
      <c r="H12" s="233"/>
      <c r="I12" s="217"/>
      <c r="J12" s="217"/>
      <c r="K12" s="232"/>
      <c r="L12" s="233"/>
      <c r="M12" s="217"/>
      <c r="N12" s="217"/>
      <c r="O12" s="232"/>
      <c r="P12" s="233"/>
      <c r="Q12" s="217"/>
      <c r="R12" s="217"/>
      <c r="S12" s="232"/>
      <c r="T12" s="233"/>
    </row>
    <row r="13" spans="1:20" ht="24" customHeight="1">
      <c r="A13" s="1979">
        <f>入力シート!E32</f>
        <v>6123</v>
      </c>
      <c r="B13" s="1980"/>
      <c r="C13" s="1975"/>
      <c r="D13" s="1976"/>
      <c r="E13" s="1909"/>
      <c r="F13" s="1910"/>
      <c r="G13" s="1911">
        <f>C13*E13</f>
        <v>0</v>
      </c>
      <c r="H13" s="1912"/>
      <c r="I13" s="1977">
        <f>ROUNDUP((316250+293440+(30.73*(A13-500)))/A13,0)</f>
        <v>128</v>
      </c>
      <c r="J13" s="1978"/>
      <c r="K13" s="1981">
        <f>A13*2</f>
        <v>12246</v>
      </c>
      <c r="L13" s="1982"/>
      <c r="M13" s="1911">
        <f>I13*K13</f>
        <v>1567488</v>
      </c>
      <c r="N13" s="1912"/>
      <c r="O13" s="1911">
        <f>IF(C13&gt;I13,(I13),(C13))</f>
        <v>0</v>
      </c>
      <c r="P13" s="1912"/>
      <c r="Q13" s="1921">
        <f>IF(E13&gt;K13,(K13),(E13))</f>
        <v>0</v>
      </c>
      <c r="R13" s="1922"/>
      <c r="S13" s="1911">
        <f>O13*Q13</f>
        <v>0</v>
      </c>
      <c r="T13" s="1912"/>
    </row>
    <row r="14" spans="1:20" ht="12" customHeight="1">
      <c r="A14" s="191"/>
      <c r="B14" s="192"/>
      <c r="C14" s="191"/>
      <c r="D14" s="193"/>
      <c r="E14" s="192"/>
      <c r="F14" s="192"/>
      <c r="G14" s="191"/>
      <c r="H14" s="193"/>
      <c r="I14" s="192"/>
      <c r="J14" s="192"/>
      <c r="K14" s="191"/>
      <c r="L14" s="193"/>
      <c r="M14" s="192"/>
      <c r="N14" s="192"/>
      <c r="O14" s="191"/>
      <c r="P14" s="193"/>
      <c r="Q14" s="192"/>
      <c r="R14" s="192"/>
      <c r="S14" s="191"/>
      <c r="T14" s="193"/>
    </row>
    <row r="17" spans="1:20">
      <c r="A17" s="773" t="s">
        <v>1020</v>
      </c>
      <c r="B17" s="627"/>
      <c r="C17" s="627"/>
      <c r="D17" s="627"/>
      <c r="E17" s="627"/>
      <c r="F17" s="627"/>
      <c r="G17" s="627"/>
      <c r="H17" s="627"/>
      <c r="I17" s="627"/>
      <c r="J17" s="627"/>
      <c r="K17" s="627"/>
      <c r="L17" s="537"/>
      <c r="M17" s="627"/>
      <c r="N17" s="627"/>
      <c r="O17" s="627"/>
      <c r="P17" s="627"/>
      <c r="Q17" s="627"/>
      <c r="R17" s="627"/>
      <c r="S17" s="627"/>
      <c r="T17" s="627"/>
    </row>
    <row r="18" spans="1:20">
      <c r="A18" s="627" t="s">
        <v>1021</v>
      </c>
      <c r="B18" s="627"/>
      <c r="C18" s="627"/>
      <c r="D18" s="627"/>
      <c r="E18" s="627"/>
      <c r="F18" s="627"/>
      <c r="G18" s="627"/>
      <c r="H18" s="627"/>
      <c r="I18" s="627"/>
      <c r="J18" s="627"/>
      <c r="K18" s="627"/>
      <c r="L18" s="627"/>
      <c r="M18" s="627"/>
      <c r="N18" s="627"/>
      <c r="O18" s="627"/>
      <c r="P18" s="627"/>
      <c r="Q18" s="627"/>
      <c r="R18" s="627"/>
      <c r="S18" s="627"/>
      <c r="T18" s="627"/>
    </row>
    <row r="19" spans="1:20">
      <c r="A19" s="627" t="s">
        <v>1018</v>
      </c>
      <c r="B19" s="627"/>
      <c r="C19" s="627"/>
      <c r="D19" s="627"/>
      <c r="E19" s="627"/>
      <c r="F19" s="627"/>
      <c r="G19" s="627"/>
      <c r="H19" s="627"/>
      <c r="I19" s="627"/>
      <c r="J19" s="627"/>
      <c r="K19" s="627"/>
      <c r="L19" s="627"/>
      <c r="M19" s="627"/>
      <c r="N19" s="627"/>
      <c r="O19" s="627"/>
      <c r="P19" s="627"/>
      <c r="Q19" s="627"/>
      <c r="R19" s="627"/>
      <c r="S19" s="627"/>
      <c r="T19" s="627"/>
    </row>
    <row r="20" spans="1:20">
      <c r="A20" s="627" t="s">
        <v>1019</v>
      </c>
      <c r="B20" s="627"/>
      <c r="C20" s="627"/>
      <c r="D20" s="627"/>
      <c r="E20" s="627"/>
      <c r="F20" s="627"/>
      <c r="G20" s="627"/>
      <c r="H20" s="627"/>
      <c r="I20" s="627"/>
      <c r="J20" s="627"/>
      <c r="K20" s="627"/>
      <c r="L20" s="627"/>
      <c r="M20" s="627"/>
      <c r="N20" s="627"/>
      <c r="O20" s="627"/>
      <c r="P20" s="627"/>
      <c r="Q20" s="627"/>
      <c r="R20" s="627"/>
      <c r="S20" s="627"/>
      <c r="T20" s="627"/>
    </row>
    <row r="21" spans="1:20">
      <c r="A21" s="627" t="s">
        <v>1423</v>
      </c>
      <c r="B21" s="627"/>
      <c r="C21" s="627"/>
      <c r="D21" s="627"/>
      <c r="E21" s="627"/>
      <c r="F21" s="627"/>
      <c r="G21" s="627"/>
      <c r="H21" s="627"/>
      <c r="I21" s="627"/>
      <c r="J21" s="627"/>
      <c r="K21" s="627"/>
      <c r="L21" s="627"/>
      <c r="M21" s="627"/>
      <c r="N21" s="627"/>
      <c r="O21" s="627"/>
      <c r="P21" s="627"/>
      <c r="Q21" s="627"/>
      <c r="R21" s="627"/>
      <c r="S21" s="627"/>
      <c r="T21" s="627"/>
    </row>
    <row r="22" spans="1:20" ht="14.25" customHeight="1">
      <c r="A22" s="627"/>
      <c r="B22" s="627"/>
      <c r="C22" s="627"/>
      <c r="D22" s="627"/>
      <c r="E22" s="627"/>
      <c r="F22" s="627"/>
      <c r="G22" s="627"/>
      <c r="H22" s="627"/>
      <c r="I22" s="627"/>
      <c r="J22" s="627"/>
      <c r="K22" s="627"/>
      <c r="L22" s="627"/>
      <c r="M22" s="627"/>
      <c r="N22" s="627"/>
      <c r="O22" s="627"/>
      <c r="P22" s="627"/>
      <c r="Q22" s="627"/>
      <c r="R22" s="627"/>
      <c r="S22" s="627"/>
      <c r="T22" s="627"/>
    </row>
    <row r="23" spans="1:20" ht="14.25">
      <c r="A23" s="1"/>
      <c r="B23" s="1" t="s">
        <v>1652</v>
      </c>
      <c r="C23" s="1"/>
      <c r="D23" s="1"/>
      <c r="E23" s="1"/>
      <c r="F23" s="1"/>
      <c r="G23" s="1"/>
      <c r="H23" s="1"/>
      <c r="I23" s="1"/>
      <c r="J23" s="1"/>
      <c r="K23" s="1"/>
      <c r="L23" s="1"/>
      <c r="M23" s="627"/>
      <c r="N23" s="627"/>
      <c r="O23" s="627"/>
      <c r="P23" s="627"/>
      <c r="Q23" s="627"/>
      <c r="R23" s="627"/>
      <c r="S23" s="627"/>
      <c r="T23" s="627"/>
    </row>
    <row r="24" spans="1:20" ht="14.25">
      <c r="A24" s="1"/>
      <c r="B24" s="1"/>
      <c r="C24" s="1"/>
      <c r="D24" s="1"/>
      <c r="E24" s="1"/>
      <c r="F24" s="1"/>
      <c r="G24" s="1"/>
      <c r="H24" s="1"/>
      <c r="I24" s="1"/>
      <c r="J24" s="1"/>
      <c r="K24" s="1"/>
      <c r="L24" s="1"/>
      <c r="M24" s="627"/>
      <c r="N24" s="783"/>
      <c r="O24" s="783" t="s">
        <v>1653</v>
      </c>
      <c r="P24" s="627"/>
      <c r="Q24" s="627"/>
      <c r="R24" s="627"/>
      <c r="S24" s="627"/>
      <c r="T24" s="627"/>
    </row>
    <row r="25" spans="1:20" ht="14.25">
      <c r="A25" s="1"/>
      <c r="B25" s="1"/>
      <c r="C25" s="1"/>
      <c r="D25" s="1"/>
      <c r="E25" s="1" t="s">
        <v>1654</v>
      </c>
      <c r="F25" s="1"/>
      <c r="G25" s="1"/>
      <c r="H25" s="1"/>
      <c r="I25" s="1"/>
      <c r="J25" s="1"/>
      <c r="K25" s="1"/>
      <c r="L25" s="1"/>
      <c r="M25" s="627"/>
      <c r="N25" s="627" t="s">
        <v>703</v>
      </c>
      <c r="O25" s="627"/>
      <c r="P25" s="627"/>
      <c r="Q25" s="627"/>
      <c r="R25" s="627"/>
      <c r="S25" s="627"/>
      <c r="T25" s="627"/>
    </row>
    <row r="26" spans="1:20" ht="13.5" customHeight="1">
      <c r="A26" s="1"/>
      <c r="B26" s="1"/>
      <c r="C26" s="1"/>
      <c r="D26" s="1"/>
      <c r="E26" s="1"/>
      <c r="F26" s="1"/>
      <c r="G26" s="1"/>
      <c r="H26" s="1"/>
      <c r="I26" s="1"/>
      <c r="J26" s="1"/>
      <c r="K26" s="627"/>
      <c r="L26" s="1"/>
      <c r="M26" s="1"/>
      <c r="N26" s="1"/>
      <c r="O26" s="1"/>
      <c r="P26" s="627"/>
      <c r="Q26" s="627"/>
      <c r="R26" s="627"/>
      <c r="S26" s="627"/>
      <c r="T26" s="627"/>
    </row>
    <row r="27" spans="1:20" ht="18" customHeight="1">
      <c r="A27" s="627" t="s">
        <v>1022</v>
      </c>
      <c r="B27" s="627"/>
      <c r="C27" s="627"/>
      <c r="D27" s="627"/>
      <c r="E27" s="627"/>
      <c r="F27" s="627"/>
      <c r="G27" s="627"/>
      <c r="H27" s="627"/>
      <c r="I27" s="627"/>
      <c r="J27" s="627"/>
      <c r="K27" s="627"/>
      <c r="L27" s="627"/>
      <c r="M27" s="627"/>
      <c r="N27" s="627"/>
      <c r="O27" s="627"/>
      <c r="P27" s="627"/>
      <c r="Q27" s="627"/>
      <c r="R27" s="627"/>
      <c r="S27" s="627"/>
      <c r="T27" s="627"/>
    </row>
    <row r="28" spans="1:20">
      <c r="A28" s="627" t="s">
        <v>1023</v>
      </c>
      <c r="B28" s="627"/>
      <c r="C28" s="627"/>
      <c r="D28" s="627"/>
      <c r="E28" s="627"/>
      <c r="F28" s="627"/>
      <c r="G28" s="627"/>
      <c r="H28" s="627"/>
      <c r="I28" s="627"/>
      <c r="J28" s="627"/>
      <c r="K28" s="627"/>
      <c r="L28" s="627"/>
      <c r="M28" s="627"/>
      <c r="N28" s="627"/>
      <c r="O28" s="627"/>
      <c r="P28" s="627"/>
      <c r="Q28" s="627"/>
      <c r="R28" s="627"/>
      <c r="S28" s="627"/>
      <c r="T28" s="627"/>
    </row>
    <row r="29" spans="1:20">
      <c r="A29" s="627" t="s">
        <v>1024</v>
      </c>
      <c r="B29" s="627"/>
      <c r="C29" s="627"/>
      <c r="D29" s="627"/>
      <c r="E29" s="627"/>
      <c r="F29" s="627"/>
      <c r="G29" s="627"/>
      <c r="H29" s="627"/>
      <c r="I29" s="627"/>
      <c r="J29" s="627"/>
      <c r="K29" s="627"/>
      <c r="L29" s="627"/>
      <c r="M29" s="627"/>
      <c r="N29" s="627"/>
      <c r="O29" s="627"/>
      <c r="P29" s="627"/>
      <c r="Q29" s="627"/>
      <c r="R29" s="627"/>
      <c r="S29" s="627"/>
      <c r="T29" s="627"/>
    </row>
    <row r="30" spans="1:20">
      <c r="A30" s="627" t="s">
        <v>1025</v>
      </c>
      <c r="B30" s="627"/>
      <c r="C30" s="627"/>
      <c r="D30" s="627"/>
      <c r="E30" s="627"/>
      <c r="F30" s="627"/>
      <c r="G30" s="627"/>
      <c r="H30" s="627"/>
      <c r="I30" s="627"/>
      <c r="J30" s="627"/>
      <c r="K30" s="627"/>
      <c r="L30" s="627"/>
      <c r="M30" s="627"/>
      <c r="N30" s="627"/>
      <c r="O30" s="627"/>
      <c r="P30" s="627"/>
      <c r="Q30" s="627"/>
      <c r="R30" s="627"/>
      <c r="S30" s="627"/>
      <c r="T30" s="627"/>
    </row>
    <row r="31" spans="1:20">
      <c r="A31" s="627" t="s">
        <v>1391</v>
      </c>
      <c r="B31" s="627"/>
      <c r="C31" s="627"/>
      <c r="D31" s="627"/>
      <c r="E31" s="627"/>
      <c r="F31" s="627"/>
      <c r="G31" s="627"/>
      <c r="H31" s="627"/>
      <c r="I31" s="627"/>
      <c r="J31" s="627"/>
      <c r="K31" s="627"/>
      <c r="L31" s="627"/>
      <c r="M31" s="627"/>
      <c r="N31" s="627"/>
      <c r="O31" s="627"/>
      <c r="P31" s="627"/>
      <c r="Q31" s="627"/>
      <c r="R31" s="627"/>
      <c r="S31" s="627"/>
      <c r="T31" s="627"/>
    </row>
    <row r="32" spans="1:20">
      <c r="A32" s="773" t="s">
        <v>1392</v>
      </c>
      <c r="B32" s="773"/>
      <c r="C32" s="773"/>
      <c r="D32" s="773"/>
      <c r="E32" s="773"/>
      <c r="F32" s="773"/>
      <c r="G32" s="773"/>
      <c r="H32" s="627"/>
      <c r="I32" s="627"/>
      <c r="J32" s="627"/>
      <c r="K32" s="627"/>
      <c r="L32" s="627"/>
      <c r="M32" s="627"/>
      <c r="N32" s="627"/>
      <c r="O32" s="627"/>
      <c r="P32" s="627"/>
      <c r="Q32" s="627"/>
      <c r="R32" s="627"/>
      <c r="S32" s="627"/>
      <c r="T32" s="627"/>
    </row>
    <row r="33" spans="1:20">
      <c r="A33" s="773" t="s">
        <v>1393</v>
      </c>
      <c r="B33" s="773"/>
      <c r="C33" s="773"/>
      <c r="D33" s="773"/>
      <c r="E33" s="773"/>
      <c r="F33" s="773"/>
      <c r="G33" s="773"/>
      <c r="H33" s="627"/>
      <c r="I33" s="627"/>
      <c r="J33" s="627"/>
      <c r="K33" s="627"/>
      <c r="L33" s="627"/>
      <c r="M33" s="627"/>
      <c r="N33" s="627"/>
      <c r="O33" s="627"/>
      <c r="P33" s="627"/>
      <c r="Q33" s="627"/>
      <c r="R33" s="627"/>
      <c r="S33" s="627"/>
      <c r="T33" s="627"/>
    </row>
    <row r="34" spans="1:20">
      <c r="A34" s="627" t="s">
        <v>1394</v>
      </c>
      <c r="B34" s="627"/>
      <c r="C34" s="627"/>
      <c r="D34" s="627"/>
      <c r="E34" s="627"/>
      <c r="F34" s="627"/>
      <c r="G34" s="627"/>
      <c r="H34" s="627"/>
      <c r="I34" s="627"/>
      <c r="J34" s="627"/>
      <c r="K34" s="627"/>
      <c r="L34" s="627"/>
      <c r="M34" s="627"/>
      <c r="N34" s="627"/>
      <c r="O34" s="627"/>
      <c r="P34" s="627"/>
      <c r="Q34" s="627"/>
      <c r="R34" s="627"/>
      <c r="S34" s="627"/>
      <c r="T34" s="627"/>
    </row>
    <row r="35" spans="1:20">
      <c r="C35" s="217"/>
      <c r="D35" s="217"/>
      <c r="E35" s="217"/>
      <c r="F35" s="217"/>
      <c r="G35" s="217"/>
      <c r="H35" s="217"/>
      <c r="I35" s="217"/>
    </row>
  </sheetData>
  <mergeCells count="24">
    <mergeCell ref="A13:B13"/>
    <mergeCell ref="S13:T13"/>
    <mergeCell ref="Q13:R13"/>
    <mergeCell ref="O13:P13"/>
    <mergeCell ref="M13:N13"/>
    <mergeCell ref="K13:L13"/>
    <mergeCell ref="C7:H7"/>
    <mergeCell ref="A3:T3"/>
    <mergeCell ref="A4:O4"/>
    <mergeCell ref="O7:T7"/>
    <mergeCell ref="I7:N7"/>
    <mergeCell ref="Q8:R8"/>
    <mergeCell ref="S8:T8"/>
    <mergeCell ref="C8:D8"/>
    <mergeCell ref="E8:F8"/>
    <mergeCell ref="E13:F13"/>
    <mergeCell ref="C13:D13"/>
    <mergeCell ref="I13:J13"/>
    <mergeCell ref="G13:H13"/>
    <mergeCell ref="O8:P8"/>
    <mergeCell ref="I8:J8"/>
    <mergeCell ref="K8:L8"/>
    <mergeCell ref="M8:N8"/>
    <mergeCell ref="G8:H8"/>
  </mergeCells>
  <phoneticPr fontId="3"/>
  <pageMargins left="0.98425196850393704" right="0.39370078740157483" top="0.78740157480314965" bottom="0.78740157480314965" header="0.51181102362204722" footer="0.51181102362204722"/>
  <pageSetup paperSize="9" scale="86" orientation="portrait" blackAndWhite="1" horizontalDpi="200" verticalDpi="200" r:id="rId1"/>
  <headerFooter alignWithMargins="0"/>
  <drawing r:id="rId2"/>
  <legacyDrawing r:id="rId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T55"/>
  <sheetViews>
    <sheetView view="pageBreakPreview" zoomScaleNormal="100" zoomScaleSheetLayoutView="100" workbookViewId="0">
      <selection activeCell="H17" sqref="H17"/>
    </sheetView>
  </sheetViews>
  <sheetFormatPr defaultColWidth="5.875" defaultRowHeight="14.25"/>
  <cols>
    <col min="1" max="16384" width="5.875" style="107"/>
  </cols>
  <sheetData>
    <row r="1" spans="1:20">
      <c r="Q1" s="129" t="s">
        <v>133</v>
      </c>
    </row>
    <row r="2" spans="1:20">
      <c r="P2" s="129"/>
    </row>
    <row r="3" spans="1:20">
      <c r="A3" s="146"/>
      <c r="B3" s="146"/>
      <c r="C3" s="146"/>
      <c r="D3" s="146"/>
      <c r="E3" s="146"/>
      <c r="F3" s="146"/>
      <c r="G3" s="146"/>
      <c r="H3" s="146"/>
      <c r="I3" s="146"/>
      <c r="J3" s="146"/>
      <c r="K3" s="793"/>
      <c r="L3" s="146"/>
      <c r="M3" s="146"/>
      <c r="N3" s="178"/>
      <c r="O3" s="179"/>
      <c r="P3" s="146"/>
      <c r="Q3" s="146"/>
      <c r="R3" s="146"/>
      <c r="S3" s="146"/>
      <c r="T3" s="146"/>
    </row>
    <row r="4" spans="1:20">
      <c r="N4" s="1605" t="s">
        <v>134</v>
      </c>
      <c r="O4" s="1607"/>
      <c r="P4" s="129"/>
    </row>
    <row r="5" spans="1:20">
      <c r="N5" s="1605" t="s">
        <v>135</v>
      </c>
      <c r="O5" s="1607"/>
      <c r="P5" s="129"/>
    </row>
    <row r="6" spans="1:20">
      <c r="N6" s="163"/>
      <c r="O6" s="164"/>
    </row>
    <row r="7" spans="1:20" ht="28.5">
      <c r="A7" s="972" t="s">
        <v>112</v>
      </c>
      <c r="B7" s="972"/>
      <c r="C7" s="972"/>
      <c r="D7" s="972"/>
      <c r="E7" s="972"/>
      <c r="F7" s="972"/>
      <c r="G7" s="972"/>
      <c r="H7" s="972"/>
      <c r="I7" s="972"/>
      <c r="J7" s="972"/>
      <c r="K7" s="972"/>
      <c r="L7" s="972"/>
      <c r="M7" s="972"/>
      <c r="N7" s="972"/>
      <c r="O7" s="972"/>
      <c r="P7" s="972"/>
      <c r="Q7" s="972"/>
    </row>
    <row r="10" spans="1:20">
      <c r="A10" s="274" t="s">
        <v>995</v>
      </c>
      <c r="B10" s="142"/>
      <c r="C10" s="142"/>
      <c r="D10" s="142"/>
      <c r="E10" s="142"/>
      <c r="F10" s="142"/>
      <c r="G10" s="142"/>
      <c r="H10" s="142"/>
      <c r="I10" s="260" t="str">
        <f>入力シート!E11</f>
        <v>　</v>
      </c>
      <c r="J10" s="142"/>
      <c r="K10" s="142"/>
      <c r="L10" s="274" t="s">
        <v>996</v>
      </c>
      <c r="M10" s="142"/>
      <c r="N10" s="142"/>
      <c r="O10" s="142"/>
    </row>
    <row r="11" spans="1:20">
      <c r="A11" s="274" t="s">
        <v>986</v>
      </c>
      <c r="B11" s="142"/>
      <c r="C11" s="142"/>
      <c r="D11" s="368"/>
      <c r="E11" s="368"/>
      <c r="F11" s="368"/>
      <c r="G11" s="368"/>
      <c r="H11" s="368"/>
      <c r="I11" s="368"/>
      <c r="J11" s="368"/>
      <c r="K11" s="142"/>
      <c r="L11" s="142"/>
      <c r="M11" s="142"/>
      <c r="N11" s="142"/>
      <c r="O11" s="142"/>
    </row>
    <row r="12" spans="1:20">
      <c r="A12" s="274" t="s">
        <v>987</v>
      </c>
      <c r="B12" s="142"/>
      <c r="C12" s="142"/>
      <c r="D12" s="142"/>
      <c r="E12" s="142"/>
      <c r="F12" s="142"/>
      <c r="G12" s="142"/>
      <c r="H12" s="142"/>
      <c r="I12" s="142"/>
      <c r="J12" s="142"/>
      <c r="K12" s="142"/>
      <c r="L12" s="142"/>
      <c r="M12" s="142"/>
      <c r="N12" s="142"/>
      <c r="O12" s="142"/>
    </row>
    <row r="15" spans="1:20">
      <c r="A15" s="107" t="s">
        <v>113</v>
      </c>
    </row>
    <row r="16" spans="1:20">
      <c r="A16" s="107" t="s">
        <v>114</v>
      </c>
    </row>
    <row r="18" spans="1:12">
      <c r="A18" s="107" t="s">
        <v>115</v>
      </c>
    </row>
    <row r="20" spans="1:12">
      <c r="A20" s="107" t="s">
        <v>116</v>
      </c>
    </row>
    <row r="22" spans="1:12">
      <c r="A22" s="107" t="s">
        <v>117</v>
      </c>
    </row>
    <row r="23" spans="1:12">
      <c r="A23" s="281" t="s">
        <v>1571</v>
      </c>
      <c r="B23" s="134"/>
      <c r="C23" s="134"/>
      <c r="D23" s="134"/>
      <c r="E23" s="134"/>
      <c r="F23" s="134"/>
      <c r="G23" s="134"/>
      <c r="H23" s="134"/>
    </row>
    <row r="24" spans="1:12">
      <c r="A24" s="281" t="s">
        <v>1573</v>
      </c>
      <c r="B24" s="134"/>
      <c r="C24" s="134"/>
      <c r="D24" s="134"/>
      <c r="E24" s="134"/>
      <c r="F24" s="134"/>
      <c r="G24" s="134"/>
      <c r="H24" s="134"/>
    </row>
    <row r="26" spans="1:12">
      <c r="A26" s="134" t="s">
        <v>118</v>
      </c>
      <c r="B26" s="134"/>
      <c r="C26" s="134"/>
      <c r="D26" s="134"/>
      <c r="E26" s="134"/>
      <c r="F26" s="134"/>
      <c r="G26" s="134"/>
      <c r="H26" s="134"/>
      <c r="I26" s="134"/>
      <c r="J26" s="134"/>
      <c r="K26" s="134"/>
      <c r="L26" s="134"/>
    </row>
    <row r="28" spans="1:12">
      <c r="A28" s="107" t="s">
        <v>119</v>
      </c>
    </row>
    <row r="29" spans="1:12">
      <c r="A29" s="107" t="s">
        <v>123</v>
      </c>
    </row>
    <row r="30" spans="1:12">
      <c r="A30" s="107" t="s">
        <v>124</v>
      </c>
    </row>
    <row r="32" spans="1:12">
      <c r="A32" s="107" t="s">
        <v>120</v>
      </c>
    </row>
    <row r="33" spans="1:10">
      <c r="A33" s="107" t="s">
        <v>125</v>
      </c>
    </row>
    <row r="34" spans="1:10">
      <c r="A34" s="107" t="s">
        <v>126</v>
      </c>
    </row>
    <row r="35" spans="1:10">
      <c r="A35" s="107" t="s">
        <v>127</v>
      </c>
    </row>
    <row r="36" spans="1:10">
      <c r="A36" s="107" t="s">
        <v>128</v>
      </c>
    </row>
    <row r="37" spans="1:10">
      <c r="A37" s="107" t="s">
        <v>129</v>
      </c>
    </row>
    <row r="38" spans="1:10">
      <c r="A38" s="107" t="s">
        <v>136</v>
      </c>
    </row>
    <row r="40" spans="1:10">
      <c r="A40" s="281" t="s">
        <v>1574</v>
      </c>
      <c r="B40" s="134"/>
      <c r="C40" s="134"/>
      <c r="D40" s="134"/>
      <c r="E40" s="134"/>
    </row>
    <row r="42" spans="1:10">
      <c r="A42" s="107" t="s">
        <v>121</v>
      </c>
      <c r="E42" s="132">
        <f>入力シート!C22</f>
        <v>0</v>
      </c>
    </row>
    <row r="44" spans="1:10">
      <c r="C44" s="269" t="s">
        <v>711</v>
      </c>
    </row>
    <row r="46" spans="1:10">
      <c r="C46" s="107" t="s">
        <v>132</v>
      </c>
      <c r="F46" s="135">
        <f>入力シート!C8</f>
        <v>0</v>
      </c>
      <c r="G46" s="132"/>
      <c r="H46" s="132">
        <f>入力シート!C10</f>
        <v>0</v>
      </c>
      <c r="J46" s="129" t="s">
        <v>500</v>
      </c>
    </row>
    <row r="47" spans="1:10">
      <c r="F47" s="129"/>
      <c r="J47" s="129"/>
    </row>
    <row r="48" spans="1:10">
      <c r="F48" s="129"/>
      <c r="J48" s="129"/>
    </row>
    <row r="50" spans="1:10">
      <c r="A50" s="107" t="s">
        <v>122</v>
      </c>
      <c r="E50" s="134"/>
      <c r="F50" s="134"/>
      <c r="G50" s="134"/>
      <c r="H50" s="134"/>
      <c r="I50" s="134"/>
    </row>
    <row r="51" spans="1:10">
      <c r="E51" s="134"/>
      <c r="F51" s="134"/>
      <c r="G51" s="134"/>
      <c r="H51" s="134"/>
      <c r="I51" s="134"/>
    </row>
    <row r="52" spans="1:10">
      <c r="C52" s="107" t="s">
        <v>131</v>
      </c>
      <c r="E52" s="134"/>
      <c r="F52" s="134"/>
      <c r="G52" s="134"/>
      <c r="H52" s="134"/>
      <c r="I52" s="134"/>
      <c r="J52" s="129" t="s">
        <v>500</v>
      </c>
    </row>
    <row r="53" spans="1:10">
      <c r="E53" s="134"/>
      <c r="F53" s="134"/>
      <c r="G53" s="134"/>
      <c r="H53" s="134"/>
      <c r="I53" s="134"/>
      <c r="J53" s="129"/>
    </row>
    <row r="54" spans="1:10">
      <c r="E54" s="134"/>
      <c r="F54" s="134"/>
      <c r="G54" s="134"/>
      <c r="H54" s="134"/>
      <c r="I54" s="134"/>
    </row>
    <row r="55" spans="1:10">
      <c r="C55" s="107" t="s">
        <v>130</v>
      </c>
      <c r="E55" s="134"/>
      <c r="F55" s="134"/>
      <c r="G55" s="134"/>
      <c r="H55" s="134"/>
      <c r="I55" s="134"/>
      <c r="J55" s="129" t="s">
        <v>500</v>
      </c>
    </row>
  </sheetData>
  <mergeCells count="3">
    <mergeCell ref="N4:O4"/>
    <mergeCell ref="N5:O5"/>
    <mergeCell ref="A7:Q7"/>
  </mergeCells>
  <phoneticPr fontId="3"/>
  <pageMargins left="0.70866141732283472" right="0.31496062992125984" top="0.74803149606299213" bottom="0.74803149606299213" header="0.31496062992125984" footer="0.31496062992125984"/>
  <pageSetup paperSize="9" scale="93" orientation="portrait" blackAndWhite="1"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T54"/>
  <sheetViews>
    <sheetView view="pageBreakPreview" zoomScaleNormal="100" zoomScaleSheetLayoutView="100" workbookViewId="0">
      <selection activeCell="H17" sqref="H17"/>
    </sheetView>
  </sheetViews>
  <sheetFormatPr defaultColWidth="5.875" defaultRowHeight="14.25"/>
  <cols>
    <col min="1" max="16384" width="5.875" style="107"/>
  </cols>
  <sheetData>
    <row r="1" spans="1:20">
      <c r="P1" s="129" t="s">
        <v>253</v>
      </c>
    </row>
    <row r="2" spans="1:20">
      <c r="P2" s="129"/>
    </row>
    <row r="3" spans="1:20">
      <c r="A3" s="146"/>
      <c r="B3" s="146"/>
      <c r="C3" s="146"/>
      <c r="D3" s="146"/>
      <c r="E3" s="146"/>
      <c r="F3" s="146"/>
      <c r="G3" s="146"/>
      <c r="H3" s="146"/>
      <c r="I3" s="146"/>
      <c r="J3" s="146"/>
      <c r="K3" s="793"/>
      <c r="L3" s="146"/>
      <c r="M3" s="146"/>
      <c r="N3" s="146"/>
      <c r="O3" s="146"/>
      <c r="P3" s="146"/>
      <c r="Q3" s="146"/>
      <c r="R3" s="146"/>
      <c r="S3" s="146"/>
      <c r="T3" s="146"/>
    </row>
    <row r="4" spans="1:20">
      <c r="N4" s="109"/>
      <c r="O4" s="109"/>
      <c r="P4" s="129"/>
    </row>
    <row r="5" spans="1:20">
      <c r="N5" s="109"/>
      <c r="O5" s="109"/>
      <c r="P5" s="129"/>
    </row>
    <row r="6" spans="1:20">
      <c r="N6" s="109"/>
      <c r="O6" s="109"/>
    </row>
    <row r="7" spans="1:20" ht="28.5">
      <c r="A7" s="972" t="s">
        <v>137</v>
      </c>
      <c r="B7" s="972"/>
      <c r="C7" s="972"/>
      <c r="D7" s="972"/>
      <c r="E7" s="972"/>
      <c r="F7" s="972"/>
      <c r="G7" s="972"/>
      <c r="H7" s="972"/>
      <c r="I7" s="972"/>
      <c r="J7" s="972"/>
      <c r="K7" s="972"/>
      <c r="L7" s="972"/>
      <c r="M7" s="972"/>
      <c r="N7" s="972"/>
      <c r="O7" s="972"/>
      <c r="P7" s="972"/>
    </row>
    <row r="10" spans="1:20">
      <c r="A10" s="274" t="s">
        <v>995</v>
      </c>
      <c r="B10" s="142"/>
      <c r="C10" s="142"/>
      <c r="D10" s="142"/>
      <c r="E10" s="142"/>
      <c r="F10" s="142"/>
      <c r="G10" s="142"/>
      <c r="H10" s="142"/>
      <c r="I10" s="260" t="str">
        <f>入力シート!E11</f>
        <v>　</v>
      </c>
      <c r="J10" s="142"/>
      <c r="K10" s="142"/>
      <c r="L10" s="274" t="s">
        <v>996</v>
      </c>
      <c r="M10" s="142"/>
      <c r="N10" s="142"/>
      <c r="O10" s="142"/>
    </row>
    <row r="11" spans="1:20">
      <c r="A11" s="274" t="s">
        <v>986</v>
      </c>
      <c r="B11" s="142"/>
      <c r="C11" s="142"/>
      <c r="D11" s="368"/>
      <c r="E11" s="368"/>
      <c r="F11" s="368"/>
      <c r="G11" s="368"/>
      <c r="H11" s="368"/>
      <c r="I11" s="368"/>
      <c r="J11" s="368"/>
    </row>
    <row r="12" spans="1:20">
      <c r="A12" s="274" t="s">
        <v>1424</v>
      </c>
    </row>
    <row r="14" spans="1:20">
      <c r="A14" s="107" t="s">
        <v>113</v>
      </c>
    </row>
    <row r="15" spans="1:20">
      <c r="A15" s="107" t="s">
        <v>114</v>
      </c>
    </row>
    <row r="17" spans="1:12">
      <c r="A17" s="107" t="s">
        <v>115</v>
      </c>
    </row>
    <row r="19" spans="1:12">
      <c r="A19" s="107" t="s">
        <v>116</v>
      </c>
    </row>
    <row r="21" spans="1:12">
      <c r="A21" s="107" t="s">
        <v>117</v>
      </c>
    </row>
    <row r="22" spans="1:12">
      <c r="A22" s="269" t="s">
        <v>1571</v>
      </c>
      <c r="B22" s="134"/>
      <c r="C22" s="134"/>
      <c r="D22" s="134"/>
      <c r="E22" s="134"/>
      <c r="F22" s="134"/>
      <c r="G22" s="134"/>
      <c r="H22" s="134"/>
    </row>
    <row r="23" spans="1:12">
      <c r="A23" s="269" t="s">
        <v>1573</v>
      </c>
      <c r="B23" s="134"/>
      <c r="C23" s="134"/>
      <c r="D23" s="134"/>
      <c r="E23" s="134"/>
      <c r="F23" s="134"/>
      <c r="G23" s="134"/>
      <c r="H23" s="134"/>
    </row>
    <row r="25" spans="1:12">
      <c r="A25" s="107" t="s">
        <v>118</v>
      </c>
      <c r="D25" s="134"/>
      <c r="E25" s="134"/>
      <c r="F25" s="134"/>
      <c r="G25" s="134"/>
      <c r="H25" s="134"/>
      <c r="I25" s="134"/>
      <c r="J25" s="134"/>
      <c r="K25" s="134"/>
      <c r="L25" s="134"/>
    </row>
    <row r="27" spans="1:12">
      <c r="A27" s="107" t="s">
        <v>119</v>
      </c>
    </row>
    <row r="28" spans="1:12">
      <c r="A28" s="107" t="s">
        <v>123</v>
      </c>
    </row>
    <row r="29" spans="1:12">
      <c r="A29" s="107" t="s">
        <v>124</v>
      </c>
    </row>
    <row r="31" spans="1:12">
      <c r="A31" s="107" t="s">
        <v>120</v>
      </c>
    </row>
    <row r="32" spans="1:12">
      <c r="A32" s="107" t="s">
        <v>125</v>
      </c>
    </row>
    <row r="33" spans="1:10">
      <c r="A33" s="107" t="s">
        <v>126</v>
      </c>
    </row>
    <row r="34" spans="1:10">
      <c r="A34" s="107" t="s">
        <v>127</v>
      </c>
    </row>
    <row r="35" spans="1:10">
      <c r="A35" s="107" t="s">
        <v>128</v>
      </c>
    </row>
    <row r="36" spans="1:10">
      <c r="A36" s="107" t="s">
        <v>129</v>
      </c>
    </row>
    <row r="37" spans="1:10">
      <c r="A37" s="107" t="s">
        <v>136</v>
      </c>
    </row>
    <row r="39" spans="1:10">
      <c r="A39" s="281" t="s">
        <v>1574</v>
      </c>
      <c r="B39" s="134"/>
      <c r="C39" s="134"/>
      <c r="D39" s="134"/>
      <c r="E39" s="134"/>
      <c r="F39" s="134"/>
      <c r="G39" s="134"/>
      <c r="H39" s="134"/>
    </row>
    <row r="41" spans="1:10">
      <c r="A41" s="107" t="s">
        <v>121</v>
      </c>
      <c r="E41" s="132">
        <f>入力シート!C22</f>
        <v>0</v>
      </c>
    </row>
    <row r="43" spans="1:10">
      <c r="C43" s="269" t="s">
        <v>988</v>
      </c>
    </row>
    <row r="45" spans="1:10">
      <c r="C45" s="107" t="s">
        <v>132</v>
      </c>
      <c r="F45" s="135">
        <f>入力シート!C8</f>
        <v>0</v>
      </c>
      <c r="G45" s="132"/>
      <c r="H45" s="132">
        <f>入力シート!C10</f>
        <v>0</v>
      </c>
      <c r="J45" s="129" t="s">
        <v>500</v>
      </c>
    </row>
    <row r="46" spans="1:10">
      <c r="F46" s="129"/>
      <c r="J46" s="129"/>
    </row>
    <row r="47" spans="1:10">
      <c r="F47" s="129"/>
      <c r="J47" s="129"/>
    </row>
    <row r="49" spans="1:10">
      <c r="A49" s="107" t="s">
        <v>122</v>
      </c>
      <c r="E49" s="134"/>
      <c r="F49" s="134"/>
      <c r="G49" s="134"/>
      <c r="H49" s="134"/>
      <c r="I49" s="134"/>
    </row>
    <row r="50" spans="1:10">
      <c r="E50" s="134"/>
      <c r="F50" s="134"/>
      <c r="G50" s="134"/>
      <c r="H50" s="134"/>
      <c r="I50" s="134"/>
    </row>
    <row r="51" spans="1:10">
      <c r="C51" s="107" t="s">
        <v>131</v>
      </c>
      <c r="E51" s="134"/>
      <c r="F51" s="134"/>
      <c r="G51" s="134"/>
      <c r="H51" s="134"/>
      <c r="I51" s="134"/>
      <c r="J51" s="129" t="s">
        <v>500</v>
      </c>
    </row>
    <row r="52" spans="1:10">
      <c r="E52" s="134"/>
      <c r="F52" s="134"/>
      <c r="G52" s="134"/>
      <c r="H52" s="134"/>
      <c r="I52" s="134"/>
      <c r="J52" s="129"/>
    </row>
    <row r="53" spans="1:10">
      <c r="E53" s="134"/>
      <c r="F53" s="134"/>
      <c r="G53" s="134"/>
      <c r="H53" s="134"/>
      <c r="I53" s="134"/>
    </row>
    <row r="54" spans="1:10">
      <c r="C54" s="107" t="s">
        <v>130</v>
      </c>
      <c r="E54" s="134"/>
      <c r="F54" s="134"/>
      <c r="G54" s="134"/>
      <c r="H54" s="134"/>
      <c r="I54" s="134"/>
      <c r="J54" s="129" t="s">
        <v>500</v>
      </c>
    </row>
  </sheetData>
  <mergeCells count="1">
    <mergeCell ref="A7:P7"/>
  </mergeCells>
  <phoneticPr fontId="3"/>
  <pageMargins left="0.70866141732283472" right="0.31496062992125984" top="0.74803149606299213" bottom="0.74803149606299213" header="0.31496062992125984" footer="0.31496062992125984"/>
  <pageSetup paperSize="9" scale="99" orientation="portrait" blackAndWhite="1"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T51"/>
  <sheetViews>
    <sheetView view="pageBreakPreview" zoomScaleNormal="100" zoomScaleSheetLayoutView="100" workbookViewId="0">
      <selection activeCell="H17" sqref="H17"/>
    </sheetView>
  </sheetViews>
  <sheetFormatPr defaultColWidth="5.875" defaultRowHeight="14.25"/>
  <cols>
    <col min="1" max="16384" width="5.875" style="107"/>
  </cols>
  <sheetData>
    <row r="1" spans="1:20">
      <c r="P1" s="129" t="s">
        <v>254</v>
      </c>
    </row>
    <row r="2" spans="1:20">
      <c r="P2" s="129"/>
    </row>
    <row r="3" spans="1:20">
      <c r="A3" s="982"/>
      <c r="B3" s="982"/>
      <c r="C3" s="982"/>
      <c r="D3" s="982"/>
      <c r="E3" s="982"/>
      <c r="F3" s="982"/>
      <c r="G3" s="982"/>
      <c r="H3" s="982"/>
      <c r="I3" s="982"/>
      <c r="J3" s="982"/>
      <c r="K3" s="1819"/>
      <c r="L3" s="982"/>
      <c r="M3" s="982"/>
      <c r="N3" s="982"/>
      <c r="O3" s="982"/>
      <c r="P3" s="146"/>
      <c r="Q3" s="146"/>
      <c r="R3" s="146"/>
      <c r="S3" s="146"/>
      <c r="T3" s="146"/>
    </row>
    <row r="4" spans="1:20">
      <c r="N4" s="175"/>
      <c r="O4" s="175"/>
      <c r="P4" s="129"/>
    </row>
    <row r="5" spans="1:20">
      <c r="N5" s="175"/>
      <c r="O5" s="175"/>
      <c r="P5" s="129"/>
    </row>
    <row r="6" spans="1:20">
      <c r="N6" s="177"/>
      <c r="O6" s="177"/>
    </row>
    <row r="7" spans="1:20" ht="28.5">
      <c r="A7" s="972" t="s">
        <v>138</v>
      </c>
      <c r="B7" s="972"/>
      <c r="C7" s="972"/>
      <c r="D7" s="972"/>
      <c r="E7" s="972"/>
      <c r="F7" s="972"/>
      <c r="G7" s="972"/>
      <c r="H7" s="972"/>
      <c r="I7" s="972"/>
      <c r="J7" s="972"/>
      <c r="K7" s="972"/>
      <c r="L7" s="972"/>
      <c r="M7" s="972"/>
      <c r="N7" s="972"/>
      <c r="O7" s="972"/>
      <c r="P7" s="972"/>
    </row>
    <row r="10" spans="1:20">
      <c r="A10" s="274" t="s">
        <v>995</v>
      </c>
      <c r="B10" s="142"/>
      <c r="C10" s="142"/>
      <c r="D10" s="142"/>
      <c r="E10" s="142"/>
      <c r="F10" s="142"/>
      <c r="G10" s="142"/>
      <c r="H10" s="142"/>
      <c r="I10" s="260" t="str">
        <f>入力シート!E11</f>
        <v>　</v>
      </c>
      <c r="J10" s="142"/>
      <c r="K10" s="142"/>
      <c r="L10" s="274" t="s">
        <v>996</v>
      </c>
      <c r="M10" s="142"/>
      <c r="N10" s="142"/>
      <c r="O10" s="142"/>
    </row>
    <row r="11" spans="1:20">
      <c r="A11" s="274" t="s">
        <v>986</v>
      </c>
      <c r="B11" s="142"/>
      <c r="C11" s="142"/>
      <c r="D11" s="134"/>
      <c r="E11" s="368"/>
      <c r="F11" s="368"/>
      <c r="G11" s="368"/>
      <c r="H11" s="368"/>
      <c r="I11" s="368"/>
      <c r="J11" s="368"/>
    </row>
    <row r="12" spans="1:20">
      <c r="A12" s="274" t="s">
        <v>989</v>
      </c>
    </row>
    <row r="14" spans="1:20">
      <c r="A14" s="107" t="s">
        <v>139</v>
      </c>
    </row>
    <row r="15" spans="1:20">
      <c r="A15" s="281" t="s">
        <v>1575</v>
      </c>
      <c r="B15" s="134"/>
      <c r="C15" s="134"/>
      <c r="D15" s="134"/>
      <c r="E15" s="134"/>
      <c r="F15" s="134"/>
      <c r="G15" s="134"/>
      <c r="H15" s="134"/>
      <c r="I15" s="134"/>
      <c r="J15" s="134"/>
    </row>
    <row r="17" spans="1:12">
      <c r="A17" s="107" t="s">
        <v>140</v>
      </c>
    </row>
    <row r="18" spans="1:12">
      <c r="A18" s="107" t="s">
        <v>141</v>
      </c>
      <c r="D18" s="134"/>
      <c r="E18" s="134"/>
      <c r="F18" s="134"/>
      <c r="G18" s="134"/>
      <c r="H18" s="134"/>
      <c r="I18" s="134"/>
      <c r="J18" s="134"/>
      <c r="K18" s="134"/>
    </row>
    <row r="19" spans="1:12">
      <c r="D19" s="134"/>
      <c r="E19" s="134"/>
      <c r="F19" s="134"/>
      <c r="G19" s="134"/>
      <c r="H19" s="134"/>
      <c r="I19" s="134"/>
      <c r="J19" s="134"/>
      <c r="K19" s="134"/>
    </row>
    <row r="20" spans="1:12">
      <c r="A20" s="107" t="s">
        <v>142</v>
      </c>
      <c r="D20" s="134"/>
      <c r="E20" s="134"/>
      <c r="F20" s="134"/>
      <c r="G20" s="134"/>
      <c r="H20" s="134"/>
      <c r="I20" s="134"/>
      <c r="J20" s="134"/>
      <c r="K20" s="134"/>
    </row>
    <row r="22" spans="1:12">
      <c r="A22" s="107" t="s">
        <v>143</v>
      </c>
      <c r="G22" s="134"/>
      <c r="H22" s="134"/>
      <c r="I22" s="134"/>
      <c r="J22" s="134"/>
      <c r="K22" s="134"/>
      <c r="L22" s="134"/>
    </row>
    <row r="24" spans="1:12">
      <c r="A24" s="107" t="s">
        <v>144</v>
      </c>
    </row>
    <row r="25" spans="1:12">
      <c r="A25" s="269" t="s">
        <v>1508</v>
      </c>
      <c r="F25" s="134"/>
    </row>
    <row r="26" spans="1:12">
      <c r="A26" s="269" t="s">
        <v>1509</v>
      </c>
    </row>
    <row r="28" spans="1:12">
      <c r="A28" s="107" t="s">
        <v>145</v>
      </c>
    </row>
    <row r="29" spans="1:12">
      <c r="A29" s="269" t="s">
        <v>1510</v>
      </c>
    </row>
    <row r="30" spans="1:12">
      <c r="A30" s="269" t="s">
        <v>1511</v>
      </c>
    </row>
    <row r="31" spans="1:12">
      <c r="A31" s="269" t="s">
        <v>1512</v>
      </c>
    </row>
    <row r="32" spans="1:12">
      <c r="A32" s="269" t="s">
        <v>1513</v>
      </c>
    </row>
    <row r="33" spans="1:10">
      <c r="A33" s="269" t="s">
        <v>1514</v>
      </c>
    </row>
    <row r="34" spans="1:10">
      <c r="A34" s="269" t="s">
        <v>1515</v>
      </c>
    </row>
    <row r="36" spans="1:10">
      <c r="A36" s="281" t="s">
        <v>1574</v>
      </c>
      <c r="B36" s="134"/>
      <c r="C36" s="134"/>
      <c r="D36" s="134"/>
      <c r="E36" s="134"/>
    </row>
    <row r="38" spans="1:10">
      <c r="A38" s="107" t="s">
        <v>121</v>
      </c>
      <c r="E38" s="132">
        <f>入力シート!C22</f>
        <v>0</v>
      </c>
    </row>
    <row r="40" spans="1:10">
      <c r="C40" s="269" t="s">
        <v>988</v>
      </c>
    </row>
    <row r="42" spans="1:10">
      <c r="C42" s="107" t="s">
        <v>132</v>
      </c>
      <c r="F42" s="135">
        <f>入力シート!C8</f>
        <v>0</v>
      </c>
      <c r="G42" s="132"/>
      <c r="H42" s="132">
        <f>入力シート!C10</f>
        <v>0</v>
      </c>
      <c r="J42" s="129" t="s">
        <v>500</v>
      </c>
    </row>
    <row r="43" spans="1:10">
      <c r="F43" s="129"/>
      <c r="J43" s="129"/>
    </row>
    <row r="44" spans="1:10">
      <c r="F44" s="129"/>
      <c r="J44" s="129"/>
    </row>
    <row r="46" spans="1:10">
      <c r="A46" s="107" t="s">
        <v>122</v>
      </c>
      <c r="E46" s="134"/>
      <c r="F46" s="134"/>
      <c r="G46" s="134"/>
      <c r="H46" s="134"/>
      <c r="I46" s="134"/>
    </row>
    <row r="47" spans="1:10">
      <c r="E47" s="134"/>
      <c r="F47" s="134"/>
      <c r="G47" s="134"/>
      <c r="H47" s="134"/>
      <c r="I47" s="134"/>
    </row>
    <row r="48" spans="1:10">
      <c r="C48" s="107" t="s">
        <v>131</v>
      </c>
      <c r="E48" s="134"/>
      <c r="F48" s="134"/>
      <c r="G48" s="134"/>
      <c r="H48" s="134"/>
      <c r="I48" s="134"/>
      <c r="J48" s="129" t="s">
        <v>500</v>
      </c>
    </row>
    <row r="49" spans="3:10">
      <c r="E49" s="134"/>
      <c r="F49" s="134"/>
      <c r="G49" s="134"/>
      <c r="H49" s="134"/>
      <c r="I49" s="134"/>
      <c r="J49" s="129"/>
    </row>
    <row r="50" spans="3:10">
      <c r="E50" s="134"/>
      <c r="F50" s="134"/>
      <c r="G50" s="134"/>
      <c r="H50" s="134"/>
      <c r="I50" s="134"/>
    </row>
    <row r="51" spans="3:10">
      <c r="C51" s="107" t="s">
        <v>130</v>
      </c>
      <c r="E51" s="134"/>
      <c r="F51" s="134"/>
      <c r="G51" s="134"/>
      <c r="H51" s="134"/>
      <c r="I51" s="134"/>
      <c r="J51" s="129" t="s">
        <v>500</v>
      </c>
    </row>
  </sheetData>
  <mergeCells count="2">
    <mergeCell ref="A7:P7"/>
    <mergeCell ref="A3:O3"/>
  </mergeCells>
  <phoneticPr fontId="3"/>
  <pageMargins left="0.70866141732283472" right="0.31496062992125984" top="0.74803149606299213" bottom="0.74803149606299213" header="0.31496062992125984" footer="0.31496062992125984"/>
  <pageSetup paperSize="9" scale="99" orientation="portrait" blackAndWhite="1"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T48"/>
  <sheetViews>
    <sheetView view="pageBreakPreview" topLeftCell="A7" zoomScaleNormal="100" zoomScaleSheetLayoutView="100" workbookViewId="0">
      <selection activeCell="H17" sqref="H17"/>
    </sheetView>
  </sheetViews>
  <sheetFormatPr defaultColWidth="5.875" defaultRowHeight="14.25"/>
  <cols>
    <col min="1" max="16384" width="5.875" style="107"/>
  </cols>
  <sheetData>
    <row r="1" spans="1:20">
      <c r="P1" s="129" t="s">
        <v>255</v>
      </c>
    </row>
    <row r="2" spans="1:20">
      <c r="P2" s="129"/>
    </row>
    <row r="3" spans="1:20">
      <c r="A3" s="146"/>
      <c r="B3" s="146"/>
      <c r="C3" s="146"/>
      <c r="D3" s="146"/>
      <c r="E3" s="146"/>
      <c r="F3" s="146"/>
      <c r="G3" s="146"/>
      <c r="H3" s="146"/>
      <c r="I3" s="146"/>
      <c r="J3" s="146"/>
      <c r="K3" s="793"/>
      <c r="L3" s="146"/>
      <c r="M3" s="146"/>
      <c r="N3" s="178"/>
      <c r="O3" s="179"/>
      <c r="P3" s="146"/>
      <c r="Q3" s="146"/>
      <c r="R3" s="146"/>
      <c r="S3" s="146"/>
      <c r="T3" s="146"/>
    </row>
    <row r="4" spans="1:20">
      <c r="N4" s="1605" t="s">
        <v>134</v>
      </c>
      <c r="O4" s="1607"/>
      <c r="P4" s="129"/>
    </row>
    <row r="5" spans="1:20">
      <c r="N5" s="1605" t="s">
        <v>135</v>
      </c>
      <c r="O5" s="1607"/>
      <c r="P5" s="129"/>
    </row>
    <row r="6" spans="1:20">
      <c r="N6" s="163"/>
      <c r="O6" s="164"/>
    </row>
    <row r="7" spans="1:20" ht="28.5">
      <c r="A7" s="972" t="s">
        <v>146</v>
      </c>
      <c r="B7" s="972"/>
      <c r="C7" s="972"/>
      <c r="D7" s="972"/>
      <c r="E7" s="972"/>
      <c r="F7" s="972"/>
      <c r="G7" s="972"/>
      <c r="H7" s="972"/>
      <c r="I7" s="972"/>
      <c r="J7" s="972"/>
      <c r="K7" s="972"/>
      <c r="L7" s="972"/>
      <c r="M7" s="972"/>
      <c r="N7" s="972"/>
      <c r="O7" s="972"/>
      <c r="P7" s="972"/>
    </row>
    <row r="10" spans="1:20">
      <c r="A10" s="274" t="s">
        <v>995</v>
      </c>
      <c r="B10" s="142"/>
      <c r="C10" s="142"/>
      <c r="D10" s="142"/>
      <c r="E10" s="142"/>
      <c r="F10" s="142"/>
      <c r="G10" s="142"/>
      <c r="H10" s="142"/>
      <c r="I10" s="260" t="str">
        <f>入力シート!E11</f>
        <v>　</v>
      </c>
      <c r="J10" s="142"/>
      <c r="K10" s="142"/>
      <c r="L10" s="274" t="s">
        <v>996</v>
      </c>
      <c r="M10" s="142"/>
      <c r="N10" s="142"/>
      <c r="O10" s="142"/>
    </row>
    <row r="11" spans="1:20">
      <c r="A11" s="274" t="s">
        <v>986</v>
      </c>
      <c r="B11" s="134"/>
      <c r="C11" s="134"/>
      <c r="D11" s="134"/>
      <c r="E11" s="368"/>
      <c r="F11" s="368"/>
      <c r="G11" s="368"/>
      <c r="H11" s="368"/>
      <c r="I11" s="368"/>
      <c r="J11" s="368"/>
    </row>
    <row r="12" spans="1:20">
      <c r="A12" s="274" t="s">
        <v>990</v>
      </c>
    </row>
    <row r="13" spans="1:20">
      <c r="A13" s="274" t="s">
        <v>991</v>
      </c>
    </row>
    <row r="15" spans="1:20">
      <c r="A15" s="107" t="s">
        <v>147</v>
      </c>
    </row>
    <row r="16" spans="1:20">
      <c r="A16" s="269" t="s">
        <v>1570</v>
      </c>
      <c r="B16" s="134"/>
      <c r="C16" s="134"/>
      <c r="D16" s="134"/>
      <c r="E16" s="134"/>
      <c r="F16" s="134"/>
      <c r="G16" s="134"/>
      <c r="H16" s="134"/>
    </row>
    <row r="17" spans="1:12">
      <c r="A17" s="269" t="s">
        <v>1572</v>
      </c>
      <c r="B17" s="134"/>
      <c r="C17" s="134"/>
      <c r="D17" s="134"/>
      <c r="E17" s="134"/>
      <c r="F17" s="134"/>
      <c r="G17" s="134"/>
      <c r="H17" s="134"/>
    </row>
    <row r="18" spans="1:12">
      <c r="A18" s="107" t="s">
        <v>148</v>
      </c>
      <c r="B18" s="134"/>
      <c r="C18" s="134"/>
      <c r="D18" s="134"/>
      <c r="E18" s="134"/>
      <c r="F18" s="134"/>
      <c r="G18" s="134"/>
      <c r="H18" s="134"/>
    </row>
    <row r="20" spans="1:12">
      <c r="A20" s="107" t="s">
        <v>149</v>
      </c>
      <c r="D20" s="134"/>
      <c r="E20" s="134"/>
    </row>
    <row r="21" spans="1:12">
      <c r="A21" s="107" t="s">
        <v>150</v>
      </c>
      <c r="D21" s="134"/>
      <c r="E21" s="134"/>
    </row>
    <row r="23" spans="1:12">
      <c r="A23" s="107" t="s">
        <v>151</v>
      </c>
      <c r="F23" s="134"/>
      <c r="G23" s="134"/>
      <c r="H23" s="134"/>
      <c r="I23" s="134"/>
      <c r="J23" s="134"/>
      <c r="K23" s="134"/>
      <c r="L23" s="134"/>
    </row>
    <row r="26" spans="1:12">
      <c r="A26" s="107" t="s">
        <v>152</v>
      </c>
    </row>
    <row r="27" spans="1:12">
      <c r="A27" s="107" t="s">
        <v>125</v>
      </c>
    </row>
    <row r="28" spans="1:12">
      <c r="A28" s="107" t="s">
        <v>126</v>
      </c>
    </row>
    <row r="29" spans="1:12">
      <c r="A29" s="107" t="s">
        <v>127</v>
      </c>
    </row>
    <row r="30" spans="1:12">
      <c r="A30" s="107" t="s">
        <v>128</v>
      </c>
    </row>
    <row r="31" spans="1:12">
      <c r="A31" s="107" t="s">
        <v>129</v>
      </c>
    </row>
    <row r="32" spans="1:12">
      <c r="A32" s="107" t="s">
        <v>136</v>
      </c>
    </row>
    <row r="34" spans="1:10">
      <c r="A34" s="281" t="s">
        <v>1574</v>
      </c>
      <c r="B34" s="134"/>
      <c r="C34" s="134"/>
      <c r="D34" s="134"/>
      <c r="E34" s="134"/>
    </row>
    <row r="36" spans="1:10">
      <c r="A36" s="107" t="s">
        <v>121</v>
      </c>
      <c r="E36" s="132">
        <f>入力シート!C22</f>
        <v>0</v>
      </c>
    </row>
    <row r="38" spans="1:10">
      <c r="C38" s="269" t="s">
        <v>988</v>
      </c>
    </row>
    <row r="40" spans="1:10">
      <c r="B40" s="107" t="s">
        <v>154</v>
      </c>
      <c r="F40" s="135">
        <f>入力シート!C8</f>
        <v>0</v>
      </c>
      <c r="G40" s="132"/>
      <c r="H40" s="132">
        <f>入力シート!C10</f>
        <v>0</v>
      </c>
      <c r="J40" s="129" t="s">
        <v>500</v>
      </c>
    </row>
    <row r="41" spans="1:10">
      <c r="F41" s="129"/>
      <c r="J41" s="129"/>
    </row>
    <row r="42" spans="1:10">
      <c r="F42" s="129"/>
      <c r="J42" s="129"/>
    </row>
    <row r="44" spans="1:10">
      <c r="A44" s="107" t="s">
        <v>122</v>
      </c>
      <c r="E44" s="134"/>
      <c r="F44" s="134"/>
      <c r="G44" s="134"/>
      <c r="H44" s="134"/>
      <c r="I44" s="134"/>
    </row>
    <row r="45" spans="1:10">
      <c r="E45" s="134"/>
      <c r="F45" s="134"/>
      <c r="G45" s="134"/>
      <c r="H45" s="134"/>
      <c r="I45" s="134"/>
    </row>
    <row r="46" spans="1:10">
      <c r="E46" s="134"/>
      <c r="F46" s="134"/>
      <c r="G46" s="134"/>
      <c r="H46" s="134"/>
      <c r="I46" s="134"/>
    </row>
    <row r="47" spans="1:10">
      <c r="B47" s="107" t="s">
        <v>153</v>
      </c>
      <c r="E47" s="134"/>
      <c r="F47" s="134"/>
      <c r="G47" s="134"/>
      <c r="H47" s="134"/>
      <c r="I47" s="134"/>
      <c r="J47" s="129" t="s">
        <v>500</v>
      </c>
    </row>
    <row r="48" spans="1:10">
      <c r="J48" s="129"/>
    </row>
  </sheetData>
  <mergeCells count="3">
    <mergeCell ref="N4:O4"/>
    <mergeCell ref="N5:O5"/>
    <mergeCell ref="A7:P7"/>
  </mergeCells>
  <phoneticPr fontId="3"/>
  <pageMargins left="0.70866141732283472" right="0.31496062992125984" top="0.74803149606299213" bottom="0.74803149606299213" header="0.31496062992125984" footer="0.31496062992125984"/>
  <pageSetup paperSize="9" scale="99" orientation="portrait" blackAndWhite="1"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T46"/>
  <sheetViews>
    <sheetView view="pageBreakPreview" zoomScaleNormal="100" zoomScaleSheetLayoutView="100" workbookViewId="0">
      <selection activeCell="H17" sqref="H17"/>
    </sheetView>
  </sheetViews>
  <sheetFormatPr defaultColWidth="5.875" defaultRowHeight="14.25"/>
  <cols>
    <col min="1" max="16384" width="5.875" style="269"/>
  </cols>
  <sheetData>
    <row r="1" spans="1:20">
      <c r="P1" s="270" t="s">
        <v>223</v>
      </c>
    </row>
    <row r="2" spans="1:20">
      <c r="P2" s="270"/>
    </row>
    <row r="3" spans="1:20">
      <c r="A3" s="273"/>
      <c r="B3" s="273"/>
      <c r="C3" s="273"/>
      <c r="D3" s="273"/>
      <c r="E3" s="273"/>
      <c r="F3" s="273"/>
      <c r="G3" s="273"/>
      <c r="H3" s="273"/>
      <c r="I3" s="273"/>
      <c r="J3" s="273"/>
      <c r="K3" s="624"/>
      <c r="L3" s="273"/>
      <c r="M3" s="273"/>
      <c r="N3" s="611"/>
      <c r="O3" s="613"/>
      <c r="P3" s="273"/>
      <c r="Q3" s="273"/>
      <c r="R3" s="273"/>
      <c r="S3" s="273"/>
      <c r="T3" s="273"/>
    </row>
    <row r="4" spans="1:20">
      <c r="N4" s="1574" t="s">
        <v>134</v>
      </c>
      <c r="O4" s="1575"/>
      <c r="P4" s="270"/>
    </row>
    <row r="5" spans="1:20">
      <c r="N5" s="1574" t="s">
        <v>135</v>
      </c>
      <c r="O5" s="1575"/>
      <c r="P5" s="270"/>
    </row>
    <row r="6" spans="1:20">
      <c r="N6" s="319"/>
      <c r="O6" s="314"/>
    </row>
    <row r="7" spans="1:20" ht="28.5">
      <c r="A7" s="972" t="s">
        <v>956</v>
      </c>
      <c r="B7" s="972"/>
      <c r="C7" s="972"/>
      <c r="D7" s="972"/>
      <c r="E7" s="972"/>
      <c r="F7" s="972"/>
      <c r="G7" s="972"/>
      <c r="H7" s="972"/>
      <c r="I7" s="972"/>
      <c r="J7" s="972"/>
      <c r="K7" s="972"/>
      <c r="L7" s="972"/>
      <c r="M7" s="972"/>
      <c r="N7" s="972"/>
      <c r="O7" s="972"/>
      <c r="P7" s="972"/>
    </row>
    <row r="10" spans="1:20" ht="18" customHeight="1">
      <c r="A10" s="274" t="s">
        <v>995</v>
      </c>
      <c r="B10" s="142"/>
      <c r="C10" s="142"/>
      <c r="D10" s="142"/>
      <c r="E10" s="142"/>
      <c r="F10" s="142"/>
      <c r="G10" s="142"/>
      <c r="H10" s="142"/>
      <c r="I10" s="260" t="str">
        <f>入力シート!E11</f>
        <v>　</v>
      </c>
      <c r="J10" s="142"/>
      <c r="K10" s="142"/>
      <c r="L10" s="274" t="s">
        <v>996</v>
      </c>
      <c r="M10" s="142"/>
      <c r="N10" s="142"/>
      <c r="O10" s="142"/>
      <c r="P10" s="107"/>
    </row>
    <row r="11" spans="1:20" ht="18" customHeight="1">
      <c r="A11" s="274" t="s">
        <v>986</v>
      </c>
      <c r="B11" s="274"/>
      <c r="C11" s="281"/>
      <c r="D11" s="281"/>
      <c r="E11" s="398"/>
      <c r="F11" s="398"/>
      <c r="G11" s="398"/>
      <c r="H11" s="398"/>
      <c r="I11" s="398"/>
      <c r="J11" s="398"/>
    </row>
    <row r="12" spans="1:20">
      <c r="A12" s="274" t="s">
        <v>992</v>
      </c>
    </row>
    <row r="14" spans="1:20">
      <c r="A14" s="269" t="s">
        <v>219</v>
      </c>
    </row>
    <row r="15" spans="1:20">
      <c r="A15" s="269" t="s">
        <v>957</v>
      </c>
    </row>
    <row r="17" spans="1:8">
      <c r="A17" s="269" t="s">
        <v>149</v>
      </c>
      <c r="D17" s="281"/>
      <c r="E17" s="281"/>
    </row>
    <row r="18" spans="1:8">
      <c r="A18" s="269" t="s">
        <v>221</v>
      </c>
      <c r="C18" s="281"/>
      <c r="D18" s="281"/>
      <c r="E18" s="281"/>
      <c r="F18" s="281"/>
      <c r="G18" s="281"/>
    </row>
    <row r="20" spans="1:8">
      <c r="A20" s="269" t="s">
        <v>222</v>
      </c>
    </row>
    <row r="21" spans="1:8">
      <c r="A21" s="281" t="s">
        <v>1576</v>
      </c>
      <c r="B21" s="281"/>
      <c r="C21" s="281"/>
      <c r="D21" s="281"/>
      <c r="E21" s="281"/>
    </row>
    <row r="23" spans="1:8">
      <c r="A23" s="269" t="s">
        <v>958</v>
      </c>
    </row>
    <row r="24" spans="1:8">
      <c r="A24" s="269" t="s">
        <v>1510</v>
      </c>
    </row>
    <row r="25" spans="1:8">
      <c r="A25" s="269" t="s">
        <v>1511</v>
      </c>
    </row>
    <row r="26" spans="1:8">
      <c r="A26" s="269" t="s">
        <v>1512</v>
      </c>
    </row>
    <row r="27" spans="1:8">
      <c r="A27" s="269" t="s">
        <v>1513</v>
      </c>
    </row>
    <row r="28" spans="1:8">
      <c r="A28" s="269" t="s">
        <v>1514</v>
      </c>
    </row>
    <row r="29" spans="1:8">
      <c r="A29" s="269" t="s">
        <v>1515</v>
      </c>
    </row>
    <row r="31" spans="1:8">
      <c r="A31" s="281" t="s">
        <v>1574</v>
      </c>
      <c r="B31" s="281"/>
      <c r="C31" s="281"/>
      <c r="D31" s="281"/>
      <c r="E31" s="281"/>
      <c r="F31" s="281"/>
      <c r="G31" s="281"/>
      <c r="H31" s="281"/>
    </row>
    <row r="33" spans="1:10">
      <c r="A33" s="269" t="s">
        <v>121</v>
      </c>
      <c r="E33" s="260">
        <f>入力シート!C22</f>
        <v>0</v>
      </c>
    </row>
    <row r="35" spans="1:10">
      <c r="B35" s="273"/>
      <c r="C35" s="269" t="s">
        <v>988</v>
      </c>
      <c r="D35" s="273"/>
      <c r="E35" s="273"/>
      <c r="F35" s="273"/>
      <c r="G35" s="273"/>
      <c r="H35" s="274"/>
      <c r="I35"/>
    </row>
    <row r="37" spans="1:10">
      <c r="C37" s="269" t="s">
        <v>132</v>
      </c>
      <c r="F37" s="565">
        <f>入力シート!C8</f>
        <v>0</v>
      </c>
      <c r="G37" s="260"/>
      <c r="H37" s="260">
        <f>入力シート!C10</f>
        <v>0</v>
      </c>
      <c r="J37" s="270" t="s">
        <v>500</v>
      </c>
    </row>
    <row r="38" spans="1:10">
      <c r="F38" s="270"/>
      <c r="J38" s="270"/>
    </row>
    <row r="39" spans="1:10">
      <c r="F39" s="270"/>
      <c r="J39" s="270"/>
    </row>
    <row r="41" spans="1:10">
      <c r="A41" s="269" t="s">
        <v>122</v>
      </c>
      <c r="E41" s="281"/>
      <c r="F41" s="281"/>
      <c r="G41" s="281"/>
      <c r="H41" s="281"/>
      <c r="I41" s="281"/>
    </row>
    <row r="42" spans="1:10">
      <c r="E42" s="281"/>
      <c r="F42" s="281"/>
      <c r="G42" s="281"/>
      <c r="H42" s="281"/>
      <c r="I42" s="281"/>
    </row>
    <row r="43" spans="1:10">
      <c r="C43" s="269" t="s">
        <v>131</v>
      </c>
      <c r="E43" s="281"/>
      <c r="F43" s="281"/>
      <c r="G43" s="281"/>
      <c r="H43" s="281"/>
      <c r="I43" s="281"/>
      <c r="J43" s="270" t="s">
        <v>500</v>
      </c>
    </row>
    <row r="44" spans="1:10">
      <c r="E44" s="281"/>
      <c r="F44" s="281"/>
      <c r="G44" s="281"/>
      <c r="H44" s="281"/>
      <c r="I44" s="281"/>
      <c r="J44" s="270"/>
    </row>
    <row r="45" spans="1:10">
      <c r="E45" s="281"/>
      <c r="F45" s="281"/>
      <c r="G45" s="281"/>
      <c r="H45" s="281"/>
      <c r="I45" s="281"/>
    </row>
    <row r="46" spans="1:10">
      <c r="C46" s="269" t="s">
        <v>130</v>
      </c>
      <c r="E46" s="281"/>
      <c r="F46" s="281"/>
      <c r="G46" s="281"/>
      <c r="H46" s="281"/>
      <c r="I46" s="281"/>
      <c r="J46" s="270" t="s">
        <v>500</v>
      </c>
    </row>
  </sheetData>
  <mergeCells count="3">
    <mergeCell ref="N4:O4"/>
    <mergeCell ref="N5:O5"/>
    <mergeCell ref="A7:P7"/>
  </mergeCells>
  <phoneticPr fontId="3"/>
  <pageMargins left="0.70866141732283472" right="0.31496062992125984" top="0.74803149606299213" bottom="0.74803149606299213" header="0.31496062992125984" footer="0.31496062992125984"/>
  <pageSetup paperSize="9" scale="99" orientation="portrait" blackAndWhite="1"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T46"/>
  <sheetViews>
    <sheetView view="pageBreakPreview" zoomScaleNormal="100" zoomScaleSheetLayoutView="100" workbookViewId="0">
      <selection activeCell="H17" sqref="H17"/>
    </sheetView>
  </sheetViews>
  <sheetFormatPr defaultColWidth="5.875" defaultRowHeight="14.25"/>
  <cols>
    <col min="1" max="16384" width="5.875" style="269"/>
  </cols>
  <sheetData>
    <row r="1" spans="1:20">
      <c r="P1" s="270" t="s">
        <v>336</v>
      </c>
    </row>
    <row r="2" spans="1:20">
      <c r="P2" s="270"/>
    </row>
    <row r="3" spans="1:20">
      <c r="A3" s="273"/>
      <c r="B3" s="273"/>
      <c r="C3" s="273"/>
      <c r="D3" s="273"/>
      <c r="E3" s="273"/>
      <c r="F3" s="273"/>
      <c r="G3" s="273"/>
      <c r="H3" s="273"/>
      <c r="I3" s="273"/>
      <c r="J3" s="273"/>
      <c r="K3" s="624"/>
      <c r="L3" s="273"/>
      <c r="M3" s="273"/>
      <c r="N3" s="611"/>
      <c r="O3" s="613"/>
      <c r="P3" s="273"/>
      <c r="Q3" s="273"/>
      <c r="R3" s="273"/>
      <c r="S3" s="273"/>
      <c r="T3" s="273"/>
    </row>
    <row r="4" spans="1:20">
      <c r="N4" s="1574" t="s">
        <v>134</v>
      </c>
      <c r="O4" s="1575"/>
      <c r="P4" s="270"/>
    </row>
    <row r="5" spans="1:20">
      <c r="N5" s="1574" t="s">
        <v>135</v>
      </c>
      <c r="O5" s="1575"/>
      <c r="P5" s="270"/>
    </row>
    <row r="6" spans="1:20">
      <c r="N6" s="319"/>
      <c r="O6" s="314"/>
    </row>
    <row r="7" spans="1:20" ht="28.5">
      <c r="A7" s="972" t="s">
        <v>334</v>
      </c>
      <c r="B7" s="972"/>
      <c r="C7" s="972"/>
      <c r="D7" s="972"/>
      <c r="E7" s="972"/>
      <c r="F7" s="972"/>
      <c r="G7" s="972"/>
      <c r="H7" s="972"/>
      <c r="I7" s="972"/>
      <c r="J7" s="972"/>
      <c r="K7" s="972"/>
      <c r="L7" s="972"/>
      <c r="M7" s="972"/>
      <c r="N7" s="972"/>
      <c r="O7" s="972"/>
      <c r="P7" s="972"/>
    </row>
    <row r="10" spans="1:20" ht="18" customHeight="1">
      <c r="A10" s="274" t="s">
        <v>995</v>
      </c>
      <c r="B10" s="142"/>
      <c r="C10" s="142"/>
      <c r="D10" s="142"/>
      <c r="E10" s="142"/>
      <c r="F10" s="142"/>
      <c r="G10" s="142"/>
      <c r="H10" s="142"/>
      <c r="I10" s="260" t="str">
        <f>入力シート!E11</f>
        <v>　</v>
      </c>
      <c r="J10" s="142"/>
      <c r="K10" s="142"/>
      <c r="L10" s="274" t="s">
        <v>996</v>
      </c>
      <c r="M10" s="142"/>
      <c r="N10" s="142"/>
      <c r="O10" s="142"/>
      <c r="P10" s="107"/>
    </row>
    <row r="11" spans="1:20" ht="18" customHeight="1">
      <c r="A11" s="274" t="s">
        <v>986</v>
      </c>
      <c r="B11" s="274"/>
      <c r="C11" s="274"/>
      <c r="D11" s="398"/>
      <c r="E11" s="398"/>
      <c r="F11" s="398"/>
      <c r="G11" s="398"/>
      <c r="H11" s="398"/>
      <c r="I11" s="398"/>
      <c r="J11" s="398"/>
    </row>
    <row r="12" spans="1:20">
      <c r="A12" s="274" t="s">
        <v>992</v>
      </c>
    </row>
    <row r="14" spans="1:20">
      <c r="A14" s="269" t="s">
        <v>219</v>
      </c>
    </row>
    <row r="15" spans="1:20">
      <c r="A15" s="269" t="s">
        <v>335</v>
      </c>
    </row>
    <row r="17" spans="1:8">
      <c r="A17" s="269" t="s">
        <v>149</v>
      </c>
      <c r="D17" s="281"/>
      <c r="E17" s="281"/>
    </row>
    <row r="18" spans="1:8">
      <c r="A18" s="269" t="s">
        <v>221</v>
      </c>
      <c r="C18" s="281"/>
      <c r="D18" s="281"/>
      <c r="E18" s="281"/>
      <c r="F18" s="281"/>
      <c r="G18" s="281"/>
    </row>
    <row r="20" spans="1:8">
      <c r="A20" s="269" t="s">
        <v>222</v>
      </c>
    </row>
    <row r="21" spans="1:8">
      <c r="A21" s="281" t="s">
        <v>1576</v>
      </c>
      <c r="B21" s="281"/>
      <c r="C21" s="281"/>
      <c r="D21" s="281"/>
      <c r="E21" s="281"/>
    </row>
    <row r="23" spans="1:8">
      <c r="A23" s="269" t="s">
        <v>333</v>
      </c>
    </row>
    <row r="24" spans="1:8">
      <c r="A24" s="269" t="s">
        <v>1510</v>
      </c>
    </row>
    <row r="25" spans="1:8">
      <c r="A25" s="269" t="s">
        <v>1511</v>
      </c>
    </row>
    <row r="26" spans="1:8">
      <c r="A26" s="269" t="s">
        <v>1512</v>
      </c>
    </row>
    <row r="27" spans="1:8">
      <c r="A27" s="269" t="s">
        <v>1513</v>
      </c>
    </row>
    <row r="28" spans="1:8">
      <c r="A28" s="269" t="s">
        <v>1514</v>
      </c>
    </row>
    <row r="29" spans="1:8">
      <c r="A29" s="269" t="s">
        <v>1515</v>
      </c>
    </row>
    <row r="31" spans="1:8">
      <c r="A31" s="281" t="s">
        <v>1574</v>
      </c>
      <c r="B31" s="281"/>
      <c r="C31" s="281"/>
      <c r="D31" s="281"/>
      <c r="E31" s="281"/>
      <c r="F31" s="281"/>
      <c r="G31" s="281"/>
      <c r="H31" s="281"/>
    </row>
    <row r="33" spans="1:10">
      <c r="A33" s="269" t="s">
        <v>121</v>
      </c>
      <c r="E33" s="260">
        <f>入力シート!C22</f>
        <v>0</v>
      </c>
    </row>
    <row r="35" spans="1:10">
      <c r="C35" s="269" t="s">
        <v>988</v>
      </c>
    </row>
    <row r="37" spans="1:10">
      <c r="C37" s="269" t="s">
        <v>132</v>
      </c>
      <c r="F37" s="284">
        <f>入力シート!C8</f>
        <v>0</v>
      </c>
      <c r="G37" s="260"/>
      <c r="H37" s="260">
        <f>入力シート!C10</f>
        <v>0</v>
      </c>
      <c r="J37" s="270" t="s">
        <v>500</v>
      </c>
    </row>
    <row r="38" spans="1:10">
      <c r="F38" s="270"/>
      <c r="J38" s="270"/>
    </row>
    <row r="39" spans="1:10">
      <c r="F39" s="270"/>
      <c r="J39" s="270"/>
    </row>
    <row r="41" spans="1:10">
      <c r="A41" s="269" t="s">
        <v>122</v>
      </c>
      <c r="E41" s="281"/>
      <c r="F41" s="281"/>
      <c r="G41" s="281"/>
      <c r="H41" s="281"/>
      <c r="I41" s="281"/>
    </row>
    <row r="42" spans="1:10">
      <c r="E42" s="281"/>
      <c r="F42" s="281"/>
      <c r="G42" s="281"/>
      <c r="H42" s="281"/>
      <c r="I42" s="281"/>
    </row>
    <row r="43" spans="1:10">
      <c r="C43" s="269" t="s">
        <v>131</v>
      </c>
      <c r="E43" s="281"/>
      <c r="F43" s="281"/>
      <c r="G43" s="281"/>
      <c r="H43" s="281"/>
      <c r="I43" s="281"/>
      <c r="J43" s="270" t="s">
        <v>500</v>
      </c>
    </row>
    <row r="44" spans="1:10">
      <c r="E44" s="281"/>
      <c r="F44" s="281"/>
      <c r="G44" s="281"/>
      <c r="H44" s="281"/>
      <c r="I44" s="281"/>
      <c r="J44" s="270"/>
    </row>
    <row r="45" spans="1:10">
      <c r="E45" s="281"/>
      <c r="F45" s="281"/>
      <c r="G45" s="281"/>
      <c r="H45" s="281"/>
      <c r="I45" s="281"/>
    </row>
    <row r="46" spans="1:10">
      <c r="C46" s="269" t="s">
        <v>130</v>
      </c>
      <c r="E46" s="281"/>
      <c r="F46" s="281"/>
      <c r="G46" s="281"/>
      <c r="H46" s="281"/>
      <c r="I46" s="281"/>
      <c r="J46" s="270" t="s">
        <v>500</v>
      </c>
    </row>
  </sheetData>
  <mergeCells count="3">
    <mergeCell ref="N4:O4"/>
    <mergeCell ref="N5:O5"/>
    <mergeCell ref="A7:P7"/>
  </mergeCells>
  <phoneticPr fontId="3"/>
  <pageMargins left="0.70866141732283472" right="0.31496062992125984" top="0.74803149606299213" bottom="0.74803149606299213" header="0.31496062992125984" footer="0.31496062992125984"/>
  <pageSetup paperSize="9" scale="99" orientation="portrait" blackAndWhite="1" r:id="rId1"/>
  <headerFooter alignWithMargins="0"/>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T46"/>
  <sheetViews>
    <sheetView view="pageBreakPreview" zoomScaleNormal="100" zoomScaleSheetLayoutView="100" workbookViewId="0">
      <selection activeCell="H17" sqref="H17"/>
    </sheetView>
  </sheetViews>
  <sheetFormatPr defaultColWidth="5.875" defaultRowHeight="14.25"/>
  <cols>
    <col min="1" max="16384" width="5.875" style="269"/>
  </cols>
  <sheetData>
    <row r="1" spans="1:20">
      <c r="P1" s="270" t="s">
        <v>961</v>
      </c>
    </row>
    <row r="2" spans="1:20">
      <c r="P2" s="270"/>
    </row>
    <row r="3" spans="1:20">
      <c r="A3" s="273"/>
      <c r="B3" s="273"/>
      <c r="C3" s="273"/>
      <c r="D3" s="273"/>
      <c r="E3" s="273"/>
      <c r="F3" s="273"/>
      <c r="G3" s="273"/>
      <c r="H3" s="273"/>
      <c r="I3" s="273"/>
      <c r="J3" s="273"/>
      <c r="K3" s="624"/>
      <c r="L3" s="273"/>
      <c r="M3" s="273"/>
      <c r="N3" s="611"/>
      <c r="O3" s="613"/>
      <c r="P3" s="273"/>
      <c r="Q3" s="273"/>
      <c r="R3" s="273"/>
      <c r="S3" s="273"/>
      <c r="T3" s="273"/>
    </row>
    <row r="4" spans="1:20">
      <c r="N4" s="1574" t="s">
        <v>134</v>
      </c>
      <c r="O4" s="1575"/>
      <c r="P4" s="270"/>
    </row>
    <row r="5" spans="1:20">
      <c r="N5" s="1574" t="s">
        <v>135</v>
      </c>
      <c r="O5" s="1575"/>
      <c r="P5" s="270"/>
    </row>
    <row r="6" spans="1:20">
      <c r="N6" s="319"/>
      <c r="O6" s="314"/>
    </row>
    <row r="7" spans="1:20" ht="28.5">
      <c r="A7" s="972" t="s">
        <v>962</v>
      </c>
      <c r="B7" s="972"/>
      <c r="C7" s="972"/>
      <c r="D7" s="972"/>
      <c r="E7" s="972"/>
      <c r="F7" s="972"/>
      <c r="G7" s="972"/>
      <c r="H7" s="972"/>
      <c r="I7" s="972"/>
      <c r="J7" s="972"/>
      <c r="K7" s="972"/>
      <c r="L7" s="972"/>
      <c r="M7" s="972"/>
      <c r="N7" s="972"/>
      <c r="O7" s="972"/>
      <c r="P7" s="972"/>
    </row>
    <row r="10" spans="1:20" ht="18" customHeight="1">
      <c r="A10" s="274" t="s">
        <v>995</v>
      </c>
      <c r="B10" s="142"/>
      <c r="C10" s="142"/>
      <c r="D10" s="142"/>
      <c r="E10" s="142"/>
      <c r="F10" s="142"/>
      <c r="G10" s="142"/>
      <c r="H10" s="142"/>
      <c r="I10" s="260" t="str">
        <f>入力シート!E11</f>
        <v>　</v>
      </c>
      <c r="J10" s="142"/>
      <c r="K10" s="142"/>
      <c r="L10" s="274" t="s">
        <v>996</v>
      </c>
      <c r="M10" s="142"/>
      <c r="N10" s="142"/>
      <c r="O10" s="142"/>
      <c r="P10" s="107"/>
    </row>
    <row r="11" spans="1:20" ht="18" customHeight="1">
      <c r="A11" s="274" t="s">
        <v>986</v>
      </c>
      <c r="B11" s="274"/>
      <c r="C11" s="281"/>
      <c r="D11" s="281"/>
      <c r="E11" s="398"/>
      <c r="F11" s="398"/>
      <c r="G11" s="398"/>
      <c r="H11" s="398"/>
      <c r="I11" s="398"/>
      <c r="J11" s="398"/>
    </row>
    <row r="12" spans="1:20">
      <c r="A12" s="274" t="s">
        <v>993</v>
      </c>
    </row>
    <row r="14" spans="1:20">
      <c r="A14" s="269" t="s">
        <v>219</v>
      </c>
    </row>
    <row r="15" spans="1:20">
      <c r="A15" s="269" t="s">
        <v>963</v>
      </c>
    </row>
    <row r="17" spans="1:8">
      <c r="A17" s="269" t="s">
        <v>149</v>
      </c>
      <c r="D17" s="281"/>
      <c r="E17" s="281"/>
    </row>
    <row r="18" spans="1:8">
      <c r="A18" s="269" t="s">
        <v>964</v>
      </c>
      <c r="C18" s="281"/>
      <c r="D18" s="281"/>
      <c r="E18" s="281"/>
      <c r="F18" s="281"/>
      <c r="G18" s="281"/>
    </row>
    <row r="20" spans="1:8">
      <c r="A20" s="269" t="s">
        <v>222</v>
      </c>
    </row>
    <row r="21" spans="1:8">
      <c r="A21" s="281" t="s">
        <v>1576</v>
      </c>
      <c r="B21" s="281"/>
      <c r="C21" s="281"/>
      <c r="D21" s="281"/>
      <c r="E21" s="281"/>
    </row>
    <row r="23" spans="1:8">
      <c r="A23" s="269" t="s">
        <v>958</v>
      </c>
    </row>
    <row r="24" spans="1:8">
      <c r="A24" s="269" t="s">
        <v>1510</v>
      </c>
    </row>
    <row r="25" spans="1:8">
      <c r="A25" s="269" t="s">
        <v>1511</v>
      </c>
    </row>
    <row r="26" spans="1:8">
      <c r="A26" s="269" t="s">
        <v>1512</v>
      </c>
    </row>
    <row r="27" spans="1:8">
      <c r="A27" s="269" t="s">
        <v>1513</v>
      </c>
    </row>
    <row r="28" spans="1:8">
      <c r="A28" s="269" t="s">
        <v>959</v>
      </c>
    </row>
    <row r="29" spans="1:8">
      <c r="A29" s="269" t="s">
        <v>960</v>
      </c>
    </row>
    <row r="31" spans="1:8">
      <c r="A31" s="281" t="s">
        <v>1574</v>
      </c>
      <c r="B31" s="281"/>
      <c r="C31" s="281"/>
      <c r="D31" s="281"/>
      <c r="E31" s="281"/>
      <c r="F31" s="281"/>
      <c r="G31" s="281"/>
      <c r="H31" s="281"/>
    </row>
    <row r="33" spans="1:11">
      <c r="A33" s="269" t="s">
        <v>121</v>
      </c>
      <c r="E33" s="132">
        <f>入力シート!C22</f>
        <v>0</v>
      </c>
    </row>
    <row r="35" spans="1:11">
      <c r="B35" s="273"/>
      <c r="C35" s="269" t="s">
        <v>988</v>
      </c>
      <c r="D35" s="273"/>
      <c r="E35" s="273"/>
      <c r="F35" s="273"/>
      <c r="G35" s="273"/>
      <c r="H35" s="274"/>
      <c r="I35"/>
      <c r="J35"/>
      <c r="K35"/>
    </row>
    <row r="37" spans="1:11">
      <c r="C37" s="269" t="s">
        <v>132</v>
      </c>
      <c r="F37" s="135">
        <f>入力シート!C8</f>
        <v>0</v>
      </c>
      <c r="G37" s="132"/>
      <c r="H37" s="132">
        <f>入力シート!C10</f>
        <v>0</v>
      </c>
      <c r="J37" s="270" t="s">
        <v>500</v>
      </c>
    </row>
    <row r="38" spans="1:11">
      <c r="F38" s="270"/>
      <c r="J38" s="270"/>
    </row>
    <row r="39" spans="1:11">
      <c r="F39" s="270"/>
      <c r="J39" s="270"/>
    </row>
    <row r="41" spans="1:11">
      <c r="A41" s="269" t="s">
        <v>122</v>
      </c>
      <c r="E41" s="281"/>
      <c r="F41" s="281"/>
      <c r="G41" s="281"/>
      <c r="H41" s="281"/>
      <c r="I41" s="281"/>
    </row>
    <row r="42" spans="1:11">
      <c r="E42" s="281"/>
      <c r="F42" s="281"/>
      <c r="G42" s="281"/>
      <c r="H42" s="281"/>
      <c r="I42" s="281"/>
    </row>
    <row r="43" spans="1:11">
      <c r="C43" s="269" t="s">
        <v>131</v>
      </c>
      <c r="E43" s="281"/>
      <c r="F43" s="281"/>
      <c r="G43" s="281"/>
      <c r="H43" s="281"/>
      <c r="I43" s="281"/>
      <c r="J43" s="270" t="s">
        <v>500</v>
      </c>
    </row>
    <row r="44" spans="1:11">
      <c r="E44" s="281"/>
      <c r="F44" s="281"/>
      <c r="G44" s="281"/>
      <c r="H44" s="281"/>
      <c r="I44" s="281"/>
      <c r="J44" s="270"/>
    </row>
    <row r="45" spans="1:11">
      <c r="E45" s="281"/>
      <c r="F45" s="281"/>
      <c r="G45" s="281"/>
      <c r="H45" s="281"/>
      <c r="I45" s="281"/>
    </row>
    <row r="46" spans="1:11">
      <c r="C46" s="269" t="s">
        <v>130</v>
      </c>
      <c r="E46" s="281"/>
      <c r="F46" s="281"/>
      <c r="G46" s="281"/>
      <c r="H46" s="281"/>
      <c r="I46" s="281"/>
      <c r="J46" s="270" t="s">
        <v>500</v>
      </c>
    </row>
  </sheetData>
  <mergeCells count="3">
    <mergeCell ref="N4:O4"/>
    <mergeCell ref="N5:O5"/>
    <mergeCell ref="A7:P7"/>
  </mergeCells>
  <phoneticPr fontId="3"/>
  <pageMargins left="0.70866141732283472" right="0.31496062992125984" top="0.74803149606299213" bottom="0.74803149606299213" header="0.31496062992125984" footer="0.31496062992125984"/>
  <pageSetup paperSize="9" scale="99" orientation="portrait" blackAndWhite="1" r:id="rId1"/>
  <headerFooter alignWithMargins="0"/>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T46"/>
  <sheetViews>
    <sheetView view="pageBreakPreview" zoomScaleNormal="100" zoomScaleSheetLayoutView="100" workbookViewId="0">
      <selection activeCell="H17" sqref="H17"/>
    </sheetView>
  </sheetViews>
  <sheetFormatPr defaultColWidth="5.875" defaultRowHeight="14.25"/>
  <cols>
    <col min="1" max="16384" width="5.875" style="269"/>
  </cols>
  <sheetData>
    <row r="1" spans="1:20">
      <c r="P1" s="270" t="s">
        <v>965</v>
      </c>
    </row>
    <row r="2" spans="1:20">
      <c r="P2" s="270"/>
    </row>
    <row r="3" spans="1:20">
      <c r="A3" s="273"/>
      <c r="B3" s="273"/>
      <c r="C3" s="273"/>
      <c r="D3" s="273"/>
      <c r="E3" s="273"/>
      <c r="F3" s="273"/>
      <c r="G3" s="273"/>
      <c r="H3" s="273"/>
      <c r="I3" s="273"/>
      <c r="J3" s="273"/>
      <c r="K3" s="624"/>
      <c r="L3" s="273"/>
      <c r="M3" s="273"/>
      <c r="N3" s="611"/>
      <c r="O3" s="613"/>
      <c r="P3" s="273"/>
      <c r="Q3" s="273"/>
      <c r="R3" s="273"/>
      <c r="S3" s="273"/>
      <c r="T3" s="273"/>
    </row>
    <row r="4" spans="1:20">
      <c r="N4" s="1574" t="s">
        <v>134</v>
      </c>
      <c r="O4" s="1575"/>
      <c r="P4" s="270"/>
    </row>
    <row r="5" spans="1:20">
      <c r="N5" s="1574" t="s">
        <v>135</v>
      </c>
      <c r="O5" s="1575"/>
      <c r="P5" s="270"/>
    </row>
    <row r="6" spans="1:20">
      <c r="N6" s="319"/>
      <c r="O6" s="314"/>
    </row>
    <row r="7" spans="1:20" ht="25.5">
      <c r="A7" s="1945" t="s">
        <v>966</v>
      </c>
      <c r="B7" s="1945"/>
      <c r="C7" s="1945"/>
      <c r="D7" s="1945"/>
      <c r="E7" s="1945"/>
      <c r="F7" s="1945"/>
      <c r="G7" s="1945"/>
      <c r="H7" s="1945"/>
      <c r="I7" s="1945"/>
      <c r="J7" s="1945"/>
      <c r="K7" s="1945"/>
      <c r="L7" s="1945"/>
      <c r="M7" s="1945"/>
      <c r="N7" s="1945"/>
      <c r="O7" s="1945"/>
      <c r="P7" s="1945"/>
    </row>
    <row r="10" spans="1:20" ht="18" customHeight="1">
      <c r="A10" s="274" t="s">
        <v>995</v>
      </c>
      <c r="B10" s="142"/>
      <c r="C10" s="142"/>
      <c r="D10" s="142"/>
      <c r="E10" s="142"/>
      <c r="F10" s="142"/>
      <c r="G10" s="142"/>
      <c r="H10" s="142"/>
      <c r="I10" s="260" t="str">
        <f>入力シート!E11</f>
        <v>　</v>
      </c>
      <c r="J10" s="142"/>
      <c r="K10" s="142"/>
      <c r="L10" s="274" t="s">
        <v>996</v>
      </c>
      <c r="M10" s="142"/>
      <c r="N10" s="142"/>
      <c r="O10" s="142"/>
      <c r="P10" s="107"/>
    </row>
    <row r="11" spans="1:20" ht="18" customHeight="1">
      <c r="A11" s="274" t="s">
        <v>986</v>
      </c>
      <c r="B11" s="274"/>
      <c r="C11" s="281"/>
      <c r="D11" s="281"/>
      <c r="E11" s="398"/>
      <c r="F11" s="398"/>
      <c r="G11" s="398"/>
      <c r="H11" s="398"/>
      <c r="I11" s="398"/>
      <c r="J11" s="398"/>
    </row>
    <row r="12" spans="1:20">
      <c r="A12" s="274" t="s">
        <v>993</v>
      </c>
    </row>
    <row r="14" spans="1:20">
      <c r="A14" s="269" t="s">
        <v>219</v>
      </c>
    </row>
    <row r="15" spans="1:20">
      <c r="A15" s="269" t="s">
        <v>967</v>
      </c>
    </row>
    <row r="17" spans="1:8">
      <c r="A17" s="269" t="s">
        <v>149</v>
      </c>
      <c r="D17" s="281"/>
      <c r="E17" s="281"/>
    </row>
    <row r="18" spans="1:8">
      <c r="A18" s="269" t="s">
        <v>968</v>
      </c>
      <c r="C18" s="281"/>
      <c r="D18" s="281"/>
      <c r="E18" s="281"/>
      <c r="F18" s="281"/>
      <c r="G18" s="281"/>
    </row>
    <row r="20" spans="1:8">
      <c r="A20" s="269" t="s">
        <v>222</v>
      </c>
    </row>
    <row r="21" spans="1:8">
      <c r="A21" s="281" t="s">
        <v>1576</v>
      </c>
      <c r="B21" s="281"/>
      <c r="C21" s="281"/>
      <c r="D21" s="281"/>
      <c r="E21" s="281"/>
    </row>
    <row r="23" spans="1:8">
      <c r="A23" s="269" t="s">
        <v>969</v>
      </c>
    </row>
    <row r="24" spans="1:8">
      <c r="A24" s="269" t="s">
        <v>1510</v>
      </c>
    </row>
    <row r="25" spans="1:8">
      <c r="A25" s="269" t="s">
        <v>1511</v>
      </c>
    </row>
    <row r="26" spans="1:8">
      <c r="A26" s="269" t="s">
        <v>1512</v>
      </c>
    </row>
    <row r="27" spans="1:8">
      <c r="A27" s="269" t="s">
        <v>1513</v>
      </c>
    </row>
    <row r="28" spans="1:8">
      <c r="A28" s="269" t="s">
        <v>1514</v>
      </c>
    </row>
    <row r="29" spans="1:8">
      <c r="A29" s="269" t="s">
        <v>1515</v>
      </c>
    </row>
    <row r="31" spans="1:8">
      <c r="A31" s="281" t="s">
        <v>1574</v>
      </c>
      <c r="B31" s="281"/>
      <c r="C31" s="281"/>
      <c r="D31" s="281"/>
      <c r="E31" s="281"/>
      <c r="F31" s="281"/>
      <c r="G31" s="281"/>
      <c r="H31" s="281"/>
    </row>
    <row r="33" spans="1:11">
      <c r="A33" s="269" t="s">
        <v>121</v>
      </c>
      <c r="E33" s="132">
        <f>入力シート!C22</f>
        <v>0</v>
      </c>
    </row>
    <row r="35" spans="1:11">
      <c r="B35" s="273"/>
      <c r="C35" s="269" t="s">
        <v>988</v>
      </c>
      <c r="D35" s="273"/>
      <c r="E35" s="273"/>
      <c r="F35" s="273"/>
      <c r="G35" s="273"/>
      <c r="H35" s="274"/>
      <c r="I35"/>
      <c r="J35"/>
      <c r="K35"/>
    </row>
    <row r="37" spans="1:11">
      <c r="C37" s="269" t="s">
        <v>132</v>
      </c>
      <c r="F37" s="135">
        <f>入力シート!C8</f>
        <v>0</v>
      </c>
      <c r="G37" s="132"/>
      <c r="H37" s="132">
        <f>入力シート!C10</f>
        <v>0</v>
      </c>
      <c r="J37" s="270" t="s">
        <v>500</v>
      </c>
    </row>
    <row r="38" spans="1:11">
      <c r="F38" s="270"/>
      <c r="J38" s="270"/>
    </row>
    <row r="39" spans="1:11">
      <c r="F39" s="270"/>
      <c r="J39" s="270"/>
    </row>
    <row r="41" spans="1:11">
      <c r="A41" s="269" t="s">
        <v>122</v>
      </c>
      <c r="E41" s="281"/>
      <c r="F41" s="281"/>
      <c r="G41" s="281"/>
      <c r="H41" s="281"/>
      <c r="I41" s="281"/>
    </row>
    <row r="42" spans="1:11">
      <c r="E42" s="281"/>
      <c r="F42" s="281"/>
      <c r="G42" s="281"/>
      <c r="H42" s="281"/>
      <c r="I42" s="281"/>
    </row>
    <row r="43" spans="1:11">
      <c r="C43" s="269" t="s">
        <v>131</v>
      </c>
      <c r="E43" s="281"/>
      <c r="F43" s="281"/>
      <c r="G43" s="281"/>
      <c r="H43" s="281"/>
      <c r="I43" s="281"/>
      <c r="J43" s="270" t="s">
        <v>500</v>
      </c>
    </row>
    <row r="44" spans="1:11">
      <c r="E44" s="281"/>
      <c r="F44" s="281"/>
      <c r="G44" s="281"/>
      <c r="H44" s="281"/>
      <c r="I44" s="281"/>
      <c r="J44" s="270"/>
    </row>
    <row r="45" spans="1:11">
      <c r="E45" s="281"/>
      <c r="F45" s="281"/>
      <c r="G45" s="281"/>
      <c r="H45" s="281"/>
      <c r="I45" s="281"/>
    </row>
    <row r="46" spans="1:11">
      <c r="C46" s="269" t="s">
        <v>130</v>
      </c>
      <c r="E46" s="281"/>
      <c r="F46" s="281"/>
      <c r="G46" s="281"/>
      <c r="H46" s="281"/>
      <c r="I46" s="281"/>
      <c r="J46" s="270" t="s">
        <v>500</v>
      </c>
    </row>
  </sheetData>
  <mergeCells count="3">
    <mergeCell ref="N4:O4"/>
    <mergeCell ref="N5:O5"/>
    <mergeCell ref="A7:P7"/>
  </mergeCells>
  <phoneticPr fontId="3"/>
  <pageMargins left="0.70866141732283472" right="0.31496062992125984" top="0.74803149606299213" bottom="0.74803149606299213" header="0.31496062992125984" footer="0.31496062992125984"/>
  <pageSetup paperSize="9" scale="99" orientation="portrait" blackAndWhite="1" r:id="rId1"/>
  <headerFooter alignWithMargins="0"/>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T46"/>
  <sheetViews>
    <sheetView view="pageBreakPreview" topLeftCell="A19" zoomScaleNormal="100" zoomScaleSheetLayoutView="100" workbookViewId="0">
      <selection activeCell="H17" sqref="H17"/>
    </sheetView>
  </sheetViews>
  <sheetFormatPr defaultColWidth="5.875" defaultRowHeight="14.25"/>
  <cols>
    <col min="1" max="16384" width="5.875" style="269"/>
  </cols>
  <sheetData>
    <row r="1" spans="1:20">
      <c r="P1" s="270" t="s">
        <v>970</v>
      </c>
    </row>
    <row r="2" spans="1:20">
      <c r="P2" s="270"/>
    </row>
    <row r="3" spans="1:20">
      <c r="A3" s="273"/>
      <c r="B3" s="273"/>
      <c r="C3" s="273"/>
      <c r="D3" s="273"/>
      <c r="E3" s="273"/>
      <c r="F3" s="273"/>
      <c r="G3" s="273"/>
      <c r="H3" s="273"/>
      <c r="I3" s="273"/>
      <c r="J3" s="273"/>
      <c r="K3" s="624"/>
      <c r="L3" s="273"/>
      <c r="M3" s="273"/>
      <c r="N3" s="611"/>
      <c r="O3" s="613"/>
      <c r="P3" s="273"/>
      <c r="Q3" s="273"/>
      <c r="R3" s="273"/>
      <c r="S3" s="273"/>
      <c r="T3" s="273"/>
    </row>
    <row r="4" spans="1:20">
      <c r="N4" s="1574" t="s">
        <v>134</v>
      </c>
      <c r="O4" s="1575"/>
      <c r="P4" s="270"/>
    </row>
    <row r="5" spans="1:20">
      <c r="N5" s="1574" t="s">
        <v>135</v>
      </c>
      <c r="O5" s="1575"/>
      <c r="P5" s="270"/>
    </row>
    <row r="6" spans="1:20">
      <c r="N6" s="319"/>
      <c r="O6" s="314"/>
    </row>
    <row r="7" spans="1:20" ht="28.5">
      <c r="A7" s="972" t="s">
        <v>971</v>
      </c>
      <c r="B7" s="972"/>
      <c r="C7" s="972"/>
      <c r="D7" s="972"/>
      <c r="E7" s="972"/>
      <c r="F7" s="972"/>
      <c r="G7" s="972"/>
      <c r="H7" s="972"/>
      <c r="I7" s="972"/>
      <c r="J7" s="972"/>
      <c r="K7" s="972"/>
      <c r="L7" s="972"/>
      <c r="M7" s="972"/>
      <c r="N7" s="972"/>
      <c r="O7" s="972"/>
      <c r="P7" s="972"/>
    </row>
    <row r="9" spans="1:20">
      <c r="A9" s="274" t="s">
        <v>995</v>
      </c>
      <c r="B9" s="142"/>
      <c r="C9" s="142"/>
      <c r="D9" s="142"/>
      <c r="E9" s="142"/>
      <c r="F9" s="142"/>
      <c r="G9" s="142"/>
      <c r="H9" s="142"/>
      <c r="I9" s="260" t="str">
        <f>入力シート!E11</f>
        <v>　</v>
      </c>
      <c r="J9" s="142"/>
      <c r="K9" s="142"/>
      <c r="L9" s="274" t="s">
        <v>996</v>
      </c>
      <c r="M9" s="142"/>
      <c r="N9" s="142"/>
      <c r="O9" s="142"/>
      <c r="P9" s="107"/>
    </row>
    <row r="10" spans="1:20">
      <c r="A10" s="274" t="s">
        <v>986</v>
      </c>
      <c r="D10" s="398"/>
      <c r="E10" s="398"/>
      <c r="F10" s="398"/>
      <c r="G10" s="398"/>
      <c r="H10" s="398"/>
      <c r="I10" s="398"/>
      <c r="J10" s="398"/>
    </row>
    <row r="11" spans="1:20">
      <c r="A11" s="274" t="s">
        <v>993</v>
      </c>
    </row>
    <row r="14" spans="1:20">
      <c r="A14" s="269" t="s">
        <v>219</v>
      </c>
    </row>
    <row r="15" spans="1:20">
      <c r="A15" s="269" t="s">
        <v>972</v>
      </c>
    </row>
    <row r="17" spans="1:8">
      <c r="A17" s="269" t="s">
        <v>149</v>
      </c>
      <c r="D17" s="281"/>
      <c r="E17" s="281"/>
    </row>
    <row r="18" spans="1:8">
      <c r="A18" s="269" t="s">
        <v>968</v>
      </c>
      <c r="C18" s="281"/>
      <c r="D18" s="281"/>
      <c r="E18" s="281"/>
      <c r="F18" s="281"/>
      <c r="G18" s="281"/>
    </row>
    <row r="20" spans="1:8">
      <c r="A20" s="269" t="s">
        <v>222</v>
      </c>
    </row>
    <row r="21" spans="1:8">
      <c r="A21" s="281" t="s">
        <v>1576</v>
      </c>
      <c r="B21" s="281"/>
      <c r="C21" s="281"/>
      <c r="D21" s="281"/>
      <c r="E21" s="281"/>
    </row>
    <row r="23" spans="1:8">
      <c r="A23" s="269" t="s">
        <v>969</v>
      </c>
    </row>
    <row r="24" spans="1:8">
      <c r="A24" s="269" t="s">
        <v>1510</v>
      </c>
    </row>
    <row r="25" spans="1:8">
      <c r="A25" s="269" t="s">
        <v>1511</v>
      </c>
    </row>
    <row r="26" spans="1:8">
      <c r="A26" s="269" t="s">
        <v>1512</v>
      </c>
    </row>
    <row r="27" spans="1:8">
      <c r="A27" s="269" t="s">
        <v>1513</v>
      </c>
    </row>
    <row r="28" spans="1:8">
      <c r="A28" s="269" t="s">
        <v>1514</v>
      </c>
    </row>
    <row r="29" spans="1:8">
      <c r="A29" s="269" t="s">
        <v>1515</v>
      </c>
    </row>
    <row r="31" spans="1:8">
      <c r="A31" s="281" t="s">
        <v>1574</v>
      </c>
      <c r="B31" s="281"/>
      <c r="C31" s="281"/>
      <c r="D31" s="281"/>
      <c r="E31" s="281"/>
      <c r="F31" s="281"/>
      <c r="G31" s="281"/>
      <c r="H31" s="281"/>
    </row>
    <row r="33" spans="1:11">
      <c r="A33" s="269" t="s">
        <v>121</v>
      </c>
      <c r="E33" s="132">
        <f>入力シート!C22</f>
        <v>0</v>
      </c>
    </row>
    <row r="35" spans="1:11">
      <c r="B35" s="273"/>
      <c r="C35" s="269" t="s">
        <v>988</v>
      </c>
      <c r="D35" s="273"/>
      <c r="E35" s="273"/>
      <c r="F35" s="273"/>
      <c r="G35" s="273"/>
      <c r="H35" s="274"/>
      <c r="I35"/>
      <c r="J35"/>
      <c r="K35"/>
    </row>
    <row r="37" spans="1:11">
      <c r="C37" s="269" t="s">
        <v>132</v>
      </c>
      <c r="F37" s="135">
        <f>入力シート!C8</f>
        <v>0</v>
      </c>
      <c r="G37" s="132"/>
      <c r="H37" s="132">
        <f>入力シート!C10</f>
        <v>0</v>
      </c>
      <c r="J37" s="270" t="s">
        <v>500</v>
      </c>
    </row>
    <row r="38" spans="1:11">
      <c r="F38" s="270"/>
      <c r="J38" s="270"/>
    </row>
    <row r="39" spans="1:11">
      <c r="F39" s="270"/>
      <c r="J39" s="270"/>
    </row>
    <row r="41" spans="1:11">
      <c r="A41" s="269" t="s">
        <v>122</v>
      </c>
      <c r="E41" s="281"/>
      <c r="F41" s="281"/>
      <c r="G41" s="281"/>
      <c r="H41" s="281"/>
      <c r="I41" s="281"/>
    </row>
    <row r="42" spans="1:11">
      <c r="E42" s="281"/>
      <c r="F42" s="281"/>
      <c r="G42" s="281"/>
      <c r="H42" s="281"/>
      <c r="I42" s="281"/>
    </row>
    <row r="43" spans="1:11">
      <c r="C43" s="269" t="s">
        <v>131</v>
      </c>
      <c r="E43" s="281"/>
      <c r="F43" s="281"/>
      <c r="G43" s="281"/>
      <c r="H43" s="281"/>
      <c r="I43" s="281"/>
      <c r="J43" s="270" t="s">
        <v>500</v>
      </c>
    </row>
    <row r="44" spans="1:11">
      <c r="E44" s="281"/>
      <c r="F44" s="281"/>
      <c r="G44" s="281"/>
      <c r="H44" s="281"/>
      <c r="I44" s="281"/>
      <c r="J44" s="270"/>
    </row>
    <row r="45" spans="1:11">
      <c r="E45" s="281"/>
      <c r="F45" s="281"/>
      <c r="G45" s="281"/>
      <c r="H45" s="281"/>
      <c r="I45" s="281"/>
    </row>
    <row r="46" spans="1:11">
      <c r="C46" s="269" t="s">
        <v>130</v>
      </c>
      <c r="E46" s="281"/>
      <c r="F46" s="281"/>
      <c r="G46" s="281"/>
      <c r="H46" s="281"/>
      <c r="I46" s="281"/>
      <c r="J46" s="270" t="s">
        <v>500</v>
      </c>
    </row>
  </sheetData>
  <mergeCells count="3">
    <mergeCell ref="N4:O4"/>
    <mergeCell ref="N5:O5"/>
    <mergeCell ref="A7:P7"/>
  </mergeCells>
  <phoneticPr fontId="3"/>
  <pageMargins left="0.70866141732283472" right="0.31496062992125984" top="0.74803149606299213" bottom="0.74803149606299213" header="0.31496062992125984" footer="0.31496062992125984"/>
  <pageSetup paperSize="9" scale="99" orientation="portrait" blackAndWhite="1" r:id="rId1"/>
  <headerFooter alignWithMargins="0"/>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T46"/>
  <sheetViews>
    <sheetView view="pageBreakPreview" zoomScale="85" zoomScaleNormal="100" zoomScaleSheetLayoutView="85" workbookViewId="0">
      <selection activeCell="H17" sqref="H17"/>
    </sheetView>
  </sheetViews>
  <sheetFormatPr defaultColWidth="5.875" defaultRowHeight="14.25"/>
  <cols>
    <col min="1" max="16384" width="5.875" style="107"/>
  </cols>
  <sheetData>
    <row r="1" spans="1:20">
      <c r="P1" s="270" t="s">
        <v>973</v>
      </c>
    </row>
    <row r="2" spans="1:20">
      <c r="P2" s="129"/>
    </row>
    <row r="3" spans="1:20">
      <c r="A3" s="146"/>
      <c r="B3" s="146"/>
      <c r="C3" s="146"/>
      <c r="D3" s="146"/>
      <c r="E3" s="146"/>
      <c r="F3" s="146"/>
      <c r="G3" s="146"/>
      <c r="H3" s="146"/>
      <c r="I3" s="146"/>
      <c r="J3" s="146"/>
      <c r="K3" s="793"/>
      <c r="L3" s="146"/>
      <c r="M3" s="146"/>
      <c r="N3" s="178"/>
      <c r="O3" s="179"/>
      <c r="P3" s="146"/>
      <c r="Q3" s="146"/>
      <c r="R3" s="146"/>
      <c r="S3" s="146"/>
      <c r="T3" s="146"/>
    </row>
    <row r="4" spans="1:20">
      <c r="N4" s="1605" t="s">
        <v>134</v>
      </c>
      <c r="O4" s="1607"/>
      <c r="P4" s="129"/>
    </row>
    <row r="5" spans="1:20">
      <c r="N5" s="1605" t="s">
        <v>135</v>
      </c>
      <c r="O5" s="1607"/>
      <c r="P5" s="129"/>
    </row>
    <row r="6" spans="1:20">
      <c r="N6" s="163"/>
      <c r="O6" s="164"/>
    </row>
    <row r="7" spans="1:20" ht="28.5">
      <c r="A7" s="972" t="s">
        <v>218</v>
      </c>
      <c r="B7" s="972"/>
      <c r="C7" s="972"/>
      <c r="D7" s="972"/>
      <c r="E7" s="972"/>
      <c r="F7" s="972"/>
      <c r="G7" s="972"/>
      <c r="H7" s="972"/>
      <c r="I7" s="972"/>
      <c r="J7" s="972"/>
      <c r="K7" s="972"/>
      <c r="L7" s="972"/>
      <c r="M7" s="972"/>
      <c r="N7" s="972"/>
      <c r="O7" s="972"/>
      <c r="P7" s="972"/>
    </row>
    <row r="10" spans="1:20" ht="18" customHeight="1">
      <c r="A10" s="274" t="s">
        <v>995</v>
      </c>
      <c r="B10" s="142"/>
      <c r="C10" s="142"/>
      <c r="D10" s="142"/>
      <c r="E10" s="142"/>
      <c r="F10" s="142"/>
      <c r="G10" s="142"/>
      <c r="H10" s="142"/>
      <c r="I10" s="260" t="str">
        <f>入力シート!E11</f>
        <v>　</v>
      </c>
      <c r="J10" s="142"/>
      <c r="K10" s="142"/>
      <c r="L10" s="274" t="s">
        <v>996</v>
      </c>
      <c r="M10" s="142"/>
      <c r="N10" s="142"/>
      <c r="O10" s="142"/>
    </row>
    <row r="11" spans="1:20" ht="18" customHeight="1">
      <c r="A11" s="274" t="s">
        <v>986</v>
      </c>
      <c r="B11" s="142"/>
      <c r="C11" s="142"/>
      <c r="D11" s="134"/>
      <c r="E11" s="368"/>
      <c r="F11" s="368"/>
      <c r="G11" s="368"/>
      <c r="H11" s="368"/>
      <c r="I11" s="368"/>
      <c r="J11" s="368"/>
      <c r="K11" s="368"/>
    </row>
    <row r="12" spans="1:20">
      <c r="A12" s="274" t="s">
        <v>992</v>
      </c>
    </row>
    <row r="14" spans="1:20">
      <c r="A14" s="107" t="s">
        <v>219</v>
      </c>
    </row>
    <row r="15" spans="1:20">
      <c r="A15" s="107" t="s">
        <v>220</v>
      </c>
    </row>
    <row r="17" spans="1:8">
      <c r="A17" s="107" t="s">
        <v>149</v>
      </c>
      <c r="D17" s="134"/>
      <c r="E17" s="134"/>
    </row>
    <row r="18" spans="1:8">
      <c r="A18" s="107" t="s">
        <v>221</v>
      </c>
      <c r="C18" s="134"/>
      <c r="D18" s="134"/>
      <c r="E18" s="134"/>
      <c r="F18" s="134"/>
      <c r="G18" s="134"/>
    </row>
    <row r="20" spans="1:8">
      <c r="A20" s="107" t="s">
        <v>222</v>
      </c>
    </row>
    <row r="21" spans="1:8">
      <c r="A21" s="281" t="s">
        <v>1425</v>
      </c>
      <c r="B21" s="134"/>
      <c r="C21" s="134"/>
      <c r="D21" s="134"/>
      <c r="E21" s="134"/>
    </row>
    <row r="23" spans="1:8">
      <c r="A23" s="107" t="s">
        <v>152</v>
      </c>
    </row>
    <row r="24" spans="1:8">
      <c r="A24" s="107" t="s">
        <v>125</v>
      </c>
    </row>
    <row r="25" spans="1:8">
      <c r="A25" s="107" t="s">
        <v>126</v>
      </c>
    </row>
    <row r="26" spans="1:8">
      <c r="A26" s="107" t="s">
        <v>127</v>
      </c>
    </row>
    <row r="27" spans="1:8">
      <c r="A27" s="107" t="s">
        <v>128</v>
      </c>
    </row>
    <row r="28" spans="1:8">
      <c r="A28" s="107" t="s">
        <v>129</v>
      </c>
    </row>
    <row r="29" spans="1:8">
      <c r="A29" s="107" t="s">
        <v>136</v>
      </c>
    </row>
    <row r="31" spans="1:8">
      <c r="A31" s="281" t="s">
        <v>1426</v>
      </c>
      <c r="B31" s="134"/>
      <c r="C31" s="134"/>
      <c r="D31" s="134"/>
      <c r="E31" s="134"/>
      <c r="F31" s="134"/>
      <c r="G31" s="134"/>
      <c r="H31" s="134"/>
    </row>
    <row r="33" spans="1:10">
      <c r="A33" s="107" t="s">
        <v>121</v>
      </c>
      <c r="E33" s="132">
        <f>入力シート!C22</f>
        <v>0</v>
      </c>
    </row>
    <row r="35" spans="1:10">
      <c r="C35" s="269" t="s">
        <v>988</v>
      </c>
    </row>
    <row r="37" spans="1:10">
      <c r="C37" s="107" t="s">
        <v>132</v>
      </c>
      <c r="F37" s="135">
        <f>入力シート!C8</f>
        <v>0</v>
      </c>
      <c r="G37" s="132"/>
      <c r="H37" s="132">
        <f>入力シート!C10</f>
        <v>0</v>
      </c>
      <c r="J37" s="129" t="s">
        <v>500</v>
      </c>
    </row>
    <row r="38" spans="1:10">
      <c r="F38" s="129"/>
      <c r="J38" s="129"/>
    </row>
    <row r="39" spans="1:10">
      <c r="F39" s="129"/>
      <c r="J39" s="129"/>
    </row>
    <row r="41" spans="1:10">
      <c r="A41" s="107" t="s">
        <v>122</v>
      </c>
      <c r="E41" s="134"/>
      <c r="F41" s="134"/>
      <c r="G41" s="134"/>
      <c r="H41" s="134"/>
      <c r="I41" s="134"/>
    </row>
    <row r="42" spans="1:10">
      <c r="E42" s="134"/>
      <c r="F42" s="134"/>
      <c r="G42" s="134"/>
      <c r="H42" s="134"/>
      <c r="I42" s="134"/>
    </row>
    <row r="43" spans="1:10">
      <c r="C43" s="107" t="s">
        <v>131</v>
      </c>
      <c r="E43" s="134"/>
      <c r="F43" s="134"/>
      <c r="G43" s="134"/>
      <c r="H43" s="134"/>
      <c r="I43" s="134"/>
      <c r="J43" s="129" t="s">
        <v>500</v>
      </c>
    </row>
    <row r="44" spans="1:10">
      <c r="E44" s="134"/>
      <c r="F44" s="134"/>
      <c r="G44" s="134"/>
      <c r="H44" s="134"/>
      <c r="I44" s="134"/>
      <c r="J44" s="129"/>
    </row>
    <row r="45" spans="1:10">
      <c r="E45" s="134"/>
      <c r="F45" s="134"/>
      <c r="G45" s="134"/>
      <c r="H45" s="134"/>
      <c r="I45" s="134"/>
    </row>
    <row r="46" spans="1:10">
      <c r="C46" s="107" t="s">
        <v>130</v>
      </c>
      <c r="E46" s="134"/>
      <c r="F46" s="134"/>
      <c r="G46" s="134"/>
      <c r="H46" s="134"/>
      <c r="I46" s="134"/>
      <c r="J46" s="129" t="s">
        <v>500</v>
      </c>
    </row>
  </sheetData>
  <mergeCells count="3">
    <mergeCell ref="N4:O4"/>
    <mergeCell ref="N5:O5"/>
    <mergeCell ref="A7:P7"/>
  </mergeCells>
  <phoneticPr fontId="3"/>
  <pageMargins left="0.70866141732283472" right="0.31496062992125984" top="0.74803149606299213" bottom="0.74803149606299213" header="0.31496062992125984" footer="0.31496062992125984"/>
  <pageSetup paperSize="9" scale="95"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90</vt:i4>
      </vt:variant>
      <vt:variant>
        <vt:lpstr>名前付き一覧</vt:lpstr>
      </vt:variant>
      <vt:variant>
        <vt:i4>88</vt:i4>
      </vt:variant>
    </vt:vector>
  </HeadingPairs>
  <TitlesOfParts>
    <vt:vector size="178" baseType="lpstr">
      <vt:lpstr>目次</vt:lpstr>
      <vt:lpstr>入力シート</vt:lpstr>
      <vt:lpstr>開票立会人入力シート</vt:lpstr>
      <vt:lpstr>届出１</vt:lpstr>
      <vt:lpstr>届出２</vt:lpstr>
      <vt:lpstr>届出３</vt:lpstr>
      <vt:lpstr>届出４</vt:lpstr>
      <vt:lpstr>届出５</vt:lpstr>
      <vt:lpstr>届出６</vt:lpstr>
      <vt:lpstr>届出７</vt:lpstr>
      <vt:lpstr>届出８</vt:lpstr>
      <vt:lpstr>届出９</vt:lpstr>
      <vt:lpstr>届出１０</vt:lpstr>
      <vt:lpstr>届出１１</vt:lpstr>
      <vt:lpstr>届出１２</vt:lpstr>
      <vt:lpstr>届出１３</vt:lpstr>
      <vt:lpstr>届出１４</vt:lpstr>
      <vt:lpstr>届出１５</vt:lpstr>
      <vt:lpstr>届出１６</vt:lpstr>
      <vt:lpstr>届出１７</vt:lpstr>
      <vt:lpstr>届出１８</vt:lpstr>
      <vt:lpstr>届出１９</vt:lpstr>
      <vt:lpstr>参考1</vt:lpstr>
      <vt:lpstr>参考2</vt:lpstr>
      <vt:lpstr>政見１</vt:lpstr>
      <vt:lpstr>政見２</vt:lpstr>
      <vt:lpstr>政見３</vt:lpstr>
      <vt:lpstr>政見３（添付１）</vt:lpstr>
      <vt:lpstr>政見３（添付２）</vt:lpstr>
      <vt:lpstr>政見４</vt:lpstr>
      <vt:lpstr>政見５</vt:lpstr>
      <vt:lpstr>政見６－１</vt:lpstr>
      <vt:lpstr>政見６－２</vt:lpstr>
      <vt:lpstr>政見７</vt:lpstr>
      <vt:lpstr>政見８</vt:lpstr>
      <vt:lpstr>政見９</vt:lpstr>
      <vt:lpstr>政見１０</vt:lpstr>
      <vt:lpstr>政見１１</vt:lpstr>
      <vt:lpstr>公営１</vt:lpstr>
      <vt:lpstr>公営２</vt:lpstr>
      <vt:lpstr>公営３その１</vt:lpstr>
      <vt:lpstr>公営３内訳１</vt:lpstr>
      <vt:lpstr>公営３その２</vt:lpstr>
      <vt:lpstr>公営３内訳２</vt:lpstr>
      <vt:lpstr>公営４</vt:lpstr>
      <vt:lpstr>公営５</vt:lpstr>
      <vt:lpstr>公営６</vt:lpstr>
      <vt:lpstr>公営７</vt:lpstr>
      <vt:lpstr>公営８</vt:lpstr>
      <vt:lpstr>公営９</vt:lpstr>
      <vt:lpstr>公営１０</vt:lpstr>
      <vt:lpstr>公営１１</vt:lpstr>
      <vt:lpstr>公営１２</vt:lpstr>
      <vt:lpstr>公営１３</vt:lpstr>
      <vt:lpstr>公営１４</vt:lpstr>
      <vt:lpstr>公営１５</vt:lpstr>
      <vt:lpstr>公営１６</vt:lpstr>
      <vt:lpstr>公営１７</vt:lpstr>
      <vt:lpstr>公営１７別紙内訳</vt:lpstr>
      <vt:lpstr>公営１８</vt:lpstr>
      <vt:lpstr>公営１９</vt:lpstr>
      <vt:lpstr>公営２０</vt:lpstr>
      <vt:lpstr>公営２１</vt:lpstr>
      <vt:lpstr>公営２２</vt:lpstr>
      <vt:lpstr>公営２３</vt:lpstr>
      <vt:lpstr>公営２４</vt:lpstr>
      <vt:lpstr>公営２５</vt:lpstr>
      <vt:lpstr>公営２６</vt:lpstr>
      <vt:lpstr>公営２７</vt:lpstr>
      <vt:lpstr>公営２８</vt:lpstr>
      <vt:lpstr>公営２９</vt:lpstr>
      <vt:lpstr>公営３０</vt:lpstr>
      <vt:lpstr>公営３１</vt:lpstr>
      <vt:lpstr>公営３２</vt:lpstr>
      <vt:lpstr>公営３３</vt:lpstr>
      <vt:lpstr>公営３４</vt:lpstr>
      <vt:lpstr>公営３５</vt:lpstr>
      <vt:lpstr>公営３６</vt:lpstr>
      <vt:lpstr>公営３７</vt:lpstr>
      <vt:lpstr>公営３７別紙内訳</vt:lpstr>
      <vt:lpstr>契約１</vt:lpstr>
      <vt:lpstr>契約２</vt:lpstr>
      <vt:lpstr>契約３</vt:lpstr>
      <vt:lpstr>契約４</vt:lpstr>
      <vt:lpstr>契約５</vt:lpstr>
      <vt:lpstr>契約６</vt:lpstr>
      <vt:lpstr>契約７</vt:lpstr>
      <vt:lpstr>契約８</vt:lpstr>
      <vt:lpstr>契約９</vt:lpstr>
      <vt:lpstr>契約１０</vt:lpstr>
      <vt:lpstr>開票立会人入力シート!Print_Area</vt:lpstr>
      <vt:lpstr>契約１０!Print_Area</vt:lpstr>
      <vt:lpstr>契約２!Print_Area</vt:lpstr>
      <vt:lpstr>契約３!Print_Area</vt:lpstr>
      <vt:lpstr>契約４!Print_Area</vt:lpstr>
      <vt:lpstr>契約５!Print_Area</vt:lpstr>
      <vt:lpstr>契約６!Print_Area</vt:lpstr>
      <vt:lpstr>契約７!Print_Area</vt:lpstr>
      <vt:lpstr>契約８!Print_Area</vt:lpstr>
      <vt:lpstr>契約９!Print_Area</vt:lpstr>
      <vt:lpstr>公営１!Print_Area</vt:lpstr>
      <vt:lpstr>公営１０!Print_Area</vt:lpstr>
      <vt:lpstr>公営１１!Print_Area</vt:lpstr>
      <vt:lpstr>公営１２!Print_Area</vt:lpstr>
      <vt:lpstr>公営１３!Print_Area</vt:lpstr>
      <vt:lpstr>公営１４!Print_Area</vt:lpstr>
      <vt:lpstr>公営１５!Print_Area</vt:lpstr>
      <vt:lpstr>公営１６!Print_Area</vt:lpstr>
      <vt:lpstr>公営１７!Print_Area</vt:lpstr>
      <vt:lpstr>公営１７別紙内訳!Print_Area</vt:lpstr>
      <vt:lpstr>公営１８!Print_Area</vt:lpstr>
      <vt:lpstr>公営１９!Print_Area</vt:lpstr>
      <vt:lpstr>公営２!Print_Area</vt:lpstr>
      <vt:lpstr>公営２０!Print_Area</vt:lpstr>
      <vt:lpstr>公営２１!Print_Area</vt:lpstr>
      <vt:lpstr>公営２２!Print_Area</vt:lpstr>
      <vt:lpstr>公営２３!Print_Area</vt:lpstr>
      <vt:lpstr>公営２４!Print_Area</vt:lpstr>
      <vt:lpstr>公営２５!Print_Area</vt:lpstr>
      <vt:lpstr>公営２６!Print_Area</vt:lpstr>
      <vt:lpstr>公営２７!Print_Area</vt:lpstr>
      <vt:lpstr>公営２８!Print_Area</vt:lpstr>
      <vt:lpstr>公営２９!Print_Area</vt:lpstr>
      <vt:lpstr>公営３０!Print_Area</vt:lpstr>
      <vt:lpstr>公営３１!Print_Area</vt:lpstr>
      <vt:lpstr>公営３２!Print_Area</vt:lpstr>
      <vt:lpstr>公営３３!Print_Area</vt:lpstr>
      <vt:lpstr>公営３４!Print_Area</vt:lpstr>
      <vt:lpstr>公営３６!Print_Area</vt:lpstr>
      <vt:lpstr>公営３７!Print_Area</vt:lpstr>
      <vt:lpstr>公営３７別紙内訳!Print_Area</vt:lpstr>
      <vt:lpstr>公営３その１!Print_Area</vt:lpstr>
      <vt:lpstr>公営３その２!Print_Area</vt:lpstr>
      <vt:lpstr>公営３内訳１!Print_Area</vt:lpstr>
      <vt:lpstr>公営３内訳２!Print_Area</vt:lpstr>
      <vt:lpstr>公営４!Print_Area</vt:lpstr>
      <vt:lpstr>公営５!Print_Area</vt:lpstr>
      <vt:lpstr>公営６!Print_Area</vt:lpstr>
      <vt:lpstr>公営７!Print_Area</vt:lpstr>
      <vt:lpstr>公営８!Print_Area</vt:lpstr>
      <vt:lpstr>公営９!Print_Area</vt:lpstr>
      <vt:lpstr>参考1!Print_Area</vt:lpstr>
      <vt:lpstr>参考2!Print_Area</vt:lpstr>
      <vt:lpstr>政見１!Print_Area</vt:lpstr>
      <vt:lpstr>政見１０!Print_Area</vt:lpstr>
      <vt:lpstr>政見１１!Print_Area</vt:lpstr>
      <vt:lpstr>政見２!Print_Area</vt:lpstr>
      <vt:lpstr>政見３!Print_Area</vt:lpstr>
      <vt:lpstr>'政見３（添付１）'!Print_Area</vt:lpstr>
      <vt:lpstr>'政見３（添付２）'!Print_Area</vt:lpstr>
      <vt:lpstr>政見４!Print_Area</vt:lpstr>
      <vt:lpstr>政見５!Print_Area</vt:lpstr>
      <vt:lpstr>'政見６－１'!Print_Area</vt:lpstr>
      <vt:lpstr>'政見６－２'!Print_Area</vt:lpstr>
      <vt:lpstr>政見７!Print_Area</vt:lpstr>
      <vt:lpstr>政見８!Print_Area</vt:lpstr>
      <vt:lpstr>政見９!Print_Area</vt:lpstr>
      <vt:lpstr>届出１!Print_Area</vt:lpstr>
      <vt:lpstr>届出１０!Print_Area</vt:lpstr>
      <vt:lpstr>届出１１!Print_Area</vt:lpstr>
      <vt:lpstr>届出１２!Print_Area</vt:lpstr>
      <vt:lpstr>届出１３!Print_Area</vt:lpstr>
      <vt:lpstr>届出１４!Print_Area</vt:lpstr>
      <vt:lpstr>届出１５!Print_Area</vt:lpstr>
      <vt:lpstr>届出１６!Print_Area</vt:lpstr>
      <vt:lpstr>届出１７!Print_Area</vt:lpstr>
      <vt:lpstr>届出１８!Print_Area</vt:lpstr>
      <vt:lpstr>届出１９!Print_Area</vt:lpstr>
      <vt:lpstr>届出２!Print_Area</vt:lpstr>
      <vt:lpstr>届出３!Print_Area</vt:lpstr>
      <vt:lpstr>届出４!Print_Area</vt:lpstr>
      <vt:lpstr>届出５!Print_Area</vt:lpstr>
      <vt:lpstr>届出６!Print_Area</vt:lpstr>
      <vt:lpstr>届出７!Print_Area</vt:lpstr>
      <vt:lpstr>届出８!Print_Area</vt:lpstr>
      <vt:lpstr>届出９!Print_Area</vt:lpstr>
      <vt:lpstr>入力シート!Print_Area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cp:lastPrinted>2025-06-19T10:42:56Z</cp:lastPrinted>
  <dcterms:created xsi:type="dcterms:W3CDTF">2022-05-16T10:32:23Z</dcterms:created>
  <dcterms:modified xsi:type="dcterms:W3CDTF">2025-06-19T11:04:30Z</dcterms:modified>
</cp:coreProperties>
</file>