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500_選挙\010 選挙執行\※2025_07参院選\（大科07）選挙時登録\04_投げ込み\HP用\"/>
    </mc:Choice>
  </mc:AlternateContent>
  <xr:revisionPtr revIDLastSave="0" documentId="13_ncr:1_{599ED7AD-FC27-450D-B97D-D789B7F308AB}" xr6:coauthVersionLast="36" xr6:coauthVersionMax="36" xr10:uidLastSave="{00000000-0000-0000-0000-000000000000}"/>
  <bookViews>
    <workbookView xWindow="0" yWindow="0" windowWidth="28800" windowHeight="11385" xr2:uid="{65CE0541-0B65-4389-A3A7-24D85935524B}"/>
  </bookViews>
  <sheets>
    <sheet name="報道用 (公示日)" sheetId="1" r:id="rId1"/>
    <sheet name="在外（公示日）" sheetId="2" r:id="rId2"/>
  </sheets>
  <definedNames>
    <definedName name="_xlnm.Print_Area" localSheetId="0">'報道用 (公示日)'!$A$1:$T$51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G33" i="2"/>
  <c r="F33" i="2"/>
  <c r="S32" i="2"/>
  <c r="S33" i="2" s="1"/>
  <c r="S34" i="2" s="1"/>
  <c r="Q32" i="2"/>
  <c r="P32" i="2"/>
  <c r="H32" i="2"/>
  <c r="J32" i="2" s="1"/>
  <c r="R31" i="2"/>
  <c r="T31" i="2" s="1"/>
  <c r="J31" i="2"/>
  <c r="H31" i="2"/>
  <c r="R30" i="2"/>
  <c r="T30" i="2" s="1"/>
  <c r="H30" i="2"/>
  <c r="H33" i="2" s="1"/>
  <c r="J33" i="2" s="1"/>
  <c r="R29" i="2"/>
  <c r="T29" i="2" s="1"/>
  <c r="I29" i="2"/>
  <c r="G29" i="2"/>
  <c r="F29" i="2"/>
  <c r="T28" i="2"/>
  <c r="R28" i="2"/>
  <c r="J28" i="2"/>
  <c r="H28" i="2"/>
  <c r="H29" i="2" s="1"/>
  <c r="J29" i="2" s="1"/>
  <c r="T27" i="2"/>
  <c r="R27" i="2"/>
  <c r="I27" i="2"/>
  <c r="H27" i="2"/>
  <c r="J27" i="2" s="1"/>
  <c r="G27" i="2"/>
  <c r="F27" i="2"/>
  <c r="R26" i="2"/>
  <c r="T26" i="2" s="1"/>
  <c r="H26" i="2"/>
  <c r="J26" i="2" s="1"/>
  <c r="S25" i="2"/>
  <c r="Q25" i="2"/>
  <c r="P25" i="2"/>
  <c r="J25" i="2"/>
  <c r="H25" i="2"/>
  <c r="T24" i="2"/>
  <c r="R24" i="2"/>
  <c r="I24" i="2"/>
  <c r="H24" i="2"/>
  <c r="J24" i="2" s="1"/>
  <c r="G24" i="2"/>
  <c r="Q33" i="2" s="1"/>
  <c r="F24" i="2"/>
  <c r="P33" i="2" s="1"/>
  <c r="R23" i="2"/>
  <c r="T23" i="2" s="1"/>
  <c r="H23" i="2"/>
  <c r="J23" i="2" s="1"/>
  <c r="R22" i="2"/>
  <c r="T22" i="2" s="1"/>
  <c r="H22" i="2"/>
  <c r="J22" i="2" s="1"/>
  <c r="R21" i="2"/>
  <c r="T21" i="2" s="1"/>
  <c r="H21" i="2"/>
  <c r="J21" i="2" s="1"/>
  <c r="S20" i="2"/>
  <c r="Q20" i="2"/>
  <c r="P20" i="2"/>
  <c r="J20" i="2"/>
  <c r="H20" i="2"/>
  <c r="T19" i="2"/>
  <c r="R19" i="2"/>
  <c r="I19" i="2"/>
  <c r="G19" i="2"/>
  <c r="Q34" i="2" s="1"/>
  <c r="F19" i="2"/>
  <c r="R18" i="2"/>
  <c r="T18" i="2" s="1"/>
  <c r="H18" i="2"/>
  <c r="J18" i="2" s="1"/>
  <c r="R17" i="2"/>
  <c r="T17" i="2" s="1"/>
  <c r="H17" i="2"/>
  <c r="J17" i="2" s="1"/>
  <c r="R16" i="2"/>
  <c r="T16" i="2" s="1"/>
  <c r="H16" i="2"/>
  <c r="J16" i="2" s="1"/>
  <c r="R15" i="2"/>
  <c r="T15" i="2" s="1"/>
  <c r="H15" i="2"/>
  <c r="J15" i="2" s="1"/>
  <c r="R14" i="2"/>
  <c r="T14" i="2" s="1"/>
  <c r="H14" i="2"/>
  <c r="H19" i="2" s="1"/>
  <c r="J19" i="2" s="1"/>
  <c r="R13" i="2"/>
  <c r="R20" i="2" s="1"/>
  <c r="T20" i="2" s="1"/>
  <c r="H13" i="2"/>
  <c r="J13" i="2" s="1"/>
  <c r="S12" i="2"/>
  <c r="Q12" i="2"/>
  <c r="P12" i="2"/>
  <c r="J12" i="2"/>
  <c r="H12" i="2"/>
  <c r="T11" i="2"/>
  <c r="R11" i="2"/>
  <c r="J11" i="2"/>
  <c r="H11" i="2"/>
  <c r="T10" i="2"/>
  <c r="R10" i="2"/>
  <c r="J10" i="2"/>
  <c r="H10" i="2"/>
  <c r="T9" i="2"/>
  <c r="R9" i="2"/>
  <c r="R12" i="2" s="1"/>
  <c r="T12" i="2" s="1"/>
  <c r="J9" i="2"/>
  <c r="H9" i="2"/>
  <c r="S4" i="2"/>
  <c r="I4" i="2"/>
  <c r="Q3" i="2"/>
  <c r="I35" i="1"/>
  <c r="G35" i="1"/>
  <c r="F35" i="1"/>
  <c r="S34" i="1"/>
  <c r="Q34" i="1"/>
  <c r="P34" i="1"/>
  <c r="H34" i="1"/>
  <c r="J34" i="1" s="1"/>
  <c r="R33" i="1"/>
  <c r="T33" i="1" s="1"/>
  <c r="H33" i="1"/>
  <c r="J33" i="1" s="1"/>
  <c r="R32" i="1"/>
  <c r="T32" i="1" s="1"/>
  <c r="H32" i="1"/>
  <c r="H35" i="1" s="1"/>
  <c r="J35" i="1" s="1"/>
  <c r="R31" i="1"/>
  <c r="T31" i="1" s="1"/>
  <c r="I31" i="1"/>
  <c r="G31" i="1"/>
  <c r="F31" i="1"/>
  <c r="T30" i="1"/>
  <c r="R30" i="1"/>
  <c r="J30" i="1"/>
  <c r="H30" i="1"/>
  <c r="H31" i="1" s="1"/>
  <c r="J31" i="1" s="1"/>
  <c r="T29" i="1"/>
  <c r="R29" i="1"/>
  <c r="I29" i="1"/>
  <c r="G29" i="1"/>
  <c r="F29" i="1"/>
  <c r="R28" i="1"/>
  <c r="T28" i="1" s="1"/>
  <c r="H28" i="1"/>
  <c r="H29" i="1" s="1"/>
  <c r="J29" i="1" s="1"/>
  <c r="S27" i="1"/>
  <c r="Q27" i="1"/>
  <c r="P27" i="1"/>
  <c r="J27" i="1"/>
  <c r="H27" i="1"/>
  <c r="T26" i="1"/>
  <c r="R26" i="1"/>
  <c r="I26" i="1"/>
  <c r="S35" i="1" s="1"/>
  <c r="S36" i="1" s="1"/>
  <c r="G26" i="1"/>
  <c r="Q35" i="1" s="1"/>
  <c r="Q36" i="1" s="1"/>
  <c r="F26" i="1"/>
  <c r="P35" i="1" s="1"/>
  <c r="R25" i="1"/>
  <c r="T25" i="1" s="1"/>
  <c r="H25" i="1"/>
  <c r="J25" i="1" s="1"/>
  <c r="R24" i="1"/>
  <c r="T24" i="1" s="1"/>
  <c r="H24" i="1"/>
  <c r="J24" i="1" s="1"/>
  <c r="R23" i="1"/>
  <c r="R27" i="1" s="1"/>
  <c r="T27" i="1" s="1"/>
  <c r="H23" i="1"/>
  <c r="J23" i="1" s="1"/>
  <c r="S22" i="1"/>
  <c r="Q22" i="1"/>
  <c r="P22" i="1"/>
  <c r="J22" i="1"/>
  <c r="H22" i="1"/>
  <c r="H26" i="1" s="1"/>
  <c r="T21" i="1"/>
  <c r="R21" i="1"/>
  <c r="I21" i="1"/>
  <c r="G21" i="1"/>
  <c r="F21" i="1"/>
  <c r="P36" i="1" s="1"/>
  <c r="R20" i="1"/>
  <c r="T20" i="1" s="1"/>
  <c r="H20" i="1"/>
  <c r="J20" i="1" s="1"/>
  <c r="R19" i="1"/>
  <c r="T19" i="1" s="1"/>
  <c r="H19" i="1"/>
  <c r="J19" i="1" s="1"/>
  <c r="R18" i="1"/>
  <c r="T18" i="1" s="1"/>
  <c r="H18" i="1"/>
  <c r="J18" i="1" s="1"/>
  <c r="R17" i="1"/>
  <c r="T17" i="1" s="1"/>
  <c r="H17" i="1"/>
  <c r="J17" i="1" s="1"/>
  <c r="R16" i="1"/>
  <c r="T16" i="1" s="1"/>
  <c r="H16" i="1"/>
  <c r="J16" i="1" s="1"/>
  <c r="R15" i="1"/>
  <c r="R22" i="1" s="1"/>
  <c r="T22" i="1" s="1"/>
  <c r="H15" i="1"/>
  <c r="H21" i="1" s="1"/>
  <c r="J21" i="1" s="1"/>
  <c r="S14" i="1"/>
  <c r="Q14" i="1"/>
  <c r="P14" i="1"/>
  <c r="J14" i="1"/>
  <c r="H14" i="1"/>
  <c r="T13" i="1"/>
  <c r="R13" i="1"/>
  <c r="J13" i="1"/>
  <c r="H13" i="1"/>
  <c r="T12" i="1"/>
  <c r="R12" i="1"/>
  <c r="J12" i="1"/>
  <c r="H12" i="1"/>
  <c r="T11" i="1"/>
  <c r="R11" i="1"/>
  <c r="R14" i="1" s="1"/>
  <c r="T14" i="1" s="1"/>
  <c r="J11" i="1"/>
  <c r="H11" i="1"/>
  <c r="S6" i="1"/>
  <c r="P34" i="2" l="1"/>
  <c r="R34" i="2" s="1"/>
  <c r="T34" i="2" s="1"/>
  <c r="J26" i="1"/>
  <c r="R36" i="1"/>
  <c r="J15" i="1"/>
  <c r="T23" i="1"/>
  <c r="J28" i="1"/>
  <c r="J14" i="2"/>
  <c r="R25" i="2"/>
  <c r="T25" i="2" s="1"/>
  <c r="R34" i="1"/>
  <c r="T34" i="1" s="1"/>
  <c r="T15" i="1"/>
  <c r="J30" i="2"/>
  <c r="R32" i="2"/>
  <c r="T32" i="2" s="1"/>
  <c r="J32" i="1"/>
  <c r="T13" i="2"/>
  <c r="R33" i="2" l="1"/>
  <c r="T33" i="2" s="1"/>
  <c r="H45" i="1"/>
  <c r="K39" i="1" s="1"/>
  <c r="T36" i="1"/>
  <c r="R35" i="1"/>
  <c r="T35" i="1" s="1"/>
</calcChain>
</file>

<file path=xl/sharedStrings.xml><?xml version="1.0" encoding="utf-8"?>
<sst xmlns="http://schemas.openxmlformats.org/spreadsheetml/2006/main" count="145" uniqueCount="78">
  <si>
    <t>（別紙１）　選挙人名簿登録者数（国内）及び選挙運動費用に関する支出金額の制限額</t>
    <rPh sb="1" eb="3">
      <t>ベッシ</t>
    </rPh>
    <rPh sb="6" eb="9">
      <t>センキョニン</t>
    </rPh>
    <rPh sb="9" eb="11">
      <t>メイボ</t>
    </rPh>
    <rPh sb="11" eb="14">
      <t>トウロクシャ</t>
    </rPh>
    <rPh sb="14" eb="15">
      <t>スウ</t>
    </rPh>
    <rPh sb="16" eb="18">
      <t>コクナイ</t>
    </rPh>
    <rPh sb="19" eb="20">
      <t>オヨ</t>
    </rPh>
    <rPh sb="21" eb="23">
      <t>センキョ</t>
    </rPh>
    <rPh sb="23" eb="25">
      <t>ウンドウ</t>
    </rPh>
    <rPh sb="25" eb="27">
      <t>ヒヨウ</t>
    </rPh>
    <rPh sb="28" eb="29">
      <t>カン</t>
    </rPh>
    <rPh sb="31" eb="33">
      <t>シシュツ</t>
    </rPh>
    <rPh sb="33" eb="35">
      <t>キンガク</t>
    </rPh>
    <rPh sb="36" eb="38">
      <t>セイゲン</t>
    </rPh>
    <rPh sb="38" eb="39">
      <t>ガク</t>
    </rPh>
    <phoneticPr fontId="3"/>
  </si>
  <si>
    <t>１　選挙人名簿登録者数</t>
    <rPh sb="2" eb="3">
      <t>セン</t>
    </rPh>
    <rPh sb="3" eb="4">
      <t>キョ</t>
    </rPh>
    <rPh sb="4" eb="5">
      <t>ジン</t>
    </rPh>
    <rPh sb="5" eb="6">
      <t>メイ</t>
    </rPh>
    <rPh sb="6" eb="7">
      <t>ボ</t>
    </rPh>
    <rPh sb="7" eb="8">
      <t>ノボル</t>
    </rPh>
    <rPh sb="8" eb="9">
      <t>ロク</t>
    </rPh>
    <rPh sb="9" eb="10">
      <t>シャ</t>
    </rPh>
    <rPh sb="10" eb="11">
      <t>カズ</t>
    </rPh>
    <phoneticPr fontId="3"/>
  </si>
  <si>
    <t>　</t>
    <phoneticPr fontId="3"/>
  </si>
  <si>
    <t>令和7年7月2日現在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</si>
  <si>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区分</t>
    <rPh sb="0" eb="2">
      <t>クブン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</si>
  <si>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</si>
  <si>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</si>
  <si>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</si>
  <si>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R7.6.2
定時
登録日</t>
    <rPh sb="7" eb="8">
      <t>テイ</t>
    </rPh>
    <rPh sb="8" eb="9">
      <t>ジ</t>
    </rPh>
    <rPh sb="10" eb="11">
      <t>ロク</t>
    </rPh>
    <rPh sb="11" eb="12">
      <t>ビ</t>
    </rPh>
    <phoneticPr fontId="3"/>
  </si>
  <si>
    <t>増減</t>
    <rPh sb="0" eb="2">
      <t>ゾウゲン</t>
    </rPh>
    <phoneticPr fontId="3"/>
  </si>
  <si>
    <t>市町村名</t>
    <rPh sb="0" eb="1">
      <t>シ</t>
    </rPh>
    <rPh sb="1" eb="3">
      <t>チョウソン</t>
    </rPh>
    <rPh sb="3" eb="4">
      <t>メイ</t>
    </rPh>
    <phoneticPr fontId="3"/>
  </si>
  <si>
    <t>青森市</t>
    <rPh sb="0" eb="2">
      <t>アオモリ</t>
    </rPh>
    <rPh sb="2" eb="3">
      <t>シ</t>
    </rPh>
    <phoneticPr fontId="3"/>
  </si>
  <si>
    <t>板柳町</t>
    <rPh sb="0" eb="3">
      <t>イタヤナギマチ</t>
    </rPh>
    <phoneticPr fontId="3"/>
  </si>
  <si>
    <t>弘前市</t>
    <rPh sb="0" eb="3">
      <t>ヒロサキシ</t>
    </rPh>
    <phoneticPr fontId="3"/>
  </si>
  <si>
    <t>鶴田町</t>
    <rPh sb="0" eb="3">
      <t>ツルタマチ</t>
    </rPh>
    <phoneticPr fontId="3"/>
  </si>
  <si>
    <t>八戸市</t>
    <rPh sb="0" eb="3">
      <t>ハチノヘシ</t>
    </rPh>
    <phoneticPr fontId="3"/>
  </si>
  <si>
    <t>中泊町</t>
    <rPh sb="0" eb="1">
      <t>ナカ</t>
    </rPh>
    <rPh sb="1" eb="3">
      <t>トマリチョウ</t>
    </rPh>
    <phoneticPr fontId="3"/>
  </si>
  <si>
    <t>黒石市</t>
    <rPh sb="0" eb="3">
      <t>クロイシシ</t>
    </rPh>
    <phoneticPr fontId="3"/>
  </si>
  <si>
    <t>北津軽郡計</t>
    <rPh sb="0" eb="3">
      <t>キタツガル</t>
    </rPh>
    <rPh sb="3" eb="4">
      <t>グン</t>
    </rPh>
    <rPh sb="4" eb="5">
      <t>ケイ</t>
    </rPh>
    <phoneticPr fontId="3"/>
  </si>
  <si>
    <t>五所川原市</t>
    <rPh sb="0" eb="5">
      <t>ゴショガワラシ</t>
    </rPh>
    <phoneticPr fontId="3"/>
  </si>
  <si>
    <t>野辺地町</t>
    <rPh sb="0" eb="4">
      <t>ノヘジマチ</t>
    </rPh>
    <phoneticPr fontId="3"/>
  </si>
  <si>
    <t>十和田市</t>
    <rPh sb="0" eb="4">
      <t>トワダシ</t>
    </rPh>
    <phoneticPr fontId="3"/>
  </si>
  <si>
    <t>七戸町</t>
    <rPh sb="0" eb="3">
      <t>シチノヘマチ</t>
    </rPh>
    <phoneticPr fontId="3"/>
  </si>
  <si>
    <t>三沢市</t>
    <rPh sb="0" eb="3">
      <t>ミサワシ</t>
    </rPh>
    <phoneticPr fontId="3"/>
  </si>
  <si>
    <t>六戸町</t>
    <rPh sb="0" eb="3">
      <t>ロクノヘマチ</t>
    </rPh>
    <phoneticPr fontId="3"/>
  </si>
  <si>
    <t>むつ市</t>
    <rPh sb="2" eb="3">
      <t>シ</t>
    </rPh>
    <phoneticPr fontId="3"/>
  </si>
  <si>
    <t>横浜町</t>
    <rPh sb="0" eb="3">
      <t>ヨコハママチ</t>
    </rPh>
    <phoneticPr fontId="3"/>
  </si>
  <si>
    <t>つがる市</t>
    <rPh sb="3" eb="4">
      <t>シ</t>
    </rPh>
    <phoneticPr fontId="3"/>
  </si>
  <si>
    <t>東北町</t>
    <rPh sb="0" eb="2">
      <t>トウホク</t>
    </rPh>
    <rPh sb="2" eb="3">
      <t>マチ</t>
    </rPh>
    <phoneticPr fontId="3"/>
  </si>
  <si>
    <t>平川市</t>
    <rPh sb="0" eb="2">
      <t>ヒラカワ</t>
    </rPh>
    <rPh sb="2" eb="3">
      <t>シ</t>
    </rPh>
    <phoneticPr fontId="3"/>
  </si>
  <si>
    <t>六ヶ所村</t>
    <rPh sb="0" eb="4">
      <t>ロッカショムラ</t>
    </rPh>
    <phoneticPr fontId="3"/>
  </si>
  <si>
    <t>市　　　計</t>
    <rPh sb="0" eb="1">
      <t>シ</t>
    </rPh>
    <rPh sb="4" eb="5">
      <t>ケイ</t>
    </rPh>
    <phoneticPr fontId="3"/>
  </si>
  <si>
    <t>おいらせ町</t>
    <rPh sb="4" eb="5">
      <t>マチ</t>
    </rPh>
    <phoneticPr fontId="3"/>
  </si>
  <si>
    <t>平内町</t>
    <rPh sb="0" eb="3">
      <t>ヒラナイマチ</t>
    </rPh>
    <phoneticPr fontId="3"/>
  </si>
  <si>
    <t>上北郡計</t>
    <rPh sb="0" eb="3">
      <t>カミキタグン</t>
    </rPh>
    <rPh sb="3" eb="4">
      <t>ケイ</t>
    </rPh>
    <phoneticPr fontId="3"/>
  </si>
  <si>
    <t>今別町</t>
    <rPh sb="0" eb="3">
      <t>イマベツマチ</t>
    </rPh>
    <phoneticPr fontId="3"/>
  </si>
  <si>
    <t>大間町</t>
    <rPh sb="0" eb="3">
      <t>オオママチ</t>
    </rPh>
    <phoneticPr fontId="3"/>
  </si>
  <si>
    <t>蓬田村</t>
    <rPh sb="0" eb="2">
      <t>ヨモギタ</t>
    </rPh>
    <rPh sb="2" eb="3">
      <t>ムラ</t>
    </rPh>
    <phoneticPr fontId="3"/>
  </si>
  <si>
    <t>東通村</t>
    <rPh sb="0" eb="3">
      <t>ヒガシドオリムラ</t>
    </rPh>
    <phoneticPr fontId="3"/>
  </si>
  <si>
    <t>外ヶ浜町</t>
    <rPh sb="0" eb="1">
      <t>ソト</t>
    </rPh>
    <rPh sb="2" eb="4">
      <t>ハママチ</t>
    </rPh>
    <phoneticPr fontId="3"/>
  </si>
  <si>
    <t>風間浦村</t>
    <rPh sb="0" eb="4">
      <t>カザマウラムラ</t>
    </rPh>
    <phoneticPr fontId="3"/>
  </si>
  <si>
    <t>東津軽郡計</t>
    <rPh sb="0" eb="3">
      <t>ヒガシツガル</t>
    </rPh>
    <rPh sb="3" eb="4">
      <t>グン</t>
    </rPh>
    <rPh sb="4" eb="5">
      <t>ケイ</t>
    </rPh>
    <phoneticPr fontId="3"/>
  </si>
  <si>
    <t>佐井村</t>
    <rPh sb="0" eb="3">
      <t>サイムラ</t>
    </rPh>
    <phoneticPr fontId="3"/>
  </si>
  <si>
    <t>鰺ヶ沢町</t>
    <rPh sb="0" eb="4">
      <t>アジガサワマチ</t>
    </rPh>
    <phoneticPr fontId="3"/>
  </si>
  <si>
    <t>下北郡計</t>
    <rPh sb="0" eb="2">
      <t>シモキタ</t>
    </rPh>
    <rPh sb="2" eb="3">
      <t>グン</t>
    </rPh>
    <rPh sb="3" eb="4">
      <t>ケイ</t>
    </rPh>
    <phoneticPr fontId="3"/>
  </si>
  <si>
    <t>深浦町</t>
    <rPh sb="0" eb="3">
      <t>フカウラマチ</t>
    </rPh>
    <phoneticPr fontId="3"/>
  </si>
  <si>
    <t>三戸町</t>
    <rPh sb="0" eb="3">
      <t>サンノヘマチ</t>
    </rPh>
    <phoneticPr fontId="3"/>
  </si>
  <si>
    <t>西津軽郡計</t>
    <rPh sb="0" eb="4">
      <t>ニシツガルグン</t>
    </rPh>
    <rPh sb="4" eb="5">
      <t>ケイ</t>
    </rPh>
    <phoneticPr fontId="3"/>
  </si>
  <si>
    <t>五戸町</t>
    <rPh sb="0" eb="3">
      <t>ゴノヘマチ</t>
    </rPh>
    <phoneticPr fontId="3"/>
  </si>
  <si>
    <t>西目屋村</t>
    <rPh sb="0" eb="4">
      <t>ニシメヤムラ</t>
    </rPh>
    <phoneticPr fontId="3"/>
  </si>
  <si>
    <t>田子町</t>
    <rPh sb="0" eb="3">
      <t>タッコマチ</t>
    </rPh>
    <phoneticPr fontId="3"/>
  </si>
  <si>
    <t>中津軽郡計</t>
    <rPh sb="0" eb="3">
      <t>ナカツガル</t>
    </rPh>
    <rPh sb="3" eb="4">
      <t>グン</t>
    </rPh>
    <rPh sb="4" eb="5">
      <t>ケイ</t>
    </rPh>
    <phoneticPr fontId="3"/>
  </si>
  <si>
    <t>南部町</t>
    <rPh sb="0" eb="3">
      <t>ナンブマチ</t>
    </rPh>
    <phoneticPr fontId="3"/>
  </si>
  <si>
    <t>藤崎町</t>
    <rPh sb="0" eb="3">
      <t>フジサキマチ</t>
    </rPh>
    <phoneticPr fontId="3"/>
  </si>
  <si>
    <t>階上町</t>
    <rPh sb="0" eb="3">
      <t>ハシカミチョウ</t>
    </rPh>
    <phoneticPr fontId="3"/>
  </si>
  <si>
    <t>大鰐町</t>
    <rPh sb="0" eb="3">
      <t>オオワニマチ</t>
    </rPh>
    <phoneticPr fontId="3"/>
  </si>
  <si>
    <t>新郷村</t>
    <rPh sb="0" eb="3">
      <t>シンゴウムラ</t>
    </rPh>
    <phoneticPr fontId="3"/>
  </si>
  <si>
    <t>田舎館村</t>
    <rPh sb="0" eb="4">
      <t>イナカダテムラ</t>
    </rPh>
    <phoneticPr fontId="3"/>
  </si>
  <si>
    <t>三戸郡計</t>
    <rPh sb="0" eb="3">
      <t>サンノヘグン</t>
    </rPh>
    <rPh sb="3" eb="4">
      <t>ケイ</t>
    </rPh>
    <phoneticPr fontId="3"/>
  </si>
  <si>
    <t>南津軽郡計</t>
    <rPh sb="0" eb="3">
      <t>ミナミツガル</t>
    </rPh>
    <rPh sb="3" eb="4">
      <t>グン</t>
    </rPh>
    <rPh sb="4" eb="5">
      <t>ケイ</t>
    </rPh>
    <phoneticPr fontId="3"/>
  </si>
  <si>
    <t>町 村 計</t>
    <rPh sb="0" eb="1">
      <t>マチ</t>
    </rPh>
    <rPh sb="2" eb="3">
      <t>ムラ</t>
    </rPh>
    <rPh sb="4" eb="5">
      <t>ケイ</t>
    </rPh>
    <phoneticPr fontId="3"/>
  </si>
  <si>
    <t>県　計</t>
    <rPh sb="0" eb="1">
      <t>ケン</t>
    </rPh>
    <rPh sb="2" eb="3">
      <t>ケイ</t>
    </rPh>
    <phoneticPr fontId="3"/>
  </si>
  <si>
    <t>２　選挙運動に関する支出金額の制限額</t>
    <rPh sb="2" eb="4">
      <t>センキョ</t>
    </rPh>
    <rPh sb="4" eb="6">
      <t>ウンドウ</t>
    </rPh>
    <rPh sb="7" eb="8">
      <t>カン</t>
    </rPh>
    <rPh sb="10" eb="12">
      <t>シシュツ</t>
    </rPh>
    <rPh sb="12" eb="14">
      <t>キンガク</t>
    </rPh>
    <rPh sb="15" eb="17">
      <t>セイゲン</t>
    </rPh>
    <rPh sb="17" eb="18">
      <t>ガク</t>
    </rPh>
    <phoneticPr fontId="3"/>
  </si>
  <si>
    <t>　　　（参議院青森県選挙区選出議員選挙）</t>
    <rPh sb="4" eb="7">
      <t>サンギイン</t>
    </rPh>
    <rPh sb="7" eb="10">
      <t>アオモリケン</t>
    </rPh>
    <rPh sb="10" eb="13">
      <t>センキョク</t>
    </rPh>
    <rPh sb="13" eb="15">
      <t>センシュツ</t>
    </rPh>
    <rPh sb="15" eb="17">
      <t>ギイン</t>
    </rPh>
    <rPh sb="17" eb="19">
      <t>センキョ</t>
    </rPh>
    <phoneticPr fontId="3"/>
  </si>
  <si>
    <t>【算出方法】</t>
    <rPh sb="1" eb="3">
      <t>サンシュツ</t>
    </rPh>
    <rPh sb="3" eb="5">
      <t>ホウホウ</t>
    </rPh>
    <phoneticPr fontId="3"/>
  </si>
  <si>
    <t>注）100円未満の端数が生じたときは、その端数は100円とする。</t>
  </si>
  <si>
    <t>（選挙人名簿に登録されている者の総数）</t>
    <phoneticPr fontId="3"/>
  </si>
  <si>
    <t>×</t>
    <phoneticPr fontId="3"/>
  </si>
  <si>
    <t>＋</t>
    <phoneticPr fontId="3"/>
  </si>
  <si>
    <t>1 人</t>
    <rPh sb="2" eb="3">
      <t>ニン</t>
    </rPh>
    <phoneticPr fontId="3"/>
  </si>
  <si>
    <t>（人数割額）　　　</t>
    <rPh sb="1" eb="4">
      <t>ニンズウワ</t>
    </rPh>
    <rPh sb="4" eb="5">
      <t>ガク</t>
    </rPh>
    <phoneticPr fontId="3"/>
  </si>
  <si>
    <t>（通常選挙における選挙区内の議員定数）</t>
    <rPh sb="1" eb="3">
      <t>ツウジョウ</t>
    </rPh>
    <rPh sb="3" eb="5">
      <t>センキョ</t>
    </rPh>
    <rPh sb="9" eb="12">
      <t>センキョク</t>
    </rPh>
    <rPh sb="12" eb="13">
      <t>ナイ</t>
    </rPh>
    <phoneticPr fontId="3"/>
  </si>
  <si>
    <t>（固定額）</t>
    <rPh sb="1" eb="3">
      <t>コテイ</t>
    </rPh>
    <rPh sb="3" eb="4">
      <t>ガク</t>
    </rPh>
    <phoneticPr fontId="3"/>
  </si>
  <si>
    <t>（別紙２）在外選挙人名簿登録者数</t>
    <rPh sb="1" eb="3">
      <t>ベッシ</t>
    </rPh>
    <rPh sb="5" eb="7">
      <t>ザイガイ</t>
    </rPh>
    <rPh sb="7" eb="8">
      <t>セン</t>
    </rPh>
    <rPh sb="8" eb="9">
      <t>キョ</t>
    </rPh>
    <rPh sb="9" eb="10">
      <t>ジン</t>
    </rPh>
    <rPh sb="10" eb="11">
      <t>メイ</t>
    </rPh>
    <rPh sb="11" eb="12">
      <t>ボ</t>
    </rPh>
    <rPh sb="12" eb="13">
      <t>ノボル</t>
    </rPh>
    <rPh sb="13" eb="14">
      <t>ロク</t>
    </rPh>
    <rPh sb="14" eb="15">
      <t>シャ</t>
    </rPh>
    <rPh sb="15" eb="16">
      <t>カズ</t>
    </rPh>
    <phoneticPr fontId="3"/>
  </si>
  <si>
    <t>中泊町</t>
    <rPh sb="0" eb="2">
      <t>ナカド</t>
    </rPh>
    <rPh sb="2" eb="3">
      <t>マチ</t>
    </rPh>
    <phoneticPr fontId="3"/>
  </si>
  <si>
    <t>東北町</t>
    <rPh sb="0" eb="3">
      <t>トウホクマチ</t>
    </rPh>
    <phoneticPr fontId="3"/>
  </si>
  <si>
    <t>県計</t>
    <rPh sb="0" eb="1">
      <t>ケン</t>
    </rPh>
    <rPh sb="1" eb="2">
      <t>ケイ</t>
    </rPh>
    <phoneticPr fontId="3"/>
  </si>
  <si>
    <t>※本表には在外選挙人名簿登録者数の数値は含まれておりません。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</si>
</sst>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00\ \ \ \ &quot;円&quot;"/>
    <numFmt numFmtId="178" formatCode="0\ &quot;円&quot;"/>
    <numFmt numFmtId="179" formatCode="#,#00\ &quot;人&quot;"/>
    <numFmt numFmtId="180" formatCode="#,#00\ \ &quot;円&quot;"/>
    <numFmt numFmtId="181" formatCode="#,#00\ &quot;万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  <xf numFmtId="176" fontId="8" fillId="0" borderId="20" xfId="0" applyNumberFormat="1" applyFont="1" applyFill="1" applyBorder="1">
      <alignment vertical="center"/>
    </xf>
    <xf numFmtId="38" fontId="1" fillId="0" borderId="23" xfId="1" applyFont="1" applyFill="1" applyBorder="1">
      <alignment vertical="center"/>
    </xf>
    <xf numFmtId="38" fontId="1" fillId="0" borderId="24" xfId="1" applyFont="1" applyFill="1" applyBorder="1">
      <alignment vertical="center"/>
    </xf>
    <xf numFmtId="38" fontId="1" fillId="0" borderId="25" xfId="1" applyFont="1" applyFill="1" applyBorder="1">
      <alignment vertical="center"/>
    </xf>
    <xf numFmtId="176" fontId="0" fillId="0" borderId="26" xfId="0" applyNumberFormat="1" applyFont="1" applyFill="1" applyBorder="1">
      <alignment vertical="center"/>
    </xf>
    <xf numFmtId="38" fontId="1" fillId="0" borderId="29" xfId="1" applyFont="1" applyFill="1" applyBorder="1">
      <alignment vertical="center"/>
    </xf>
    <xf numFmtId="38" fontId="1" fillId="0" borderId="30" xfId="1" applyFont="1" applyFill="1" applyBorder="1">
      <alignment vertical="center"/>
    </xf>
    <xf numFmtId="38" fontId="1" fillId="0" borderId="31" xfId="1" applyFont="1" applyFill="1" applyBorder="1">
      <alignment vertical="center"/>
    </xf>
    <xf numFmtId="176" fontId="0" fillId="0" borderId="32" xfId="0" applyNumberFormat="1" applyFont="1" applyFill="1" applyBorder="1">
      <alignment vertical="center"/>
    </xf>
    <xf numFmtId="38" fontId="1" fillId="0" borderId="35" xfId="1" applyFont="1" applyFill="1" applyBorder="1">
      <alignment vertical="center"/>
    </xf>
    <xf numFmtId="38" fontId="1" fillId="0" borderId="36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176" fontId="0" fillId="0" borderId="38" xfId="0" applyNumberFormat="1" applyFont="1" applyFill="1" applyBorder="1">
      <alignment vertical="center"/>
    </xf>
    <xf numFmtId="38" fontId="1" fillId="0" borderId="37" xfId="1" applyFont="1" applyFill="1" applyBorder="1">
      <alignment vertical="center"/>
    </xf>
    <xf numFmtId="38" fontId="1" fillId="0" borderId="43" xfId="1" applyFont="1" applyFill="1" applyBorder="1">
      <alignment vertical="center"/>
    </xf>
    <xf numFmtId="38" fontId="1" fillId="0" borderId="44" xfId="1" applyFont="1" applyFill="1" applyBorder="1">
      <alignment vertical="center"/>
    </xf>
    <xf numFmtId="38" fontId="1" fillId="0" borderId="45" xfId="1" applyFont="1" applyFill="1" applyBorder="1">
      <alignment vertical="center"/>
    </xf>
    <xf numFmtId="176" fontId="0" fillId="0" borderId="46" xfId="0" applyNumberFormat="1" applyFont="1" applyFill="1" applyBorder="1">
      <alignment vertical="center"/>
    </xf>
    <xf numFmtId="38" fontId="1" fillId="0" borderId="3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38" fontId="9" fillId="0" borderId="50" xfId="1" applyFont="1" applyFill="1" applyBorder="1">
      <alignment vertical="center"/>
    </xf>
    <xf numFmtId="38" fontId="9" fillId="0" borderId="51" xfId="1" applyFont="1" applyFill="1" applyBorder="1">
      <alignment vertical="center"/>
    </xf>
    <xf numFmtId="176" fontId="9" fillId="0" borderId="52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13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Alignment="1">
      <alignment horizontal="right" vertical="center"/>
    </xf>
    <xf numFmtId="179" fontId="13" fillId="0" borderId="0" xfId="0" applyNumberFormat="1" applyFont="1" applyFill="1" applyAlignment="1">
      <alignment horizontal="center" vertical="center"/>
    </xf>
    <xf numFmtId="181" fontId="13" fillId="0" borderId="0" xfId="0" applyNumberFormat="1" applyFont="1" applyFill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58" xfId="0" applyFont="1" applyFill="1" applyBorder="1">
      <alignment vertical="center"/>
    </xf>
    <xf numFmtId="0" fontId="0" fillId="0" borderId="60" xfId="0" applyFont="1" applyFill="1" applyBorder="1" applyAlignment="1">
      <alignment horizontal="left" vertical="center"/>
    </xf>
    <xf numFmtId="38" fontId="8" fillId="0" borderId="17" xfId="1" applyFont="1" applyFill="1" applyBorder="1">
      <alignment vertical="center"/>
    </xf>
    <xf numFmtId="38" fontId="8" fillId="0" borderId="18" xfId="1" applyFont="1" applyFill="1" applyBorder="1">
      <alignment vertical="center"/>
    </xf>
    <xf numFmtId="38" fontId="8" fillId="0" borderId="19" xfId="1" applyFont="1" applyFill="1" applyBorder="1">
      <alignment vertical="center"/>
    </xf>
    <xf numFmtId="176" fontId="8" fillId="0" borderId="26" xfId="0" applyNumberFormat="1" applyFont="1" applyFill="1" applyBorder="1">
      <alignment vertical="center"/>
    </xf>
    <xf numFmtId="38" fontId="8" fillId="0" borderId="23" xfId="1" applyFont="1" applyFill="1" applyBorder="1">
      <alignment vertical="center"/>
    </xf>
    <xf numFmtId="38" fontId="8" fillId="0" borderId="24" xfId="1" applyFont="1" applyFill="1" applyBorder="1">
      <alignment vertical="center"/>
    </xf>
    <xf numFmtId="38" fontId="8" fillId="0" borderId="25" xfId="1" applyFont="1" applyFill="1" applyBorder="1">
      <alignment vertical="center"/>
    </xf>
    <xf numFmtId="38" fontId="8" fillId="0" borderId="29" xfId="1" applyFont="1" applyFill="1" applyBorder="1">
      <alignment vertical="center"/>
    </xf>
    <xf numFmtId="38" fontId="8" fillId="0" borderId="30" xfId="1" applyFont="1" applyFill="1" applyBorder="1">
      <alignment vertical="center"/>
    </xf>
    <xf numFmtId="38" fontId="8" fillId="0" borderId="31" xfId="1" applyFont="1" applyFill="1" applyBorder="1">
      <alignment vertical="center"/>
    </xf>
    <xf numFmtId="176" fontId="8" fillId="0" borderId="32" xfId="0" applyNumberFormat="1" applyFont="1" applyFill="1" applyBorder="1">
      <alignment vertical="center"/>
    </xf>
    <xf numFmtId="38" fontId="8" fillId="0" borderId="37" xfId="1" applyFont="1" applyFill="1" applyBorder="1">
      <alignment vertical="center"/>
    </xf>
    <xf numFmtId="176" fontId="8" fillId="0" borderId="38" xfId="0" applyNumberFormat="1" applyFont="1" applyFill="1" applyBorder="1">
      <alignment vertical="center"/>
    </xf>
    <xf numFmtId="38" fontId="8" fillId="0" borderId="62" xfId="1" applyFont="1" applyFill="1" applyBorder="1">
      <alignment vertical="center"/>
    </xf>
    <xf numFmtId="176" fontId="8" fillId="0" borderId="46" xfId="0" applyNumberFormat="1" applyFont="1" applyFill="1" applyBorder="1">
      <alignment vertical="center"/>
    </xf>
    <xf numFmtId="38" fontId="8" fillId="0" borderId="63" xfId="1" applyFont="1" applyFill="1" applyBorder="1">
      <alignment vertical="center"/>
    </xf>
    <xf numFmtId="38" fontId="8" fillId="0" borderId="47" xfId="1" applyFont="1" applyFill="1" applyBorder="1">
      <alignment vertical="center"/>
    </xf>
    <xf numFmtId="176" fontId="8" fillId="0" borderId="5" xfId="1" applyNumberFormat="1" applyFont="1" applyFill="1" applyBorder="1">
      <alignment vertical="center"/>
    </xf>
    <xf numFmtId="0" fontId="8" fillId="0" borderId="0" xfId="0" applyFont="1" applyFill="1">
      <alignment vertical="center"/>
    </xf>
    <xf numFmtId="38" fontId="15" fillId="0" borderId="51" xfId="1" applyFont="1" applyFill="1" applyBorder="1">
      <alignment vertical="center"/>
    </xf>
    <xf numFmtId="176" fontId="15" fillId="0" borderId="52" xfId="0" applyNumberFormat="1" applyFont="1" applyFill="1" applyBorder="1">
      <alignment vertical="center"/>
    </xf>
    <xf numFmtId="0" fontId="0" fillId="0" borderId="0" xfId="0" applyFont="1">
      <alignment vertical="center"/>
    </xf>
    <xf numFmtId="38" fontId="4" fillId="0" borderId="2" xfId="1" applyFont="1" applyFill="1" applyBorder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9" fontId="16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79" fontId="9" fillId="0" borderId="55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 shrinkToFit="1"/>
    </xf>
    <xf numFmtId="180" fontId="9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vertical="center"/>
    </xf>
    <xf numFmtId="177" fontId="2" fillId="0" borderId="5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0" fillId="0" borderId="15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40" xfId="0" applyFont="1" applyFill="1" applyBorder="1" applyAlignment="1">
      <alignment horizontal="distributed"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10" xfId="0" applyFont="1" applyFill="1" applyBorder="1" applyAlignment="1"/>
    <xf numFmtId="0" fontId="7" fillId="0" borderId="11" xfId="0" applyFont="1" applyFill="1" applyBorder="1" applyAlignment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7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top"/>
    </xf>
    <xf numFmtId="0" fontId="7" fillId="0" borderId="58" xfId="0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9525</xdr:rowOff>
    </xdr:from>
    <xdr:to>
      <xdr:col>5</xdr:col>
      <xdr:colOff>0</xdr:colOff>
      <xdr:row>9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8036CFD-3E40-44E9-BE33-7078070E24E3}"/>
            </a:ext>
          </a:extLst>
        </xdr:cNvPr>
        <xdr:cNvSpPr>
          <a:spLocks noChangeShapeType="1"/>
        </xdr:cNvSpPr>
      </xdr:nvSpPr>
      <xdr:spPr bwMode="auto">
        <a:xfrm>
          <a:off x="9525" y="942975"/>
          <a:ext cx="9906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14</xdr:col>
      <xdr:colOff>190500</xdr:colOff>
      <xdr:row>10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56832C8-7003-45AF-957D-7EC0D16E5DF6}"/>
            </a:ext>
          </a:extLst>
        </xdr:cNvPr>
        <xdr:cNvSpPr>
          <a:spLocks noChangeShapeType="1"/>
        </xdr:cNvSpPr>
      </xdr:nvSpPr>
      <xdr:spPr bwMode="auto">
        <a:xfrm>
          <a:off x="4400550" y="933450"/>
          <a:ext cx="990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</xdr:row>
      <xdr:rowOff>9525</xdr:rowOff>
    </xdr:from>
    <xdr:to>
      <xdr:col>5</xdr:col>
      <xdr:colOff>0</xdr:colOff>
      <xdr:row>9</xdr:row>
      <xdr:rowOff>104775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7064F49E-4223-474C-93D3-356F07D373E4}"/>
            </a:ext>
          </a:extLst>
        </xdr:cNvPr>
        <xdr:cNvSpPr>
          <a:spLocks noChangeShapeType="1"/>
        </xdr:cNvSpPr>
      </xdr:nvSpPr>
      <xdr:spPr bwMode="auto">
        <a:xfrm>
          <a:off x="9525" y="942975"/>
          <a:ext cx="99060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14</xdr:col>
      <xdr:colOff>190500</xdr:colOff>
      <xdr:row>10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4118CA28-A93B-4FC1-9D3D-3919ACCBAEB9}"/>
            </a:ext>
          </a:extLst>
        </xdr:cNvPr>
        <xdr:cNvSpPr>
          <a:spLocks noChangeShapeType="1"/>
        </xdr:cNvSpPr>
      </xdr:nvSpPr>
      <xdr:spPr bwMode="auto">
        <a:xfrm>
          <a:off x="4400550" y="933450"/>
          <a:ext cx="990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43</xdr:row>
      <xdr:rowOff>0</xdr:rowOff>
    </xdr:from>
    <xdr:to>
      <xdr:col>17</xdr:col>
      <xdr:colOff>161925</xdr:colOff>
      <xdr:row>48</xdr:row>
      <xdr:rowOff>47625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683FF862-6A00-40EA-B897-CEAA9B405296}"/>
            </a:ext>
          </a:extLst>
        </xdr:cNvPr>
        <xdr:cNvSpPr/>
      </xdr:nvSpPr>
      <xdr:spPr>
        <a:xfrm>
          <a:off x="904875" y="11487150"/>
          <a:ext cx="5972175" cy="112395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E1AFB1A-F30D-4436-AF89-6ADF3C77B700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990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5825973-6643-4DD6-9652-6FB74A29ABFE}"/>
            </a:ext>
          </a:extLst>
        </xdr:cNvPr>
        <xdr:cNvSpPr>
          <a:spLocks noChangeShapeType="1"/>
        </xdr:cNvSpPr>
      </xdr:nvSpPr>
      <xdr:spPr bwMode="auto">
        <a:xfrm>
          <a:off x="4324350" y="657225"/>
          <a:ext cx="10001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25</xdr:row>
      <xdr:rowOff>161925</xdr:rowOff>
    </xdr:from>
    <xdr:to>
      <xdr:col>3</xdr:col>
      <xdr:colOff>123825</xdr:colOff>
      <xdr:row>26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B816A4E-E4E6-4EE1-901F-D65BDDEA084F}"/>
            </a:ext>
          </a:extLst>
        </xdr:cNvPr>
        <xdr:cNvSpPr txBox="1">
          <a:spLocks noChangeArrowheads="1"/>
        </xdr:cNvSpPr>
      </xdr:nvSpPr>
      <xdr:spPr bwMode="auto">
        <a:xfrm>
          <a:off x="628650" y="6734175"/>
          <a:ext cx="95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A8E5-82FE-42E4-A7EA-5432463EDA16}">
  <sheetPr>
    <pageSetUpPr fitToPage="1"/>
  </sheetPr>
  <dimension ref="A1:Y67"/>
  <sheetViews>
    <sheetView tabSelected="1" view="pageBreakPreview" topLeftCell="A24" zoomScale="85" zoomScaleNormal="100" zoomScaleSheetLayoutView="85" workbookViewId="0">
      <selection activeCell="H53" activeCellId="1" sqref="K38 H53"/>
    </sheetView>
  </sheetViews>
  <sheetFormatPr defaultRowHeight="13.5" x14ac:dyDescent="0.15"/>
  <cols>
    <col min="1" max="5" width="2.625" style="3" customWidth="1"/>
    <col min="6" max="7" width="8.625" style="3" customWidth="1"/>
    <col min="8" max="9" width="9.625" style="3" customWidth="1"/>
    <col min="10" max="10" width="8.125" style="3" customWidth="1"/>
    <col min="11" max="15" width="2.625" style="3" customWidth="1"/>
    <col min="16" max="17" width="8.625" style="3" customWidth="1"/>
    <col min="18" max="19" width="9.625" style="3" customWidth="1"/>
    <col min="20" max="20" width="8.125" style="3" customWidth="1"/>
    <col min="21" max="256" width="9" style="3"/>
    <col min="257" max="261" width="2.625" style="3" customWidth="1"/>
    <col min="262" max="263" width="8.625" style="3" customWidth="1"/>
    <col min="264" max="265" width="9.625" style="3" customWidth="1"/>
    <col min="266" max="266" width="8.125" style="3" customWidth="1"/>
    <col min="267" max="271" width="2.625" style="3" customWidth="1"/>
    <col min="272" max="273" width="8.625" style="3" customWidth="1"/>
    <col min="274" max="275" width="9.625" style="3" customWidth="1"/>
    <col min="276" max="276" width="8.125" style="3" customWidth="1"/>
    <col min="277" max="512" width="9" style="3"/>
    <col min="513" max="517" width="2.625" style="3" customWidth="1"/>
    <col min="518" max="519" width="8.625" style="3" customWidth="1"/>
    <col min="520" max="521" width="9.625" style="3" customWidth="1"/>
    <col min="522" max="522" width="8.125" style="3" customWidth="1"/>
    <col min="523" max="527" width="2.625" style="3" customWidth="1"/>
    <col min="528" max="529" width="8.625" style="3" customWidth="1"/>
    <col min="530" max="531" width="9.625" style="3" customWidth="1"/>
    <col min="532" max="532" width="8.125" style="3" customWidth="1"/>
    <col min="533" max="768" width="9" style="3"/>
    <col min="769" max="773" width="2.625" style="3" customWidth="1"/>
    <col min="774" max="775" width="8.625" style="3" customWidth="1"/>
    <col min="776" max="777" width="9.625" style="3" customWidth="1"/>
    <col min="778" max="778" width="8.125" style="3" customWidth="1"/>
    <col min="779" max="783" width="2.625" style="3" customWidth="1"/>
    <col min="784" max="785" width="8.625" style="3" customWidth="1"/>
    <col min="786" max="787" width="9.625" style="3" customWidth="1"/>
    <col min="788" max="788" width="8.125" style="3" customWidth="1"/>
    <col min="789" max="1024" width="9" style="3"/>
    <col min="1025" max="1029" width="2.625" style="3" customWidth="1"/>
    <col min="1030" max="1031" width="8.625" style="3" customWidth="1"/>
    <col min="1032" max="1033" width="9.625" style="3" customWidth="1"/>
    <col min="1034" max="1034" width="8.125" style="3" customWidth="1"/>
    <col min="1035" max="1039" width="2.625" style="3" customWidth="1"/>
    <col min="1040" max="1041" width="8.625" style="3" customWidth="1"/>
    <col min="1042" max="1043" width="9.625" style="3" customWidth="1"/>
    <col min="1044" max="1044" width="8.125" style="3" customWidth="1"/>
    <col min="1045" max="1280" width="9" style="3"/>
    <col min="1281" max="1285" width="2.625" style="3" customWidth="1"/>
    <col min="1286" max="1287" width="8.625" style="3" customWidth="1"/>
    <col min="1288" max="1289" width="9.625" style="3" customWidth="1"/>
    <col min="1290" max="1290" width="8.125" style="3" customWidth="1"/>
    <col min="1291" max="1295" width="2.625" style="3" customWidth="1"/>
    <col min="1296" max="1297" width="8.625" style="3" customWidth="1"/>
    <col min="1298" max="1299" width="9.625" style="3" customWidth="1"/>
    <col min="1300" max="1300" width="8.125" style="3" customWidth="1"/>
    <col min="1301" max="1536" width="9" style="3"/>
    <col min="1537" max="1541" width="2.625" style="3" customWidth="1"/>
    <col min="1542" max="1543" width="8.625" style="3" customWidth="1"/>
    <col min="1544" max="1545" width="9.625" style="3" customWidth="1"/>
    <col min="1546" max="1546" width="8.125" style="3" customWidth="1"/>
    <col min="1547" max="1551" width="2.625" style="3" customWidth="1"/>
    <col min="1552" max="1553" width="8.625" style="3" customWidth="1"/>
    <col min="1554" max="1555" width="9.625" style="3" customWidth="1"/>
    <col min="1556" max="1556" width="8.125" style="3" customWidth="1"/>
    <col min="1557" max="1792" width="9" style="3"/>
    <col min="1793" max="1797" width="2.625" style="3" customWidth="1"/>
    <col min="1798" max="1799" width="8.625" style="3" customWidth="1"/>
    <col min="1800" max="1801" width="9.625" style="3" customWidth="1"/>
    <col min="1802" max="1802" width="8.125" style="3" customWidth="1"/>
    <col min="1803" max="1807" width="2.625" style="3" customWidth="1"/>
    <col min="1808" max="1809" width="8.625" style="3" customWidth="1"/>
    <col min="1810" max="1811" width="9.625" style="3" customWidth="1"/>
    <col min="1812" max="1812" width="8.125" style="3" customWidth="1"/>
    <col min="1813" max="2048" width="9" style="3"/>
    <col min="2049" max="2053" width="2.625" style="3" customWidth="1"/>
    <col min="2054" max="2055" width="8.625" style="3" customWidth="1"/>
    <col min="2056" max="2057" width="9.625" style="3" customWidth="1"/>
    <col min="2058" max="2058" width="8.125" style="3" customWidth="1"/>
    <col min="2059" max="2063" width="2.625" style="3" customWidth="1"/>
    <col min="2064" max="2065" width="8.625" style="3" customWidth="1"/>
    <col min="2066" max="2067" width="9.625" style="3" customWidth="1"/>
    <col min="2068" max="2068" width="8.125" style="3" customWidth="1"/>
    <col min="2069" max="2304" width="9" style="3"/>
    <col min="2305" max="2309" width="2.625" style="3" customWidth="1"/>
    <col min="2310" max="2311" width="8.625" style="3" customWidth="1"/>
    <col min="2312" max="2313" width="9.625" style="3" customWidth="1"/>
    <col min="2314" max="2314" width="8.125" style="3" customWidth="1"/>
    <col min="2315" max="2319" width="2.625" style="3" customWidth="1"/>
    <col min="2320" max="2321" width="8.625" style="3" customWidth="1"/>
    <col min="2322" max="2323" width="9.625" style="3" customWidth="1"/>
    <col min="2324" max="2324" width="8.125" style="3" customWidth="1"/>
    <col min="2325" max="2560" width="9" style="3"/>
    <col min="2561" max="2565" width="2.625" style="3" customWidth="1"/>
    <col min="2566" max="2567" width="8.625" style="3" customWidth="1"/>
    <col min="2568" max="2569" width="9.625" style="3" customWidth="1"/>
    <col min="2570" max="2570" width="8.125" style="3" customWidth="1"/>
    <col min="2571" max="2575" width="2.625" style="3" customWidth="1"/>
    <col min="2576" max="2577" width="8.625" style="3" customWidth="1"/>
    <col min="2578" max="2579" width="9.625" style="3" customWidth="1"/>
    <col min="2580" max="2580" width="8.125" style="3" customWidth="1"/>
    <col min="2581" max="2816" width="9" style="3"/>
    <col min="2817" max="2821" width="2.625" style="3" customWidth="1"/>
    <col min="2822" max="2823" width="8.625" style="3" customWidth="1"/>
    <col min="2824" max="2825" width="9.625" style="3" customWidth="1"/>
    <col min="2826" max="2826" width="8.125" style="3" customWidth="1"/>
    <col min="2827" max="2831" width="2.625" style="3" customWidth="1"/>
    <col min="2832" max="2833" width="8.625" style="3" customWidth="1"/>
    <col min="2834" max="2835" width="9.625" style="3" customWidth="1"/>
    <col min="2836" max="2836" width="8.125" style="3" customWidth="1"/>
    <col min="2837" max="3072" width="9" style="3"/>
    <col min="3073" max="3077" width="2.625" style="3" customWidth="1"/>
    <col min="3078" max="3079" width="8.625" style="3" customWidth="1"/>
    <col min="3080" max="3081" width="9.625" style="3" customWidth="1"/>
    <col min="3082" max="3082" width="8.125" style="3" customWidth="1"/>
    <col min="3083" max="3087" width="2.625" style="3" customWidth="1"/>
    <col min="3088" max="3089" width="8.625" style="3" customWidth="1"/>
    <col min="3090" max="3091" width="9.625" style="3" customWidth="1"/>
    <col min="3092" max="3092" width="8.125" style="3" customWidth="1"/>
    <col min="3093" max="3328" width="9" style="3"/>
    <col min="3329" max="3333" width="2.625" style="3" customWidth="1"/>
    <col min="3334" max="3335" width="8.625" style="3" customWidth="1"/>
    <col min="3336" max="3337" width="9.625" style="3" customWidth="1"/>
    <col min="3338" max="3338" width="8.125" style="3" customWidth="1"/>
    <col min="3339" max="3343" width="2.625" style="3" customWidth="1"/>
    <col min="3344" max="3345" width="8.625" style="3" customWidth="1"/>
    <col min="3346" max="3347" width="9.625" style="3" customWidth="1"/>
    <col min="3348" max="3348" width="8.125" style="3" customWidth="1"/>
    <col min="3349" max="3584" width="9" style="3"/>
    <col min="3585" max="3589" width="2.625" style="3" customWidth="1"/>
    <col min="3590" max="3591" width="8.625" style="3" customWidth="1"/>
    <col min="3592" max="3593" width="9.625" style="3" customWidth="1"/>
    <col min="3594" max="3594" width="8.125" style="3" customWidth="1"/>
    <col min="3595" max="3599" width="2.625" style="3" customWidth="1"/>
    <col min="3600" max="3601" width="8.625" style="3" customWidth="1"/>
    <col min="3602" max="3603" width="9.625" style="3" customWidth="1"/>
    <col min="3604" max="3604" width="8.125" style="3" customWidth="1"/>
    <col min="3605" max="3840" width="9" style="3"/>
    <col min="3841" max="3845" width="2.625" style="3" customWidth="1"/>
    <col min="3846" max="3847" width="8.625" style="3" customWidth="1"/>
    <col min="3848" max="3849" width="9.625" style="3" customWidth="1"/>
    <col min="3850" max="3850" width="8.125" style="3" customWidth="1"/>
    <col min="3851" max="3855" width="2.625" style="3" customWidth="1"/>
    <col min="3856" max="3857" width="8.625" style="3" customWidth="1"/>
    <col min="3858" max="3859" width="9.625" style="3" customWidth="1"/>
    <col min="3860" max="3860" width="8.125" style="3" customWidth="1"/>
    <col min="3861" max="4096" width="9" style="3"/>
    <col min="4097" max="4101" width="2.625" style="3" customWidth="1"/>
    <col min="4102" max="4103" width="8.625" style="3" customWidth="1"/>
    <col min="4104" max="4105" width="9.625" style="3" customWidth="1"/>
    <col min="4106" max="4106" width="8.125" style="3" customWidth="1"/>
    <col min="4107" max="4111" width="2.625" style="3" customWidth="1"/>
    <col min="4112" max="4113" width="8.625" style="3" customWidth="1"/>
    <col min="4114" max="4115" width="9.625" style="3" customWidth="1"/>
    <col min="4116" max="4116" width="8.125" style="3" customWidth="1"/>
    <col min="4117" max="4352" width="9" style="3"/>
    <col min="4353" max="4357" width="2.625" style="3" customWidth="1"/>
    <col min="4358" max="4359" width="8.625" style="3" customWidth="1"/>
    <col min="4360" max="4361" width="9.625" style="3" customWidth="1"/>
    <col min="4362" max="4362" width="8.125" style="3" customWidth="1"/>
    <col min="4363" max="4367" width="2.625" style="3" customWidth="1"/>
    <col min="4368" max="4369" width="8.625" style="3" customWidth="1"/>
    <col min="4370" max="4371" width="9.625" style="3" customWidth="1"/>
    <col min="4372" max="4372" width="8.125" style="3" customWidth="1"/>
    <col min="4373" max="4608" width="9" style="3"/>
    <col min="4609" max="4613" width="2.625" style="3" customWidth="1"/>
    <col min="4614" max="4615" width="8.625" style="3" customWidth="1"/>
    <col min="4616" max="4617" width="9.625" style="3" customWidth="1"/>
    <col min="4618" max="4618" width="8.125" style="3" customWidth="1"/>
    <col min="4619" max="4623" width="2.625" style="3" customWidth="1"/>
    <col min="4624" max="4625" width="8.625" style="3" customWidth="1"/>
    <col min="4626" max="4627" width="9.625" style="3" customWidth="1"/>
    <col min="4628" max="4628" width="8.125" style="3" customWidth="1"/>
    <col min="4629" max="4864" width="9" style="3"/>
    <col min="4865" max="4869" width="2.625" style="3" customWidth="1"/>
    <col min="4870" max="4871" width="8.625" style="3" customWidth="1"/>
    <col min="4872" max="4873" width="9.625" style="3" customWidth="1"/>
    <col min="4874" max="4874" width="8.125" style="3" customWidth="1"/>
    <col min="4875" max="4879" width="2.625" style="3" customWidth="1"/>
    <col min="4880" max="4881" width="8.625" style="3" customWidth="1"/>
    <col min="4882" max="4883" width="9.625" style="3" customWidth="1"/>
    <col min="4884" max="4884" width="8.125" style="3" customWidth="1"/>
    <col min="4885" max="5120" width="9" style="3"/>
    <col min="5121" max="5125" width="2.625" style="3" customWidth="1"/>
    <col min="5126" max="5127" width="8.625" style="3" customWidth="1"/>
    <col min="5128" max="5129" width="9.625" style="3" customWidth="1"/>
    <col min="5130" max="5130" width="8.125" style="3" customWidth="1"/>
    <col min="5131" max="5135" width="2.625" style="3" customWidth="1"/>
    <col min="5136" max="5137" width="8.625" style="3" customWidth="1"/>
    <col min="5138" max="5139" width="9.625" style="3" customWidth="1"/>
    <col min="5140" max="5140" width="8.125" style="3" customWidth="1"/>
    <col min="5141" max="5376" width="9" style="3"/>
    <col min="5377" max="5381" width="2.625" style="3" customWidth="1"/>
    <col min="5382" max="5383" width="8.625" style="3" customWidth="1"/>
    <col min="5384" max="5385" width="9.625" style="3" customWidth="1"/>
    <col min="5386" max="5386" width="8.125" style="3" customWidth="1"/>
    <col min="5387" max="5391" width="2.625" style="3" customWidth="1"/>
    <col min="5392" max="5393" width="8.625" style="3" customWidth="1"/>
    <col min="5394" max="5395" width="9.625" style="3" customWidth="1"/>
    <col min="5396" max="5396" width="8.125" style="3" customWidth="1"/>
    <col min="5397" max="5632" width="9" style="3"/>
    <col min="5633" max="5637" width="2.625" style="3" customWidth="1"/>
    <col min="5638" max="5639" width="8.625" style="3" customWidth="1"/>
    <col min="5640" max="5641" width="9.625" style="3" customWidth="1"/>
    <col min="5642" max="5642" width="8.125" style="3" customWidth="1"/>
    <col min="5643" max="5647" width="2.625" style="3" customWidth="1"/>
    <col min="5648" max="5649" width="8.625" style="3" customWidth="1"/>
    <col min="5650" max="5651" width="9.625" style="3" customWidth="1"/>
    <col min="5652" max="5652" width="8.125" style="3" customWidth="1"/>
    <col min="5653" max="5888" width="9" style="3"/>
    <col min="5889" max="5893" width="2.625" style="3" customWidth="1"/>
    <col min="5894" max="5895" width="8.625" style="3" customWidth="1"/>
    <col min="5896" max="5897" width="9.625" style="3" customWidth="1"/>
    <col min="5898" max="5898" width="8.125" style="3" customWidth="1"/>
    <col min="5899" max="5903" width="2.625" style="3" customWidth="1"/>
    <col min="5904" max="5905" width="8.625" style="3" customWidth="1"/>
    <col min="5906" max="5907" width="9.625" style="3" customWidth="1"/>
    <col min="5908" max="5908" width="8.125" style="3" customWidth="1"/>
    <col min="5909" max="6144" width="9" style="3"/>
    <col min="6145" max="6149" width="2.625" style="3" customWidth="1"/>
    <col min="6150" max="6151" width="8.625" style="3" customWidth="1"/>
    <col min="6152" max="6153" width="9.625" style="3" customWidth="1"/>
    <col min="6154" max="6154" width="8.125" style="3" customWidth="1"/>
    <col min="6155" max="6159" width="2.625" style="3" customWidth="1"/>
    <col min="6160" max="6161" width="8.625" style="3" customWidth="1"/>
    <col min="6162" max="6163" width="9.625" style="3" customWidth="1"/>
    <col min="6164" max="6164" width="8.125" style="3" customWidth="1"/>
    <col min="6165" max="6400" width="9" style="3"/>
    <col min="6401" max="6405" width="2.625" style="3" customWidth="1"/>
    <col min="6406" max="6407" width="8.625" style="3" customWidth="1"/>
    <col min="6408" max="6409" width="9.625" style="3" customWidth="1"/>
    <col min="6410" max="6410" width="8.125" style="3" customWidth="1"/>
    <col min="6411" max="6415" width="2.625" style="3" customWidth="1"/>
    <col min="6416" max="6417" width="8.625" style="3" customWidth="1"/>
    <col min="6418" max="6419" width="9.625" style="3" customWidth="1"/>
    <col min="6420" max="6420" width="8.125" style="3" customWidth="1"/>
    <col min="6421" max="6656" width="9" style="3"/>
    <col min="6657" max="6661" width="2.625" style="3" customWidth="1"/>
    <col min="6662" max="6663" width="8.625" style="3" customWidth="1"/>
    <col min="6664" max="6665" width="9.625" style="3" customWidth="1"/>
    <col min="6666" max="6666" width="8.125" style="3" customWidth="1"/>
    <col min="6667" max="6671" width="2.625" style="3" customWidth="1"/>
    <col min="6672" max="6673" width="8.625" style="3" customWidth="1"/>
    <col min="6674" max="6675" width="9.625" style="3" customWidth="1"/>
    <col min="6676" max="6676" width="8.125" style="3" customWidth="1"/>
    <col min="6677" max="6912" width="9" style="3"/>
    <col min="6913" max="6917" width="2.625" style="3" customWidth="1"/>
    <col min="6918" max="6919" width="8.625" style="3" customWidth="1"/>
    <col min="6920" max="6921" width="9.625" style="3" customWidth="1"/>
    <col min="6922" max="6922" width="8.125" style="3" customWidth="1"/>
    <col min="6923" max="6927" width="2.625" style="3" customWidth="1"/>
    <col min="6928" max="6929" width="8.625" style="3" customWidth="1"/>
    <col min="6930" max="6931" width="9.625" style="3" customWidth="1"/>
    <col min="6932" max="6932" width="8.125" style="3" customWidth="1"/>
    <col min="6933" max="7168" width="9" style="3"/>
    <col min="7169" max="7173" width="2.625" style="3" customWidth="1"/>
    <col min="7174" max="7175" width="8.625" style="3" customWidth="1"/>
    <col min="7176" max="7177" width="9.625" style="3" customWidth="1"/>
    <col min="7178" max="7178" width="8.125" style="3" customWidth="1"/>
    <col min="7179" max="7183" width="2.625" style="3" customWidth="1"/>
    <col min="7184" max="7185" width="8.625" style="3" customWidth="1"/>
    <col min="7186" max="7187" width="9.625" style="3" customWidth="1"/>
    <col min="7188" max="7188" width="8.125" style="3" customWidth="1"/>
    <col min="7189" max="7424" width="9" style="3"/>
    <col min="7425" max="7429" width="2.625" style="3" customWidth="1"/>
    <col min="7430" max="7431" width="8.625" style="3" customWidth="1"/>
    <col min="7432" max="7433" width="9.625" style="3" customWidth="1"/>
    <col min="7434" max="7434" width="8.125" style="3" customWidth="1"/>
    <col min="7435" max="7439" width="2.625" style="3" customWidth="1"/>
    <col min="7440" max="7441" width="8.625" style="3" customWidth="1"/>
    <col min="7442" max="7443" width="9.625" style="3" customWidth="1"/>
    <col min="7444" max="7444" width="8.125" style="3" customWidth="1"/>
    <col min="7445" max="7680" width="9" style="3"/>
    <col min="7681" max="7685" width="2.625" style="3" customWidth="1"/>
    <col min="7686" max="7687" width="8.625" style="3" customWidth="1"/>
    <col min="7688" max="7689" width="9.625" style="3" customWidth="1"/>
    <col min="7690" max="7690" width="8.125" style="3" customWidth="1"/>
    <col min="7691" max="7695" width="2.625" style="3" customWidth="1"/>
    <col min="7696" max="7697" width="8.625" style="3" customWidth="1"/>
    <col min="7698" max="7699" width="9.625" style="3" customWidth="1"/>
    <col min="7700" max="7700" width="8.125" style="3" customWidth="1"/>
    <col min="7701" max="7936" width="9" style="3"/>
    <col min="7937" max="7941" width="2.625" style="3" customWidth="1"/>
    <col min="7942" max="7943" width="8.625" style="3" customWidth="1"/>
    <col min="7944" max="7945" width="9.625" style="3" customWidth="1"/>
    <col min="7946" max="7946" width="8.125" style="3" customWidth="1"/>
    <col min="7947" max="7951" width="2.625" style="3" customWidth="1"/>
    <col min="7952" max="7953" width="8.625" style="3" customWidth="1"/>
    <col min="7954" max="7955" width="9.625" style="3" customWidth="1"/>
    <col min="7956" max="7956" width="8.125" style="3" customWidth="1"/>
    <col min="7957" max="8192" width="9" style="3"/>
    <col min="8193" max="8197" width="2.625" style="3" customWidth="1"/>
    <col min="8198" max="8199" width="8.625" style="3" customWidth="1"/>
    <col min="8200" max="8201" width="9.625" style="3" customWidth="1"/>
    <col min="8202" max="8202" width="8.125" style="3" customWidth="1"/>
    <col min="8203" max="8207" width="2.625" style="3" customWidth="1"/>
    <col min="8208" max="8209" width="8.625" style="3" customWidth="1"/>
    <col min="8210" max="8211" width="9.625" style="3" customWidth="1"/>
    <col min="8212" max="8212" width="8.125" style="3" customWidth="1"/>
    <col min="8213" max="8448" width="9" style="3"/>
    <col min="8449" max="8453" width="2.625" style="3" customWidth="1"/>
    <col min="8454" max="8455" width="8.625" style="3" customWidth="1"/>
    <col min="8456" max="8457" width="9.625" style="3" customWidth="1"/>
    <col min="8458" max="8458" width="8.125" style="3" customWidth="1"/>
    <col min="8459" max="8463" width="2.625" style="3" customWidth="1"/>
    <col min="8464" max="8465" width="8.625" style="3" customWidth="1"/>
    <col min="8466" max="8467" width="9.625" style="3" customWidth="1"/>
    <col min="8468" max="8468" width="8.125" style="3" customWidth="1"/>
    <col min="8469" max="8704" width="9" style="3"/>
    <col min="8705" max="8709" width="2.625" style="3" customWidth="1"/>
    <col min="8710" max="8711" width="8.625" style="3" customWidth="1"/>
    <col min="8712" max="8713" width="9.625" style="3" customWidth="1"/>
    <col min="8714" max="8714" width="8.125" style="3" customWidth="1"/>
    <col min="8715" max="8719" width="2.625" style="3" customWidth="1"/>
    <col min="8720" max="8721" width="8.625" style="3" customWidth="1"/>
    <col min="8722" max="8723" width="9.625" style="3" customWidth="1"/>
    <col min="8724" max="8724" width="8.125" style="3" customWidth="1"/>
    <col min="8725" max="8960" width="9" style="3"/>
    <col min="8961" max="8965" width="2.625" style="3" customWidth="1"/>
    <col min="8966" max="8967" width="8.625" style="3" customWidth="1"/>
    <col min="8968" max="8969" width="9.625" style="3" customWidth="1"/>
    <col min="8970" max="8970" width="8.125" style="3" customWidth="1"/>
    <col min="8971" max="8975" width="2.625" style="3" customWidth="1"/>
    <col min="8976" max="8977" width="8.625" style="3" customWidth="1"/>
    <col min="8978" max="8979" width="9.625" style="3" customWidth="1"/>
    <col min="8980" max="8980" width="8.125" style="3" customWidth="1"/>
    <col min="8981" max="9216" width="9" style="3"/>
    <col min="9217" max="9221" width="2.625" style="3" customWidth="1"/>
    <col min="9222" max="9223" width="8.625" style="3" customWidth="1"/>
    <col min="9224" max="9225" width="9.625" style="3" customWidth="1"/>
    <col min="9226" max="9226" width="8.125" style="3" customWidth="1"/>
    <col min="9227" max="9231" width="2.625" style="3" customWidth="1"/>
    <col min="9232" max="9233" width="8.625" style="3" customWidth="1"/>
    <col min="9234" max="9235" width="9.625" style="3" customWidth="1"/>
    <col min="9236" max="9236" width="8.125" style="3" customWidth="1"/>
    <col min="9237" max="9472" width="9" style="3"/>
    <col min="9473" max="9477" width="2.625" style="3" customWidth="1"/>
    <col min="9478" max="9479" width="8.625" style="3" customWidth="1"/>
    <col min="9480" max="9481" width="9.625" style="3" customWidth="1"/>
    <col min="9482" max="9482" width="8.125" style="3" customWidth="1"/>
    <col min="9483" max="9487" width="2.625" style="3" customWidth="1"/>
    <col min="9488" max="9489" width="8.625" style="3" customWidth="1"/>
    <col min="9490" max="9491" width="9.625" style="3" customWidth="1"/>
    <col min="9492" max="9492" width="8.125" style="3" customWidth="1"/>
    <col min="9493" max="9728" width="9" style="3"/>
    <col min="9729" max="9733" width="2.625" style="3" customWidth="1"/>
    <col min="9734" max="9735" width="8.625" style="3" customWidth="1"/>
    <col min="9736" max="9737" width="9.625" style="3" customWidth="1"/>
    <col min="9738" max="9738" width="8.125" style="3" customWidth="1"/>
    <col min="9739" max="9743" width="2.625" style="3" customWidth="1"/>
    <col min="9744" max="9745" width="8.625" style="3" customWidth="1"/>
    <col min="9746" max="9747" width="9.625" style="3" customWidth="1"/>
    <col min="9748" max="9748" width="8.125" style="3" customWidth="1"/>
    <col min="9749" max="9984" width="9" style="3"/>
    <col min="9985" max="9989" width="2.625" style="3" customWidth="1"/>
    <col min="9990" max="9991" width="8.625" style="3" customWidth="1"/>
    <col min="9992" max="9993" width="9.625" style="3" customWidth="1"/>
    <col min="9994" max="9994" width="8.125" style="3" customWidth="1"/>
    <col min="9995" max="9999" width="2.625" style="3" customWidth="1"/>
    <col min="10000" max="10001" width="8.625" style="3" customWidth="1"/>
    <col min="10002" max="10003" width="9.625" style="3" customWidth="1"/>
    <col min="10004" max="10004" width="8.125" style="3" customWidth="1"/>
    <col min="10005" max="10240" width="9" style="3"/>
    <col min="10241" max="10245" width="2.625" style="3" customWidth="1"/>
    <col min="10246" max="10247" width="8.625" style="3" customWidth="1"/>
    <col min="10248" max="10249" width="9.625" style="3" customWidth="1"/>
    <col min="10250" max="10250" width="8.125" style="3" customWidth="1"/>
    <col min="10251" max="10255" width="2.625" style="3" customWidth="1"/>
    <col min="10256" max="10257" width="8.625" style="3" customWidth="1"/>
    <col min="10258" max="10259" width="9.625" style="3" customWidth="1"/>
    <col min="10260" max="10260" width="8.125" style="3" customWidth="1"/>
    <col min="10261" max="10496" width="9" style="3"/>
    <col min="10497" max="10501" width="2.625" style="3" customWidth="1"/>
    <col min="10502" max="10503" width="8.625" style="3" customWidth="1"/>
    <col min="10504" max="10505" width="9.625" style="3" customWidth="1"/>
    <col min="10506" max="10506" width="8.125" style="3" customWidth="1"/>
    <col min="10507" max="10511" width="2.625" style="3" customWidth="1"/>
    <col min="10512" max="10513" width="8.625" style="3" customWidth="1"/>
    <col min="10514" max="10515" width="9.625" style="3" customWidth="1"/>
    <col min="10516" max="10516" width="8.125" style="3" customWidth="1"/>
    <col min="10517" max="10752" width="9" style="3"/>
    <col min="10753" max="10757" width="2.625" style="3" customWidth="1"/>
    <col min="10758" max="10759" width="8.625" style="3" customWidth="1"/>
    <col min="10760" max="10761" width="9.625" style="3" customWidth="1"/>
    <col min="10762" max="10762" width="8.125" style="3" customWidth="1"/>
    <col min="10763" max="10767" width="2.625" style="3" customWidth="1"/>
    <col min="10768" max="10769" width="8.625" style="3" customWidth="1"/>
    <col min="10770" max="10771" width="9.625" style="3" customWidth="1"/>
    <col min="10772" max="10772" width="8.125" style="3" customWidth="1"/>
    <col min="10773" max="11008" width="9" style="3"/>
    <col min="11009" max="11013" width="2.625" style="3" customWidth="1"/>
    <col min="11014" max="11015" width="8.625" style="3" customWidth="1"/>
    <col min="11016" max="11017" width="9.625" style="3" customWidth="1"/>
    <col min="11018" max="11018" width="8.125" style="3" customWidth="1"/>
    <col min="11019" max="11023" width="2.625" style="3" customWidth="1"/>
    <col min="11024" max="11025" width="8.625" style="3" customWidth="1"/>
    <col min="11026" max="11027" width="9.625" style="3" customWidth="1"/>
    <col min="11028" max="11028" width="8.125" style="3" customWidth="1"/>
    <col min="11029" max="11264" width="9" style="3"/>
    <col min="11265" max="11269" width="2.625" style="3" customWidth="1"/>
    <col min="11270" max="11271" width="8.625" style="3" customWidth="1"/>
    <col min="11272" max="11273" width="9.625" style="3" customWidth="1"/>
    <col min="11274" max="11274" width="8.125" style="3" customWidth="1"/>
    <col min="11275" max="11279" width="2.625" style="3" customWidth="1"/>
    <col min="11280" max="11281" width="8.625" style="3" customWidth="1"/>
    <col min="11282" max="11283" width="9.625" style="3" customWidth="1"/>
    <col min="11284" max="11284" width="8.125" style="3" customWidth="1"/>
    <col min="11285" max="11520" width="9" style="3"/>
    <col min="11521" max="11525" width="2.625" style="3" customWidth="1"/>
    <col min="11526" max="11527" width="8.625" style="3" customWidth="1"/>
    <col min="11528" max="11529" width="9.625" style="3" customWidth="1"/>
    <col min="11530" max="11530" width="8.125" style="3" customWidth="1"/>
    <col min="11531" max="11535" width="2.625" style="3" customWidth="1"/>
    <col min="11536" max="11537" width="8.625" style="3" customWidth="1"/>
    <col min="11538" max="11539" width="9.625" style="3" customWidth="1"/>
    <col min="11540" max="11540" width="8.125" style="3" customWidth="1"/>
    <col min="11541" max="11776" width="9" style="3"/>
    <col min="11777" max="11781" width="2.625" style="3" customWidth="1"/>
    <col min="11782" max="11783" width="8.625" style="3" customWidth="1"/>
    <col min="11784" max="11785" width="9.625" style="3" customWidth="1"/>
    <col min="11786" max="11786" width="8.125" style="3" customWidth="1"/>
    <col min="11787" max="11791" width="2.625" style="3" customWidth="1"/>
    <col min="11792" max="11793" width="8.625" style="3" customWidth="1"/>
    <col min="11794" max="11795" width="9.625" style="3" customWidth="1"/>
    <col min="11796" max="11796" width="8.125" style="3" customWidth="1"/>
    <col min="11797" max="12032" width="9" style="3"/>
    <col min="12033" max="12037" width="2.625" style="3" customWidth="1"/>
    <col min="12038" max="12039" width="8.625" style="3" customWidth="1"/>
    <col min="12040" max="12041" width="9.625" style="3" customWidth="1"/>
    <col min="12042" max="12042" width="8.125" style="3" customWidth="1"/>
    <col min="12043" max="12047" width="2.625" style="3" customWidth="1"/>
    <col min="12048" max="12049" width="8.625" style="3" customWidth="1"/>
    <col min="12050" max="12051" width="9.625" style="3" customWidth="1"/>
    <col min="12052" max="12052" width="8.125" style="3" customWidth="1"/>
    <col min="12053" max="12288" width="9" style="3"/>
    <col min="12289" max="12293" width="2.625" style="3" customWidth="1"/>
    <col min="12294" max="12295" width="8.625" style="3" customWidth="1"/>
    <col min="12296" max="12297" width="9.625" style="3" customWidth="1"/>
    <col min="12298" max="12298" width="8.125" style="3" customWidth="1"/>
    <col min="12299" max="12303" width="2.625" style="3" customWidth="1"/>
    <col min="12304" max="12305" width="8.625" style="3" customWidth="1"/>
    <col min="12306" max="12307" width="9.625" style="3" customWidth="1"/>
    <col min="12308" max="12308" width="8.125" style="3" customWidth="1"/>
    <col min="12309" max="12544" width="9" style="3"/>
    <col min="12545" max="12549" width="2.625" style="3" customWidth="1"/>
    <col min="12550" max="12551" width="8.625" style="3" customWidth="1"/>
    <col min="12552" max="12553" width="9.625" style="3" customWidth="1"/>
    <col min="12554" max="12554" width="8.125" style="3" customWidth="1"/>
    <col min="12555" max="12559" width="2.625" style="3" customWidth="1"/>
    <col min="12560" max="12561" width="8.625" style="3" customWidth="1"/>
    <col min="12562" max="12563" width="9.625" style="3" customWidth="1"/>
    <col min="12564" max="12564" width="8.125" style="3" customWidth="1"/>
    <col min="12565" max="12800" width="9" style="3"/>
    <col min="12801" max="12805" width="2.625" style="3" customWidth="1"/>
    <col min="12806" max="12807" width="8.625" style="3" customWidth="1"/>
    <col min="12808" max="12809" width="9.625" style="3" customWidth="1"/>
    <col min="12810" max="12810" width="8.125" style="3" customWidth="1"/>
    <col min="12811" max="12815" width="2.625" style="3" customWidth="1"/>
    <col min="12816" max="12817" width="8.625" style="3" customWidth="1"/>
    <col min="12818" max="12819" width="9.625" style="3" customWidth="1"/>
    <col min="12820" max="12820" width="8.125" style="3" customWidth="1"/>
    <col min="12821" max="13056" width="9" style="3"/>
    <col min="13057" max="13061" width="2.625" style="3" customWidth="1"/>
    <col min="13062" max="13063" width="8.625" style="3" customWidth="1"/>
    <col min="13064" max="13065" width="9.625" style="3" customWidth="1"/>
    <col min="13066" max="13066" width="8.125" style="3" customWidth="1"/>
    <col min="13067" max="13071" width="2.625" style="3" customWidth="1"/>
    <col min="13072" max="13073" width="8.625" style="3" customWidth="1"/>
    <col min="13074" max="13075" width="9.625" style="3" customWidth="1"/>
    <col min="13076" max="13076" width="8.125" style="3" customWidth="1"/>
    <col min="13077" max="13312" width="9" style="3"/>
    <col min="13313" max="13317" width="2.625" style="3" customWidth="1"/>
    <col min="13318" max="13319" width="8.625" style="3" customWidth="1"/>
    <col min="13320" max="13321" width="9.625" style="3" customWidth="1"/>
    <col min="13322" max="13322" width="8.125" style="3" customWidth="1"/>
    <col min="13323" max="13327" width="2.625" style="3" customWidth="1"/>
    <col min="13328" max="13329" width="8.625" style="3" customWidth="1"/>
    <col min="13330" max="13331" width="9.625" style="3" customWidth="1"/>
    <col min="13332" max="13332" width="8.125" style="3" customWidth="1"/>
    <col min="13333" max="13568" width="9" style="3"/>
    <col min="13569" max="13573" width="2.625" style="3" customWidth="1"/>
    <col min="13574" max="13575" width="8.625" style="3" customWidth="1"/>
    <col min="13576" max="13577" width="9.625" style="3" customWidth="1"/>
    <col min="13578" max="13578" width="8.125" style="3" customWidth="1"/>
    <col min="13579" max="13583" width="2.625" style="3" customWidth="1"/>
    <col min="13584" max="13585" width="8.625" style="3" customWidth="1"/>
    <col min="13586" max="13587" width="9.625" style="3" customWidth="1"/>
    <col min="13588" max="13588" width="8.125" style="3" customWidth="1"/>
    <col min="13589" max="13824" width="9" style="3"/>
    <col min="13825" max="13829" width="2.625" style="3" customWidth="1"/>
    <col min="13830" max="13831" width="8.625" style="3" customWidth="1"/>
    <col min="13832" max="13833" width="9.625" style="3" customWidth="1"/>
    <col min="13834" max="13834" width="8.125" style="3" customWidth="1"/>
    <col min="13835" max="13839" width="2.625" style="3" customWidth="1"/>
    <col min="13840" max="13841" width="8.625" style="3" customWidth="1"/>
    <col min="13842" max="13843" width="9.625" style="3" customWidth="1"/>
    <col min="13844" max="13844" width="8.125" style="3" customWidth="1"/>
    <col min="13845" max="14080" width="9" style="3"/>
    <col min="14081" max="14085" width="2.625" style="3" customWidth="1"/>
    <col min="14086" max="14087" width="8.625" style="3" customWidth="1"/>
    <col min="14088" max="14089" width="9.625" style="3" customWidth="1"/>
    <col min="14090" max="14090" width="8.125" style="3" customWidth="1"/>
    <col min="14091" max="14095" width="2.625" style="3" customWidth="1"/>
    <col min="14096" max="14097" width="8.625" style="3" customWidth="1"/>
    <col min="14098" max="14099" width="9.625" style="3" customWidth="1"/>
    <col min="14100" max="14100" width="8.125" style="3" customWidth="1"/>
    <col min="14101" max="14336" width="9" style="3"/>
    <col min="14337" max="14341" width="2.625" style="3" customWidth="1"/>
    <col min="14342" max="14343" width="8.625" style="3" customWidth="1"/>
    <col min="14344" max="14345" width="9.625" style="3" customWidth="1"/>
    <col min="14346" max="14346" width="8.125" style="3" customWidth="1"/>
    <col min="14347" max="14351" width="2.625" style="3" customWidth="1"/>
    <col min="14352" max="14353" width="8.625" style="3" customWidth="1"/>
    <col min="14354" max="14355" width="9.625" style="3" customWidth="1"/>
    <col min="14356" max="14356" width="8.125" style="3" customWidth="1"/>
    <col min="14357" max="14592" width="9" style="3"/>
    <col min="14593" max="14597" width="2.625" style="3" customWidth="1"/>
    <col min="14598" max="14599" width="8.625" style="3" customWidth="1"/>
    <col min="14600" max="14601" width="9.625" style="3" customWidth="1"/>
    <col min="14602" max="14602" width="8.125" style="3" customWidth="1"/>
    <col min="14603" max="14607" width="2.625" style="3" customWidth="1"/>
    <col min="14608" max="14609" width="8.625" style="3" customWidth="1"/>
    <col min="14610" max="14611" width="9.625" style="3" customWidth="1"/>
    <col min="14612" max="14612" width="8.125" style="3" customWidth="1"/>
    <col min="14613" max="14848" width="9" style="3"/>
    <col min="14849" max="14853" width="2.625" style="3" customWidth="1"/>
    <col min="14854" max="14855" width="8.625" style="3" customWidth="1"/>
    <col min="14856" max="14857" width="9.625" style="3" customWidth="1"/>
    <col min="14858" max="14858" width="8.125" style="3" customWidth="1"/>
    <col min="14859" max="14863" width="2.625" style="3" customWidth="1"/>
    <col min="14864" max="14865" width="8.625" style="3" customWidth="1"/>
    <col min="14866" max="14867" width="9.625" style="3" customWidth="1"/>
    <col min="14868" max="14868" width="8.125" style="3" customWidth="1"/>
    <col min="14869" max="15104" width="9" style="3"/>
    <col min="15105" max="15109" width="2.625" style="3" customWidth="1"/>
    <col min="15110" max="15111" width="8.625" style="3" customWidth="1"/>
    <col min="15112" max="15113" width="9.625" style="3" customWidth="1"/>
    <col min="15114" max="15114" width="8.125" style="3" customWidth="1"/>
    <col min="15115" max="15119" width="2.625" style="3" customWidth="1"/>
    <col min="15120" max="15121" width="8.625" style="3" customWidth="1"/>
    <col min="15122" max="15123" width="9.625" style="3" customWidth="1"/>
    <col min="15124" max="15124" width="8.125" style="3" customWidth="1"/>
    <col min="15125" max="15360" width="9" style="3"/>
    <col min="15361" max="15365" width="2.625" style="3" customWidth="1"/>
    <col min="15366" max="15367" width="8.625" style="3" customWidth="1"/>
    <col min="15368" max="15369" width="9.625" style="3" customWidth="1"/>
    <col min="15370" max="15370" width="8.125" style="3" customWidth="1"/>
    <col min="15371" max="15375" width="2.625" style="3" customWidth="1"/>
    <col min="15376" max="15377" width="8.625" style="3" customWidth="1"/>
    <col min="15378" max="15379" width="9.625" style="3" customWidth="1"/>
    <col min="15380" max="15380" width="8.125" style="3" customWidth="1"/>
    <col min="15381" max="15616" width="9" style="3"/>
    <col min="15617" max="15621" width="2.625" style="3" customWidth="1"/>
    <col min="15622" max="15623" width="8.625" style="3" customWidth="1"/>
    <col min="15624" max="15625" width="9.625" style="3" customWidth="1"/>
    <col min="15626" max="15626" width="8.125" style="3" customWidth="1"/>
    <col min="15627" max="15631" width="2.625" style="3" customWidth="1"/>
    <col min="15632" max="15633" width="8.625" style="3" customWidth="1"/>
    <col min="15634" max="15635" width="9.625" style="3" customWidth="1"/>
    <col min="15636" max="15636" width="8.125" style="3" customWidth="1"/>
    <col min="15637" max="15872" width="9" style="3"/>
    <col min="15873" max="15877" width="2.625" style="3" customWidth="1"/>
    <col min="15878" max="15879" width="8.625" style="3" customWidth="1"/>
    <col min="15880" max="15881" width="9.625" style="3" customWidth="1"/>
    <col min="15882" max="15882" width="8.125" style="3" customWidth="1"/>
    <col min="15883" max="15887" width="2.625" style="3" customWidth="1"/>
    <col min="15888" max="15889" width="8.625" style="3" customWidth="1"/>
    <col min="15890" max="15891" width="9.625" style="3" customWidth="1"/>
    <col min="15892" max="15892" width="8.125" style="3" customWidth="1"/>
    <col min="15893" max="16128" width="9" style="3"/>
    <col min="16129" max="16133" width="2.625" style="3" customWidth="1"/>
    <col min="16134" max="16135" width="8.625" style="3" customWidth="1"/>
    <col min="16136" max="16137" width="9.625" style="3" customWidth="1"/>
    <col min="16138" max="16138" width="8.125" style="3" customWidth="1"/>
    <col min="16139" max="16143" width="2.625" style="3" customWidth="1"/>
    <col min="16144" max="16145" width="8.625" style="3" customWidth="1"/>
    <col min="16146" max="16147" width="9.625" style="3" customWidth="1"/>
    <col min="16148" max="16148" width="8.125" style="3" customWidth="1"/>
    <col min="16149" max="16384" width="9" style="3"/>
  </cols>
  <sheetData>
    <row r="1" spans="1:20" ht="17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4" customFormat="1" ht="18.75" customHeight="1" x14ac:dyDescent="0.15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1:20" ht="9.75" customHeight="1" x14ac:dyDescent="0.1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4.25" thickBot="1" x14ac:dyDescent="0.2">
      <c r="A5" s="149"/>
      <c r="B5" s="149"/>
      <c r="C5" s="149"/>
      <c r="D5" s="149"/>
      <c r="E5" s="149"/>
      <c r="Q5" s="150" t="s">
        <v>3</v>
      </c>
      <c r="R5" s="150"/>
      <c r="S5" s="150"/>
      <c r="T5" s="150"/>
    </row>
    <row r="6" spans="1:20" ht="9" customHeight="1" x14ac:dyDescent="0.15">
      <c r="A6" s="6"/>
      <c r="B6" s="7"/>
      <c r="C6" s="7"/>
      <c r="D6" s="151" t="s">
        <v>4</v>
      </c>
      <c r="E6" s="152"/>
      <c r="F6" s="114" t="s">
        <v>5</v>
      </c>
      <c r="G6" s="137" t="s">
        <v>6</v>
      </c>
      <c r="H6" s="137" t="s">
        <v>7</v>
      </c>
      <c r="I6" s="140" t="s">
        <v>8</v>
      </c>
      <c r="J6" s="141" t="s">
        <v>9</v>
      </c>
      <c r="K6" s="6"/>
      <c r="L6" s="7"/>
      <c r="M6" s="7"/>
      <c r="N6" s="151" t="s">
        <v>4</v>
      </c>
      <c r="O6" s="152"/>
      <c r="P6" s="114" t="s">
        <v>5</v>
      </c>
      <c r="Q6" s="137" t="s">
        <v>6</v>
      </c>
      <c r="R6" s="137" t="s">
        <v>7</v>
      </c>
      <c r="S6" s="140" t="str">
        <f>I6</f>
        <v>R7.6.2
定時
登録日</v>
      </c>
      <c r="T6" s="141" t="s">
        <v>9</v>
      </c>
    </row>
    <row r="7" spans="1:20" ht="9" customHeight="1" x14ac:dyDescent="0.15">
      <c r="A7" s="8"/>
      <c r="B7" s="9"/>
      <c r="C7" s="9"/>
      <c r="D7" s="153"/>
      <c r="E7" s="154"/>
      <c r="F7" s="135"/>
      <c r="G7" s="138"/>
      <c r="H7" s="138"/>
      <c r="I7" s="138"/>
      <c r="J7" s="142"/>
      <c r="K7" s="8"/>
      <c r="L7" s="9"/>
      <c r="M7" s="9"/>
      <c r="N7" s="153"/>
      <c r="O7" s="154"/>
      <c r="P7" s="135"/>
      <c r="Q7" s="138"/>
      <c r="R7" s="138"/>
      <c r="S7" s="138"/>
      <c r="T7" s="142"/>
    </row>
    <row r="8" spans="1:20" ht="9" customHeight="1" x14ac:dyDescent="0.15">
      <c r="A8" s="8"/>
      <c r="B8" s="9"/>
      <c r="C8" s="9"/>
      <c r="D8" s="9"/>
      <c r="E8" s="10"/>
      <c r="F8" s="135"/>
      <c r="G8" s="138"/>
      <c r="H8" s="138"/>
      <c r="I8" s="138"/>
      <c r="J8" s="142"/>
      <c r="K8" s="8"/>
      <c r="L8" s="9"/>
      <c r="M8" s="9"/>
      <c r="N8" s="9"/>
      <c r="O8" s="10"/>
      <c r="P8" s="135"/>
      <c r="Q8" s="138"/>
      <c r="R8" s="138"/>
      <c r="S8" s="138"/>
      <c r="T8" s="142"/>
    </row>
    <row r="9" spans="1:20" ht="9" customHeight="1" x14ac:dyDescent="0.15">
      <c r="A9" s="144" t="s">
        <v>10</v>
      </c>
      <c r="B9" s="145"/>
      <c r="C9" s="145"/>
      <c r="D9" s="9"/>
      <c r="E9" s="10"/>
      <c r="F9" s="135"/>
      <c r="G9" s="138"/>
      <c r="H9" s="138"/>
      <c r="I9" s="138"/>
      <c r="J9" s="142"/>
      <c r="K9" s="144" t="s">
        <v>10</v>
      </c>
      <c r="L9" s="145"/>
      <c r="M9" s="145"/>
      <c r="N9" s="9"/>
      <c r="O9" s="10"/>
      <c r="P9" s="135"/>
      <c r="Q9" s="138"/>
      <c r="R9" s="138"/>
      <c r="S9" s="138"/>
      <c r="T9" s="142"/>
    </row>
    <row r="10" spans="1:20" ht="9" customHeight="1" thickBot="1" x14ac:dyDescent="0.2">
      <c r="A10" s="146"/>
      <c r="B10" s="147"/>
      <c r="C10" s="147"/>
      <c r="D10" s="11"/>
      <c r="E10" s="12"/>
      <c r="F10" s="136"/>
      <c r="G10" s="139"/>
      <c r="H10" s="139"/>
      <c r="I10" s="139"/>
      <c r="J10" s="143"/>
      <c r="K10" s="146"/>
      <c r="L10" s="147"/>
      <c r="M10" s="147"/>
      <c r="N10" s="11"/>
      <c r="O10" s="12"/>
      <c r="P10" s="136"/>
      <c r="Q10" s="139"/>
      <c r="R10" s="139"/>
      <c r="S10" s="139"/>
      <c r="T10" s="143"/>
    </row>
    <row r="11" spans="1:20" ht="24.75" customHeight="1" x14ac:dyDescent="0.15">
      <c r="A11" s="121" t="s">
        <v>11</v>
      </c>
      <c r="B11" s="122"/>
      <c r="C11" s="122"/>
      <c r="D11" s="122"/>
      <c r="E11" s="123"/>
      <c r="F11" s="13">
        <v>106139</v>
      </c>
      <c r="G11" s="14">
        <v>123755</v>
      </c>
      <c r="H11" s="14">
        <f>SUM(F11:G11)</f>
        <v>229894</v>
      </c>
      <c r="I11" s="15">
        <v>228753</v>
      </c>
      <c r="J11" s="16">
        <f>H11-I11</f>
        <v>1141</v>
      </c>
      <c r="K11" s="121" t="s">
        <v>12</v>
      </c>
      <c r="L11" s="122"/>
      <c r="M11" s="122"/>
      <c r="N11" s="122"/>
      <c r="O11" s="123"/>
      <c r="P11" s="13">
        <v>4880</v>
      </c>
      <c r="Q11" s="14">
        <v>5872</v>
      </c>
      <c r="R11" s="15">
        <f>SUM(P11:Q11)</f>
        <v>10752</v>
      </c>
      <c r="S11" s="15">
        <v>10735</v>
      </c>
      <c r="T11" s="17">
        <f>R11-S11</f>
        <v>17</v>
      </c>
    </row>
    <row r="12" spans="1:20" ht="24.75" customHeight="1" x14ac:dyDescent="0.15">
      <c r="A12" s="124" t="s">
        <v>13</v>
      </c>
      <c r="B12" s="125"/>
      <c r="C12" s="125"/>
      <c r="D12" s="125"/>
      <c r="E12" s="126"/>
      <c r="F12" s="18">
        <v>63315</v>
      </c>
      <c r="G12" s="19">
        <v>75788</v>
      </c>
      <c r="H12" s="19">
        <f t="shared" ref="H12:H20" si="0">SUM(F12:G12)</f>
        <v>139103</v>
      </c>
      <c r="I12" s="20">
        <v>138389</v>
      </c>
      <c r="J12" s="21">
        <f t="shared" ref="J12:J35" si="1">H12-I12</f>
        <v>714</v>
      </c>
      <c r="K12" s="124" t="s">
        <v>14</v>
      </c>
      <c r="L12" s="125"/>
      <c r="M12" s="125"/>
      <c r="N12" s="125"/>
      <c r="O12" s="126"/>
      <c r="P12" s="18">
        <v>4689</v>
      </c>
      <c r="Q12" s="19">
        <v>5423</v>
      </c>
      <c r="R12" s="20">
        <f>SUM(P12:Q12)</f>
        <v>10112</v>
      </c>
      <c r="S12" s="20">
        <v>10098</v>
      </c>
      <c r="T12" s="21">
        <f t="shared" ref="T12:T36" si="2">R12-S12</f>
        <v>14</v>
      </c>
    </row>
    <row r="13" spans="1:20" ht="24.75" customHeight="1" thickBot="1" x14ac:dyDescent="0.2">
      <c r="A13" s="124" t="s">
        <v>15</v>
      </c>
      <c r="B13" s="125"/>
      <c r="C13" s="125"/>
      <c r="D13" s="125"/>
      <c r="E13" s="126"/>
      <c r="F13" s="18">
        <v>87792</v>
      </c>
      <c r="G13" s="19">
        <v>97700</v>
      </c>
      <c r="H13" s="19">
        <f t="shared" si="0"/>
        <v>185492</v>
      </c>
      <c r="I13" s="20">
        <v>184563</v>
      </c>
      <c r="J13" s="21">
        <f t="shared" si="1"/>
        <v>929</v>
      </c>
      <c r="K13" s="127" t="s">
        <v>16</v>
      </c>
      <c r="L13" s="128"/>
      <c r="M13" s="128"/>
      <c r="N13" s="128"/>
      <c r="O13" s="129"/>
      <c r="P13" s="22">
        <v>3951</v>
      </c>
      <c r="Q13" s="23">
        <v>4495</v>
      </c>
      <c r="R13" s="24">
        <f>SUM(P13:Q13)</f>
        <v>8446</v>
      </c>
      <c r="S13" s="24">
        <v>8457</v>
      </c>
      <c r="T13" s="25">
        <f t="shared" si="2"/>
        <v>-11</v>
      </c>
    </row>
    <row r="14" spans="1:20" ht="24.75" customHeight="1" thickBot="1" x14ac:dyDescent="0.2">
      <c r="A14" s="124" t="s">
        <v>17</v>
      </c>
      <c r="B14" s="125"/>
      <c r="C14" s="125"/>
      <c r="D14" s="125"/>
      <c r="E14" s="126"/>
      <c r="F14" s="18">
        <v>12330</v>
      </c>
      <c r="G14" s="19">
        <v>14266</v>
      </c>
      <c r="H14" s="19">
        <f t="shared" si="0"/>
        <v>26596</v>
      </c>
      <c r="I14" s="20">
        <v>26541</v>
      </c>
      <c r="J14" s="21">
        <f t="shared" si="1"/>
        <v>55</v>
      </c>
      <c r="K14" s="109" t="s">
        <v>18</v>
      </c>
      <c r="L14" s="110"/>
      <c r="M14" s="110"/>
      <c r="N14" s="110"/>
      <c r="O14" s="111"/>
      <c r="P14" s="26">
        <f>SUM(P11:P13)</f>
        <v>13520</v>
      </c>
      <c r="Q14" s="27">
        <f>SUM(Q11:Q13)</f>
        <v>15790</v>
      </c>
      <c r="R14" s="28">
        <f>SUM(R11:R13)</f>
        <v>29310</v>
      </c>
      <c r="S14" s="28">
        <f>SUM(S11:S13)</f>
        <v>29290</v>
      </c>
      <c r="T14" s="29">
        <f t="shared" si="2"/>
        <v>20</v>
      </c>
    </row>
    <row r="15" spans="1:20" ht="24.75" customHeight="1" x14ac:dyDescent="0.15">
      <c r="A15" s="124" t="s">
        <v>19</v>
      </c>
      <c r="B15" s="125"/>
      <c r="C15" s="125"/>
      <c r="D15" s="125"/>
      <c r="E15" s="126"/>
      <c r="F15" s="18">
        <v>19964</v>
      </c>
      <c r="G15" s="19">
        <v>24122</v>
      </c>
      <c r="H15" s="19">
        <f t="shared" si="0"/>
        <v>44086</v>
      </c>
      <c r="I15" s="20">
        <v>43966</v>
      </c>
      <c r="J15" s="21">
        <f t="shared" si="1"/>
        <v>120</v>
      </c>
      <c r="K15" s="121" t="s">
        <v>20</v>
      </c>
      <c r="L15" s="122"/>
      <c r="M15" s="122"/>
      <c r="N15" s="122"/>
      <c r="O15" s="123"/>
      <c r="P15" s="13">
        <v>4885</v>
      </c>
      <c r="Q15" s="14">
        <v>5548</v>
      </c>
      <c r="R15" s="15">
        <f t="shared" ref="R15:R21" si="3">SUM(P15:Q15)</f>
        <v>10433</v>
      </c>
      <c r="S15" s="15">
        <v>10388</v>
      </c>
      <c r="T15" s="16">
        <f t="shared" si="2"/>
        <v>45</v>
      </c>
    </row>
    <row r="16" spans="1:20" ht="24.75" customHeight="1" x14ac:dyDescent="0.15">
      <c r="A16" s="124" t="s">
        <v>21</v>
      </c>
      <c r="B16" s="125"/>
      <c r="C16" s="125"/>
      <c r="D16" s="125"/>
      <c r="E16" s="126"/>
      <c r="F16" s="18">
        <v>23654</v>
      </c>
      <c r="G16" s="18">
        <v>26267</v>
      </c>
      <c r="H16" s="19">
        <f t="shared" si="0"/>
        <v>49921</v>
      </c>
      <c r="I16" s="20">
        <v>49625</v>
      </c>
      <c r="J16" s="21">
        <f t="shared" si="1"/>
        <v>296</v>
      </c>
      <c r="K16" s="124" t="s">
        <v>22</v>
      </c>
      <c r="L16" s="125"/>
      <c r="M16" s="125"/>
      <c r="N16" s="125"/>
      <c r="O16" s="126"/>
      <c r="P16" s="18">
        <v>5880</v>
      </c>
      <c r="Q16" s="19">
        <v>6453</v>
      </c>
      <c r="R16" s="20">
        <f t="shared" si="3"/>
        <v>12333</v>
      </c>
      <c r="S16" s="20">
        <v>12312</v>
      </c>
      <c r="T16" s="21">
        <f t="shared" si="2"/>
        <v>21</v>
      </c>
    </row>
    <row r="17" spans="1:20" ht="24.75" customHeight="1" x14ac:dyDescent="0.15">
      <c r="A17" s="124" t="s">
        <v>23</v>
      </c>
      <c r="B17" s="125"/>
      <c r="C17" s="125"/>
      <c r="D17" s="125"/>
      <c r="E17" s="126"/>
      <c r="F17" s="18">
        <v>15628</v>
      </c>
      <c r="G17" s="18">
        <v>15790</v>
      </c>
      <c r="H17" s="19">
        <f t="shared" si="0"/>
        <v>31418</v>
      </c>
      <c r="I17" s="20">
        <v>31245</v>
      </c>
      <c r="J17" s="21">
        <f t="shared" si="1"/>
        <v>173</v>
      </c>
      <c r="K17" s="124" t="s">
        <v>24</v>
      </c>
      <c r="L17" s="125"/>
      <c r="M17" s="125"/>
      <c r="N17" s="125"/>
      <c r="O17" s="126"/>
      <c r="P17" s="18">
        <v>4278</v>
      </c>
      <c r="Q17" s="19">
        <v>4514</v>
      </c>
      <c r="R17" s="20">
        <f t="shared" si="3"/>
        <v>8792</v>
      </c>
      <c r="S17" s="20">
        <v>8774</v>
      </c>
      <c r="T17" s="21">
        <f t="shared" si="2"/>
        <v>18</v>
      </c>
    </row>
    <row r="18" spans="1:20" ht="24.75" customHeight="1" x14ac:dyDescent="0.15">
      <c r="A18" s="124" t="s">
        <v>25</v>
      </c>
      <c r="B18" s="125"/>
      <c r="C18" s="125"/>
      <c r="D18" s="125"/>
      <c r="E18" s="126"/>
      <c r="F18" s="18">
        <v>22209</v>
      </c>
      <c r="G18" s="18">
        <v>23315</v>
      </c>
      <c r="H18" s="19">
        <f t="shared" si="0"/>
        <v>45524</v>
      </c>
      <c r="I18" s="20">
        <v>45233</v>
      </c>
      <c r="J18" s="21">
        <f t="shared" si="1"/>
        <v>291</v>
      </c>
      <c r="K18" s="124" t="s">
        <v>26</v>
      </c>
      <c r="L18" s="125"/>
      <c r="M18" s="125"/>
      <c r="N18" s="125"/>
      <c r="O18" s="126"/>
      <c r="P18" s="18">
        <v>1772</v>
      </c>
      <c r="Q18" s="19">
        <v>1748</v>
      </c>
      <c r="R18" s="20">
        <f t="shared" si="3"/>
        <v>3520</v>
      </c>
      <c r="S18" s="20">
        <v>3506</v>
      </c>
      <c r="T18" s="21">
        <f t="shared" si="2"/>
        <v>14</v>
      </c>
    </row>
    <row r="19" spans="1:20" ht="24.75" customHeight="1" x14ac:dyDescent="0.15">
      <c r="A19" s="124" t="s">
        <v>27</v>
      </c>
      <c r="B19" s="125"/>
      <c r="C19" s="125"/>
      <c r="D19" s="125"/>
      <c r="E19" s="126"/>
      <c r="F19" s="18">
        <v>11890</v>
      </c>
      <c r="G19" s="18">
        <v>13601</v>
      </c>
      <c r="H19" s="19">
        <f t="shared" si="0"/>
        <v>25491</v>
      </c>
      <c r="I19" s="20">
        <v>25458</v>
      </c>
      <c r="J19" s="21">
        <f t="shared" si="1"/>
        <v>33</v>
      </c>
      <c r="K19" s="124" t="s">
        <v>28</v>
      </c>
      <c r="L19" s="125"/>
      <c r="M19" s="125"/>
      <c r="N19" s="125"/>
      <c r="O19" s="126"/>
      <c r="P19" s="18">
        <v>6669</v>
      </c>
      <c r="Q19" s="19">
        <v>7135</v>
      </c>
      <c r="R19" s="20">
        <f t="shared" si="3"/>
        <v>13804</v>
      </c>
      <c r="S19" s="20">
        <v>13797</v>
      </c>
      <c r="T19" s="21">
        <f t="shared" si="2"/>
        <v>7</v>
      </c>
    </row>
    <row r="20" spans="1:20" ht="24.75" customHeight="1" thickBot="1" x14ac:dyDescent="0.2">
      <c r="A20" s="127" t="s">
        <v>29</v>
      </c>
      <c r="B20" s="128"/>
      <c r="C20" s="128"/>
      <c r="D20" s="128"/>
      <c r="E20" s="129"/>
      <c r="F20" s="22">
        <v>11806</v>
      </c>
      <c r="G20" s="22">
        <v>13525</v>
      </c>
      <c r="H20" s="23">
        <f t="shared" si="0"/>
        <v>25331</v>
      </c>
      <c r="I20" s="24">
        <v>25293</v>
      </c>
      <c r="J20" s="25">
        <f t="shared" si="1"/>
        <v>38</v>
      </c>
      <c r="K20" s="124" t="s">
        <v>30</v>
      </c>
      <c r="L20" s="125"/>
      <c r="M20" s="125"/>
      <c r="N20" s="125"/>
      <c r="O20" s="126"/>
      <c r="P20" s="18">
        <v>4730</v>
      </c>
      <c r="Q20" s="19">
        <v>3729</v>
      </c>
      <c r="R20" s="20">
        <f t="shared" si="3"/>
        <v>8459</v>
      </c>
      <c r="S20" s="20">
        <v>8335</v>
      </c>
      <c r="T20" s="21">
        <f t="shared" si="2"/>
        <v>124</v>
      </c>
    </row>
    <row r="21" spans="1:20" ht="24.75" customHeight="1" thickBot="1" x14ac:dyDescent="0.2">
      <c r="A21" s="109" t="s">
        <v>31</v>
      </c>
      <c r="B21" s="110"/>
      <c r="C21" s="110"/>
      <c r="D21" s="110"/>
      <c r="E21" s="111"/>
      <c r="F21" s="26">
        <f>SUM(F11:F20)</f>
        <v>374727</v>
      </c>
      <c r="G21" s="26">
        <f>SUM(G11:G20)</f>
        <v>428129</v>
      </c>
      <c r="H21" s="30">
        <f>SUM(H11:H20)</f>
        <v>802856</v>
      </c>
      <c r="I21" s="30">
        <f>SUM(I11:I20)</f>
        <v>799066</v>
      </c>
      <c r="J21" s="29">
        <f t="shared" si="1"/>
        <v>3790</v>
      </c>
      <c r="K21" s="127" t="s">
        <v>32</v>
      </c>
      <c r="L21" s="128"/>
      <c r="M21" s="128"/>
      <c r="N21" s="128"/>
      <c r="O21" s="129"/>
      <c r="P21" s="22">
        <v>9978</v>
      </c>
      <c r="Q21" s="23">
        <v>10821</v>
      </c>
      <c r="R21" s="24">
        <f t="shared" si="3"/>
        <v>20799</v>
      </c>
      <c r="S21" s="24">
        <v>20719</v>
      </c>
      <c r="T21" s="25">
        <f t="shared" si="2"/>
        <v>80</v>
      </c>
    </row>
    <row r="22" spans="1:20" ht="24.75" customHeight="1" thickBot="1" x14ac:dyDescent="0.2">
      <c r="A22" s="121" t="s">
        <v>33</v>
      </c>
      <c r="B22" s="122"/>
      <c r="C22" s="122"/>
      <c r="D22" s="122"/>
      <c r="E22" s="123"/>
      <c r="F22" s="13">
        <v>4105</v>
      </c>
      <c r="G22" s="14">
        <v>4513</v>
      </c>
      <c r="H22" s="15">
        <f>SUM(F22:G22)</f>
        <v>8618</v>
      </c>
      <c r="I22" s="15">
        <v>8601</v>
      </c>
      <c r="J22" s="16">
        <f t="shared" si="1"/>
        <v>17</v>
      </c>
      <c r="K22" s="109" t="s">
        <v>34</v>
      </c>
      <c r="L22" s="110"/>
      <c r="M22" s="110"/>
      <c r="N22" s="110"/>
      <c r="O22" s="111"/>
      <c r="P22" s="26">
        <f>SUM(P15:P21)</f>
        <v>38192</v>
      </c>
      <c r="Q22" s="27">
        <f>SUM(Q15:Q21)</f>
        <v>39948</v>
      </c>
      <c r="R22" s="30">
        <f>SUM(R15:R21)</f>
        <v>78140</v>
      </c>
      <c r="S22" s="30">
        <f>SUM(S15:S21)</f>
        <v>77831</v>
      </c>
      <c r="T22" s="29">
        <f t="shared" si="2"/>
        <v>309</v>
      </c>
    </row>
    <row r="23" spans="1:20" ht="24.75" customHeight="1" x14ac:dyDescent="0.15">
      <c r="A23" s="124" t="s">
        <v>35</v>
      </c>
      <c r="B23" s="125"/>
      <c r="C23" s="125"/>
      <c r="D23" s="125"/>
      <c r="E23" s="126"/>
      <c r="F23" s="18">
        <v>928</v>
      </c>
      <c r="G23" s="19">
        <v>1039</v>
      </c>
      <c r="H23" s="20">
        <f>SUM(F23:G23)</f>
        <v>1967</v>
      </c>
      <c r="I23" s="20">
        <v>1968</v>
      </c>
      <c r="J23" s="21">
        <f t="shared" si="1"/>
        <v>-1</v>
      </c>
      <c r="K23" s="121" t="s">
        <v>36</v>
      </c>
      <c r="L23" s="122"/>
      <c r="M23" s="122"/>
      <c r="N23" s="122"/>
      <c r="O23" s="123"/>
      <c r="P23" s="13">
        <v>2092</v>
      </c>
      <c r="Q23" s="14">
        <v>1994</v>
      </c>
      <c r="R23" s="15">
        <f>SUM(P23:Q23)</f>
        <v>4086</v>
      </c>
      <c r="S23" s="15">
        <v>4059</v>
      </c>
      <c r="T23" s="16">
        <f t="shared" si="2"/>
        <v>27</v>
      </c>
    </row>
    <row r="24" spans="1:20" ht="24.75" customHeight="1" x14ac:dyDescent="0.15">
      <c r="A24" s="124" t="s">
        <v>37</v>
      </c>
      <c r="B24" s="125"/>
      <c r="C24" s="125"/>
      <c r="D24" s="125"/>
      <c r="E24" s="126"/>
      <c r="F24" s="18">
        <v>1028</v>
      </c>
      <c r="G24" s="19">
        <v>1117</v>
      </c>
      <c r="H24" s="20">
        <f>SUM(F24:G24)</f>
        <v>2145</v>
      </c>
      <c r="I24" s="20">
        <v>2153</v>
      </c>
      <c r="J24" s="21">
        <f t="shared" si="1"/>
        <v>-8</v>
      </c>
      <c r="K24" s="124" t="s">
        <v>38</v>
      </c>
      <c r="L24" s="125"/>
      <c r="M24" s="125"/>
      <c r="N24" s="125"/>
      <c r="O24" s="126"/>
      <c r="P24" s="18">
        <v>2581</v>
      </c>
      <c r="Q24" s="19">
        <v>2320</v>
      </c>
      <c r="R24" s="20">
        <f>SUM(P24:Q24)</f>
        <v>4901</v>
      </c>
      <c r="S24" s="20">
        <v>4884</v>
      </c>
      <c r="T24" s="21">
        <f t="shared" si="2"/>
        <v>17</v>
      </c>
    </row>
    <row r="25" spans="1:20" ht="24.75" customHeight="1" thickBot="1" x14ac:dyDescent="0.2">
      <c r="A25" s="127" t="s">
        <v>39</v>
      </c>
      <c r="B25" s="128"/>
      <c r="C25" s="128"/>
      <c r="D25" s="128"/>
      <c r="E25" s="129"/>
      <c r="F25" s="22">
        <v>2181</v>
      </c>
      <c r="G25" s="22">
        <v>2427</v>
      </c>
      <c r="H25" s="24">
        <f>SUM(F25:G25)</f>
        <v>4608</v>
      </c>
      <c r="I25" s="24">
        <v>4608</v>
      </c>
      <c r="J25" s="25">
        <f t="shared" si="1"/>
        <v>0</v>
      </c>
      <c r="K25" s="124" t="s">
        <v>40</v>
      </c>
      <c r="L25" s="125"/>
      <c r="M25" s="125"/>
      <c r="N25" s="125"/>
      <c r="O25" s="126"/>
      <c r="P25" s="18">
        <v>683</v>
      </c>
      <c r="Q25" s="19">
        <v>747</v>
      </c>
      <c r="R25" s="20">
        <f>SUM(P25:Q25)</f>
        <v>1430</v>
      </c>
      <c r="S25" s="20">
        <v>1433</v>
      </c>
      <c r="T25" s="21">
        <f t="shared" si="2"/>
        <v>-3</v>
      </c>
    </row>
    <row r="26" spans="1:20" ht="24.75" customHeight="1" thickBot="1" x14ac:dyDescent="0.2">
      <c r="A26" s="133" t="s">
        <v>41</v>
      </c>
      <c r="B26" s="134"/>
      <c r="C26" s="134"/>
      <c r="D26" s="134"/>
      <c r="E26" s="134"/>
      <c r="F26" s="26">
        <f>SUM(F22:F25)</f>
        <v>8242</v>
      </c>
      <c r="G26" s="27">
        <f>SUM(G22:G25)</f>
        <v>9096</v>
      </c>
      <c r="H26" s="27">
        <f>SUM(H22:H25)</f>
        <v>17338</v>
      </c>
      <c r="I26" s="30">
        <f>SUM(I22:I25)</f>
        <v>17330</v>
      </c>
      <c r="J26" s="29">
        <f t="shared" si="1"/>
        <v>8</v>
      </c>
      <c r="K26" s="127" t="s">
        <v>42</v>
      </c>
      <c r="L26" s="128"/>
      <c r="M26" s="128"/>
      <c r="N26" s="128"/>
      <c r="O26" s="129"/>
      <c r="P26" s="22">
        <v>769</v>
      </c>
      <c r="Q26" s="23">
        <v>721</v>
      </c>
      <c r="R26" s="24">
        <f>SUM(P26:Q26)</f>
        <v>1490</v>
      </c>
      <c r="S26" s="24">
        <v>1485</v>
      </c>
      <c r="T26" s="25">
        <f t="shared" si="2"/>
        <v>5</v>
      </c>
    </row>
    <row r="27" spans="1:20" ht="24.75" customHeight="1" thickBot="1" x14ac:dyDescent="0.2">
      <c r="A27" s="121" t="s">
        <v>43</v>
      </c>
      <c r="B27" s="122"/>
      <c r="C27" s="122"/>
      <c r="D27" s="122"/>
      <c r="E27" s="123"/>
      <c r="F27" s="13">
        <v>3600</v>
      </c>
      <c r="G27" s="14">
        <v>4108</v>
      </c>
      <c r="H27" s="15">
        <f>SUM(F27:G27)</f>
        <v>7708</v>
      </c>
      <c r="I27" s="15">
        <v>7688</v>
      </c>
      <c r="J27" s="16">
        <f t="shared" si="1"/>
        <v>20</v>
      </c>
      <c r="K27" s="109" t="s">
        <v>44</v>
      </c>
      <c r="L27" s="110"/>
      <c r="M27" s="110"/>
      <c r="N27" s="110"/>
      <c r="O27" s="111"/>
      <c r="P27" s="26">
        <f>SUM(P23:P26)</f>
        <v>6125</v>
      </c>
      <c r="Q27" s="27">
        <f>SUM(Q23:Q26)</f>
        <v>5782</v>
      </c>
      <c r="R27" s="30">
        <f>SUM(R23:R26)</f>
        <v>11907</v>
      </c>
      <c r="S27" s="30">
        <f>SUM(S23:S26)</f>
        <v>11861</v>
      </c>
      <c r="T27" s="29">
        <f t="shared" si="2"/>
        <v>46</v>
      </c>
    </row>
    <row r="28" spans="1:20" ht="24.75" customHeight="1" thickBot="1" x14ac:dyDescent="0.2">
      <c r="A28" s="127" t="s">
        <v>45</v>
      </c>
      <c r="B28" s="128"/>
      <c r="C28" s="128"/>
      <c r="D28" s="128"/>
      <c r="E28" s="129"/>
      <c r="F28" s="22">
        <v>2949</v>
      </c>
      <c r="G28" s="23">
        <v>3298</v>
      </c>
      <c r="H28" s="24">
        <f>SUM(F28:G28)</f>
        <v>6247</v>
      </c>
      <c r="I28" s="24">
        <v>6251</v>
      </c>
      <c r="J28" s="25">
        <f t="shared" si="1"/>
        <v>-4</v>
      </c>
      <c r="K28" s="121" t="s">
        <v>46</v>
      </c>
      <c r="L28" s="122"/>
      <c r="M28" s="122"/>
      <c r="N28" s="122"/>
      <c r="O28" s="123"/>
      <c r="P28" s="13">
        <v>3753</v>
      </c>
      <c r="Q28" s="14">
        <v>4089</v>
      </c>
      <c r="R28" s="15">
        <f t="shared" ref="R28:R33" si="4">SUM(P28:Q28)</f>
        <v>7842</v>
      </c>
      <c r="S28" s="15">
        <v>7815</v>
      </c>
      <c r="T28" s="16">
        <f t="shared" si="2"/>
        <v>27</v>
      </c>
    </row>
    <row r="29" spans="1:20" ht="24.75" customHeight="1" thickBot="1" x14ac:dyDescent="0.2">
      <c r="A29" s="109" t="s">
        <v>47</v>
      </c>
      <c r="B29" s="110"/>
      <c r="C29" s="110"/>
      <c r="D29" s="110"/>
      <c r="E29" s="111"/>
      <c r="F29" s="26">
        <f>SUM(F27:F28)</f>
        <v>6549</v>
      </c>
      <c r="G29" s="27">
        <f>SUM(G27:G28)</f>
        <v>7406</v>
      </c>
      <c r="H29" s="30">
        <f>SUM(H27:H28)</f>
        <v>13955</v>
      </c>
      <c r="I29" s="30">
        <f>SUM(I27:I28)</f>
        <v>13939</v>
      </c>
      <c r="J29" s="29">
        <f t="shared" si="1"/>
        <v>16</v>
      </c>
      <c r="K29" s="124" t="s">
        <v>48</v>
      </c>
      <c r="L29" s="125"/>
      <c r="M29" s="125"/>
      <c r="N29" s="125"/>
      <c r="O29" s="126"/>
      <c r="P29" s="18">
        <v>6542</v>
      </c>
      <c r="Q29" s="19">
        <v>7036</v>
      </c>
      <c r="R29" s="20">
        <f t="shared" si="4"/>
        <v>13578</v>
      </c>
      <c r="S29" s="20">
        <v>13559</v>
      </c>
      <c r="T29" s="21">
        <f t="shared" si="2"/>
        <v>19</v>
      </c>
    </row>
    <row r="30" spans="1:20" ht="24.75" customHeight="1" thickBot="1" x14ac:dyDescent="0.2">
      <c r="A30" s="130" t="s">
        <v>49</v>
      </c>
      <c r="B30" s="131"/>
      <c r="C30" s="131"/>
      <c r="D30" s="131"/>
      <c r="E30" s="132"/>
      <c r="F30" s="31">
        <v>494</v>
      </c>
      <c r="G30" s="32">
        <v>540</v>
      </c>
      <c r="H30" s="33">
        <f>SUM(F30:G30)</f>
        <v>1034</v>
      </c>
      <c r="I30" s="33">
        <v>1030</v>
      </c>
      <c r="J30" s="34">
        <f t="shared" si="1"/>
        <v>4</v>
      </c>
      <c r="K30" s="124" t="s">
        <v>50</v>
      </c>
      <c r="L30" s="125"/>
      <c r="M30" s="125"/>
      <c r="N30" s="125"/>
      <c r="O30" s="126"/>
      <c r="P30" s="18">
        <v>2032</v>
      </c>
      <c r="Q30" s="19">
        <v>2176</v>
      </c>
      <c r="R30" s="20">
        <f t="shared" si="4"/>
        <v>4208</v>
      </c>
      <c r="S30" s="20">
        <v>4236</v>
      </c>
      <c r="T30" s="21">
        <f t="shared" si="2"/>
        <v>-28</v>
      </c>
    </row>
    <row r="31" spans="1:20" ht="24.75" customHeight="1" thickBot="1" x14ac:dyDescent="0.2">
      <c r="A31" s="109" t="s">
        <v>51</v>
      </c>
      <c r="B31" s="110"/>
      <c r="C31" s="110"/>
      <c r="D31" s="110"/>
      <c r="E31" s="111"/>
      <c r="F31" s="26">
        <f>SUM(F30:F30)</f>
        <v>494</v>
      </c>
      <c r="G31" s="27">
        <f>SUM(G30:G30)</f>
        <v>540</v>
      </c>
      <c r="H31" s="30">
        <f>SUM(H30:H30)</f>
        <v>1034</v>
      </c>
      <c r="I31" s="30">
        <f>SUM(I30)</f>
        <v>1030</v>
      </c>
      <c r="J31" s="29">
        <f t="shared" si="1"/>
        <v>4</v>
      </c>
      <c r="K31" s="124" t="s">
        <v>52</v>
      </c>
      <c r="L31" s="125"/>
      <c r="M31" s="125"/>
      <c r="N31" s="125"/>
      <c r="O31" s="126"/>
      <c r="P31" s="18">
        <v>6800</v>
      </c>
      <c r="Q31" s="19">
        <v>7531</v>
      </c>
      <c r="R31" s="20">
        <f t="shared" si="4"/>
        <v>14331</v>
      </c>
      <c r="S31" s="20">
        <v>14298</v>
      </c>
      <c r="T31" s="21">
        <f t="shared" si="2"/>
        <v>33</v>
      </c>
    </row>
    <row r="32" spans="1:20" ht="24.75" customHeight="1" x14ac:dyDescent="0.15">
      <c r="A32" s="121" t="s">
        <v>53</v>
      </c>
      <c r="B32" s="122"/>
      <c r="C32" s="122"/>
      <c r="D32" s="122"/>
      <c r="E32" s="123"/>
      <c r="F32" s="13">
        <v>5658</v>
      </c>
      <c r="G32" s="14">
        <v>6562</v>
      </c>
      <c r="H32" s="15">
        <f>SUM(F32:G32)</f>
        <v>12220</v>
      </c>
      <c r="I32" s="15">
        <v>12295</v>
      </c>
      <c r="J32" s="16">
        <f t="shared" si="1"/>
        <v>-75</v>
      </c>
      <c r="K32" s="124" t="s">
        <v>54</v>
      </c>
      <c r="L32" s="125"/>
      <c r="M32" s="125"/>
      <c r="N32" s="125"/>
      <c r="O32" s="126"/>
      <c r="P32" s="18">
        <v>5467</v>
      </c>
      <c r="Q32" s="19">
        <v>5516</v>
      </c>
      <c r="R32" s="20">
        <f t="shared" si="4"/>
        <v>10983</v>
      </c>
      <c r="S32" s="20">
        <v>10959</v>
      </c>
      <c r="T32" s="21">
        <f t="shared" si="2"/>
        <v>24</v>
      </c>
    </row>
    <row r="33" spans="1:25" ht="24.75" customHeight="1" thickBot="1" x14ac:dyDescent="0.2">
      <c r="A33" s="124" t="s">
        <v>55</v>
      </c>
      <c r="B33" s="125"/>
      <c r="C33" s="125"/>
      <c r="D33" s="125"/>
      <c r="E33" s="126"/>
      <c r="F33" s="18">
        <v>3412</v>
      </c>
      <c r="G33" s="19">
        <v>4054</v>
      </c>
      <c r="H33" s="20">
        <f>SUM(F33:G33)</f>
        <v>7466</v>
      </c>
      <c r="I33" s="20">
        <v>7472</v>
      </c>
      <c r="J33" s="21">
        <f t="shared" si="1"/>
        <v>-6</v>
      </c>
      <c r="K33" s="127" t="s">
        <v>56</v>
      </c>
      <c r="L33" s="128"/>
      <c r="M33" s="128"/>
      <c r="N33" s="128"/>
      <c r="O33" s="129"/>
      <c r="P33" s="22">
        <v>922</v>
      </c>
      <c r="Q33" s="23">
        <v>932</v>
      </c>
      <c r="R33" s="24">
        <f t="shared" si="4"/>
        <v>1854</v>
      </c>
      <c r="S33" s="24">
        <v>1860</v>
      </c>
      <c r="T33" s="25">
        <f t="shared" si="2"/>
        <v>-6</v>
      </c>
    </row>
    <row r="34" spans="1:25" ht="24.75" customHeight="1" thickBot="1" x14ac:dyDescent="0.2">
      <c r="A34" s="127" t="s">
        <v>57</v>
      </c>
      <c r="B34" s="128"/>
      <c r="C34" s="128"/>
      <c r="D34" s="128"/>
      <c r="E34" s="129"/>
      <c r="F34" s="22">
        <v>2940</v>
      </c>
      <c r="G34" s="23">
        <v>3320</v>
      </c>
      <c r="H34" s="24">
        <f>SUM(F34:G34)</f>
        <v>6260</v>
      </c>
      <c r="I34" s="24">
        <v>6239</v>
      </c>
      <c r="J34" s="25">
        <f t="shared" si="1"/>
        <v>21</v>
      </c>
      <c r="K34" s="109" t="s">
        <v>58</v>
      </c>
      <c r="L34" s="110"/>
      <c r="M34" s="110"/>
      <c r="N34" s="110"/>
      <c r="O34" s="111"/>
      <c r="P34" s="26">
        <f>SUM(P28:P33)</f>
        <v>25516</v>
      </c>
      <c r="Q34" s="35">
        <f>SUM(Q28:Q33)</f>
        <v>27280</v>
      </c>
      <c r="R34" s="30">
        <f>SUM(R28:R33)</f>
        <v>52796</v>
      </c>
      <c r="S34" s="30">
        <f>SUM(S28:S33)</f>
        <v>52727</v>
      </c>
      <c r="T34" s="29">
        <f t="shared" si="2"/>
        <v>69</v>
      </c>
    </row>
    <row r="35" spans="1:25" ht="24.75" customHeight="1" thickBot="1" x14ac:dyDescent="0.2">
      <c r="A35" s="109" t="s">
        <v>59</v>
      </c>
      <c r="B35" s="110"/>
      <c r="C35" s="110"/>
      <c r="D35" s="110"/>
      <c r="E35" s="111"/>
      <c r="F35" s="26">
        <f>SUM(F32:F34)</f>
        <v>12010</v>
      </c>
      <c r="G35" s="27">
        <f>SUM(G32:G34)</f>
        <v>13936</v>
      </c>
      <c r="H35" s="30">
        <f>SUM(H32:H34)</f>
        <v>25946</v>
      </c>
      <c r="I35" s="30">
        <f>SUM(I32:I34)</f>
        <v>26006</v>
      </c>
      <c r="J35" s="29">
        <f t="shared" si="1"/>
        <v>-60</v>
      </c>
      <c r="K35" s="112" t="s">
        <v>60</v>
      </c>
      <c r="L35" s="113"/>
      <c r="M35" s="113"/>
      <c r="N35" s="113"/>
      <c r="O35" s="114"/>
      <c r="P35" s="36">
        <f>SUM(F26,F29,F31,F35,P14,P22,P27,P34)</f>
        <v>110648</v>
      </c>
      <c r="Q35" s="37">
        <f>SUM(G26,G29,G31,G35,Q14,Q22,Q27,Q34)</f>
        <v>119778</v>
      </c>
      <c r="R35" s="38">
        <f>SUM(H26,H29,H31,H35,R14,R22,R27,R34)</f>
        <v>230426</v>
      </c>
      <c r="S35" s="38">
        <f>I26+I29+I31+I35+S14+S22+S27+S34</f>
        <v>230014</v>
      </c>
      <c r="T35" s="39">
        <f t="shared" si="2"/>
        <v>412</v>
      </c>
    </row>
    <row r="36" spans="1:25" ht="36.75" customHeight="1" thickTop="1" thickBot="1" x14ac:dyDescent="0.2">
      <c r="K36" s="115" t="s">
        <v>61</v>
      </c>
      <c r="L36" s="116"/>
      <c r="M36" s="116"/>
      <c r="N36" s="116"/>
      <c r="O36" s="117"/>
      <c r="P36" s="40">
        <f>F21+P35</f>
        <v>485375</v>
      </c>
      <c r="Q36" s="40">
        <f>G21+Q35</f>
        <v>547907</v>
      </c>
      <c r="R36" s="41">
        <f>P36+Q36</f>
        <v>1033282</v>
      </c>
      <c r="S36" s="41">
        <f>I21+S35</f>
        <v>1029080</v>
      </c>
      <c r="T36" s="42">
        <f t="shared" si="2"/>
        <v>4202</v>
      </c>
    </row>
    <row r="37" spans="1:25" ht="19.5" customHeight="1" thickTop="1" x14ac:dyDescent="0.15">
      <c r="K37" s="118" t="s">
        <v>77</v>
      </c>
      <c r="L37" s="118"/>
      <c r="M37" s="118"/>
      <c r="N37" s="118"/>
      <c r="O37" s="118"/>
      <c r="P37" s="118"/>
      <c r="Q37" s="118"/>
      <c r="R37" s="118"/>
      <c r="S37" s="118"/>
      <c r="T37" s="118"/>
    </row>
    <row r="38" spans="1:25" ht="26.25" customHeight="1" x14ac:dyDescent="0.15">
      <c r="K38" s="43"/>
      <c r="L38" s="44"/>
      <c r="M38" s="44"/>
      <c r="N38" s="44"/>
      <c r="O38" s="44"/>
      <c r="P38" s="45"/>
      <c r="Q38" s="45"/>
      <c r="R38" s="45"/>
      <c r="S38" s="45"/>
      <c r="T38" s="45"/>
    </row>
    <row r="39" spans="1:25" ht="21.75" thickBot="1" x14ac:dyDescent="0.2">
      <c r="A39" s="46" t="s">
        <v>62</v>
      </c>
      <c r="B39" s="5"/>
      <c r="C39" s="5"/>
      <c r="D39" s="5"/>
      <c r="E39" s="5"/>
      <c r="F39" s="5"/>
      <c r="G39" s="5"/>
      <c r="H39" s="5"/>
      <c r="I39" s="5"/>
      <c r="J39" s="5"/>
      <c r="K39" s="119">
        <f>ROUNDUP(F45*H45+P45,-2)</f>
        <v>37132700</v>
      </c>
      <c r="L39" s="119"/>
      <c r="M39" s="119"/>
      <c r="N39" s="119"/>
      <c r="O39" s="119"/>
      <c r="P39" s="119"/>
      <c r="Q39" s="119"/>
      <c r="S39" s="47"/>
      <c r="T39" s="5"/>
    </row>
    <row r="40" spans="1:25" ht="23.25" customHeight="1" thickTop="1" x14ac:dyDescent="0.15">
      <c r="A40" s="120" t="s">
        <v>63</v>
      </c>
      <c r="B40" s="120"/>
      <c r="C40" s="120"/>
      <c r="D40" s="120"/>
      <c r="E40" s="120"/>
      <c r="F40" s="120"/>
      <c r="G40" s="120"/>
      <c r="H40" s="120"/>
      <c r="I40" s="120"/>
      <c r="J40" s="48"/>
      <c r="K40" s="48"/>
      <c r="L40" s="48"/>
      <c r="N40" s="48"/>
      <c r="O40" s="48"/>
      <c r="P40" s="48"/>
      <c r="Q40" s="48"/>
      <c r="R40" s="48"/>
      <c r="S40" s="48"/>
      <c r="T40" s="48"/>
    </row>
    <row r="41" spans="1:25" ht="12.75" customHeight="1" x14ac:dyDescent="0.15">
      <c r="A41" s="49"/>
      <c r="B41" s="49"/>
      <c r="D41" s="49"/>
      <c r="E41" s="49"/>
      <c r="F41" s="49"/>
      <c r="G41" s="49"/>
      <c r="H41" s="49"/>
      <c r="I41" s="49"/>
      <c r="J41" s="48"/>
      <c r="K41" s="48"/>
      <c r="L41" s="48"/>
      <c r="N41" s="48"/>
      <c r="O41" s="48"/>
      <c r="P41" s="48"/>
      <c r="Q41" s="48"/>
      <c r="R41" s="48"/>
      <c r="S41" s="48"/>
      <c r="T41" s="48"/>
    </row>
    <row r="42" spans="1:25" s="53" customFormat="1" ht="18.75" customHeight="1" x14ac:dyDescent="0.15">
      <c r="A42" s="50"/>
      <c r="B42" s="51" t="s">
        <v>64</v>
      </c>
      <c r="C42" s="50"/>
      <c r="D42" s="50"/>
      <c r="E42" s="50"/>
      <c r="F42" s="50"/>
      <c r="G42" s="52" t="s">
        <v>65</v>
      </c>
      <c r="Q42" s="50"/>
      <c r="R42" s="50"/>
      <c r="S42" s="50"/>
      <c r="T42" s="50"/>
    </row>
    <row r="43" spans="1:25" s="53" customFormat="1" ht="8.25" customHeight="1" x14ac:dyDescent="0.15">
      <c r="A43" s="50"/>
      <c r="B43" s="51"/>
      <c r="C43" s="50"/>
      <c r="D43" s="50"/>
      <c r="E43" s="50"/>
      <c r="F43" s="50"/>
      <c r="G43" s="52"/>
      <c r="Q43" s="50"/>
      <c r="R43" s="50"/>
      <c r="S43" s="50"/>
      <c r="T43" s="50"/>
    </row>
    <row r="44" spans="1:25" s="53" customFormat="1" ht="18.75" customHeight="1" x14ac:dyDescent="0.15">
      <c r="A44" s="50"/>
      <c r="B44" s="50"/>
      <c r="C44" s="50"/>
      <c r="D44" s="50"/>
      <c r="E44" s="50"/>
      <c r="F44" s="50"/>
      <c r="G44" s="50"/>
      <c r="H44" s="51" t="s">
        <v>66</v>
      </c>
      <c r="J44" s="54"/>
      <c r="K44" s="54"/>
      <c r="L44" s="54"/>
      <c r="M44" s="54"/>
      <c r="N44" s="54"/>
      <c r="O44" s="54"/>
      <c r="R44" s="50"/>
      <c r="S44" s="50"/>
      <c r="T44" s="50"/>
    </row>
    <row r="45" spans="1:25" s="55" customFormat="1" ht="14.25" x14ac:dyDescent="0.15">
      <c r="C45" s="51"/>
      <c r="F45" s="56">
        <v>13</v>
      </c>
      <c r="G45" s="57" t="s">
        <v>67</v>
      </c>
      <c r="H45" s="105">
        <f>R36</f>
        <v>1033282</v>
      </c>
      <c r="I45" s="105"/>
      <c r="J45" s="105"/>
      <c r="K45" s="105"/>
      <c r="L45" s="105"/>
      <c r="M45" s="105"/>
      <c r="N45" s="58"/>
      <c r="O45" s="57" t="s">
        <v>68</v>
      </c>
      <c r="P45" s="106">
        <v>23700000</v>
      </c>
      <c r="Q45" s="107"/>
      <c r="R45" s="54"/>
      <c r="S45" s="108"/>
      <c r="T45" s="108"/>
      <c r="U45" s="59"/>
      <c r="V45" s="59"/>
      <c r="W45" s="59"/>
      <c r="X45" s="59"/>
      <c r="Y45" s="60"/>
    </row>
    <row r="46" spans="1:25" s="55" customFormat="1" ht="14.25" x14ac:dyDescent="0.15">
      <c r="G46" s="61"/>
      <c r="H46" s="50"/>
      <c r="I46" s="62" t="s">
        <v>69</v>
      </c>
      <c r="J46" s="63"/>
      <c r="K46" s="63"/>
      <c r="L46" s="63"/>
      <c r="M46" s="63"/>
      <c r="N46" s="63"/>
      <c r="O46" s="63"/>
      <c r="P46" s="63"/>
      <c r="Q46" s="50"/>
      <c r="R46" s="64"/>
      <c r="S46" s="65"/>
    </row>
    <row r="47" spans="1:25" s="55" customFormat="1" ht="18.75" customHeight="1" x14ac:dyDescent="0.15">
      <c r="F47" s="66" t="s">
        <v>70</v>
      </c>
      <c r="I47" s="51"/>
      <c r="J47" s="51"/>
      <c r="K47" s="51"/>
      <c r="L47" s="51"/>
      <c r="M47" s="67" t="s">
        <v>71</v>
      </c>
      <c r="N47" s="51"/>
      <c r="O47" s="51"/>
      <c r="P47" s="103" t="s">
        <v>72</v>
      </c>
      <c r="Q47" s="104"/>
    </row>
    <row r="48" spans="1:25" s="55" customFormat="1" ht="18.75" customHeight="1" x14ac:dyDescent="0.15">
      <c r="F48" s="51"/>
      <c r="G48" s="51"/>
      <c r="H48" s="51"/>
      <c r="I48" s="51"/>
      <c r="J48" s="51"/>
      <c r="K48" s="51"/>
      <c r="L48" s="51"/>
      <c r="M48" s="51"/>
      <c r="N48" s="51"/>
      <c r="O48" s="51"/>
      <c r="R48" s="51"/>
    </row>
    <row r="49" spans="1:21" s="55" customFormat="1" ht="11.25" customHeight="1" x14ac:dyDescent="0.15"/>
    <row r="50" spans="1:21" s="55" customFormat="1" ht="18.75" customHeight="1" x14ac:dyDescent="0.15">
      <c r="E50" s="51"/>
      <c r="F50" s="51"/>
      <c r="G50" s="51"/>
      <c r="O50" s="51"/>
      <c r="P50" s="51"/>
      <c r="Q50" s="51"/>
      <c r="R50" s="51"/>
      <c r="S50" s="51"/>
      <c r="T50" s="51"/>
    </row>
    <row r="51" spans="1:21" s="55" customFormat="1" ht="18.75" customHeight="1" x14ac:dyDescent="0.15">
      <c r="E51" s="51"/>
      <c r="F51" s="106"/>
      <c r="G51" s="107"/>
      <c r="H51" s="54"/>
      <c r="I51" s="51"/>
      <c r="J51" s="54"/>
      <c r="K51" s="51"/>
      <c r="L51" s="108"/>
      <c r="M51" s="108"/>
      <c r="N51" s="108"/>
      <c r="O51" s="108"/>
      <c r="P51" s="108"/>
      <c r="Q51" s="51"/>
      <c r="R51" s="51"/>
      <c r="S51" s="51"/>
      <c r="T51" s="51"/>
    </row>
    <row r="52" spans="1:21" s="55" customFormat="1" ht="18.75" customHeight="1" x14ac:dyDescent="0.15">
      <c r="E52" s="51"/>
      <c r="F52" s="103"/>
      <c r="G52" s="104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1" s="55" customFormat="1" ht="18.75" customHeight="1" x14ac:dyDescent="0.15"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1" ht="19.5" customHeight="1" x14ac:dyDescent="0.15"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1:21" ht="19.5" customHeight="1" x14ac:dyDescent="0.15"/>
    <row r="56" spans="1:21" ht="16.5" customHeight="1" x14ac:dyDescent="0.15"/>
    <row r="57" spans="1:21" ht="16.5" customHeight="1" x14ac:dyDescent="0.15"/>
    <row r="58" spans="1:21" ht="16.5" customHeight="1" x14ac:dyDescent="0.15">
      <c r="A58" s="68"/>
      <c r="U58" s="69"/>
    </row>
    <row r="59" spans="1:21" ht="16.5" customHeight="1" x14ac:dyDescent="0.15">
      <c r="A59" s="68"/>
    </row>
    <row r="60" spans="1:21" ht="16.5" customHeight="1" x14ac:dyDescent="0.15"/>
    <row r="61" spans="1:21" ht="16.5" customHeight="1" x14ac:dyDescent="0.15">
      <c r="A61" s="68"/>
    </row>
    <row r="62" spans="1:21" ht="16.5" customHeight="1" x14ac:dyDescent="0.15"/>
    <row r="63" spans="1:21" ht="16.5" customHeight="1" x14ac:dyDescent="0.15"/>
    <row r="64" spans="1:21" ht="16.5" customHeight="1" x14ac:dyDescent="0.15"/>
    <row r="65" ht="16.5" customHeight="1" x14ac:dyDescent="0.15"/>
    <row r="66" ht="16.5" customHeight="1" x14ac:dyDescent="0.15"/>
    <row r="67" ht="16.5" customHeight="1" x14ac:dyDescent="0.15"/>
  </sheetData>
  <mergeCells count="78">
    <mergeCell ref="A9:C10"/>
    <mergeCell ref="K9:M10"/>
    <mergeCell ref="A3:T3"/>
    <mergeCell ref="A5:E5"/>
    <mergeCell ref="Q5:T5"/>
    <mergeCell ref="D6:E7"/>
    <mergeCell ref="F6:F10"/>
    <mergeCell ref="G6:G10"/>
    <mergeCell ref="H6:H10"/>
    <mergeCell ref="I6:I10"/>
    <mergeCell ref="J6:J10"/>
    <mergeCell ref="N6:O7"/>
    <mergeCell ref="P6:P10"/>
    <mergeCell ref="Q6:Q10"/>
    <mergeCell ref="R6:R10"/>
    <mergeCell ref="S6:S10"/>
    <mergeCell ref="T6:T10"/>
    <mergeCell ref="A11:E11"/>
    <mergeCell ref="K11:O11"/>
    <mergeCell ref="A12:E12"/>
    <mergeCell ref="K12:O12"/>
    <mergeCell ref="A13:E13"/>
    <mergeCell ref="K13:O13"/>
    <mergeCell ref="A14:E14"/>
    <mergeCell ref="K14:O14"/>
    <mergeCell ref="A15:E15"/>
    <mergeCell ref="K15:O15"/>
    <mergeCell ref="A16:E16"/>
    <mergeCell ref="K16:O16"/>
    <mergeCell ref="A17:E17"/>
    <mergeCell ref="K17:O17"/>
    <mergeCell ref="A18:E18"/>
    <mergeCell ref="K18:O18"/>
    <mergeCell ref="A19:E19"/>
    <mergeCell ref="K19:O19"/>
    <mergeCell ref="A20:E20"/>
    <mergeCell ref="K20:O20"/>
    <mergeCell ref="A21:E21"/>
    <mergeCell ref="K21:O21"/>
    <mergeCell ref="A22:E22"/>
    <mergeCell ref="K22:O22"/>
    <mergeCell ref="A23:E23"/>
    <mergeCell ref="K23:O23"/>
    <mergeCell ref="A24:E24"/>
    <mergeCell ref="K24:O24"/>
    <mergeCell ref="A25:E25"/>
    <mergeCell ref="K25:O25"/>
    <mergeCell ref="A26:E26"/>
    <mergeCell ref="K26:O26"/>
    <mergeCell ref="A27:E27"/>
    <mergeCell ref="K27:O27"/>
    <mergeCell ref="A28:E28"/>
    <mergeCell ref="K28:O28"/>
    <mergeCell ref="A29:E29"/>
    <mergeCell ref="K29:O29"/>
    <mergeCell ref="A30:E30"/>
    <mergeCell ref="K30:O30"/>
    <mergeCell ref="A31:E31"/>
    <mergeCell ref="K31:O31"/>
    <mergeCell ref="A40:I40"/>
    <mergeCell ref="A32:E32"/>
    <mergeCell ref="K32:O32"/>
    <mergeCell ref="A33:E33"/>
    <mergeCell ref="K33:O33"/>
    <mergeCell ref="A34:E34"/>
    <mergeCell ref="K34:O34"/>
    <mergeCell ref="A35:E35"/>
    <mergeCell ref="K35:O35"/>
    <mergeCell ref="K36:O36"/>
    <mergeCell ref="K37:T37"/>
    <mergeCell ref="K39:Q39"/>
    <mergeCell ref="F52:G52"/>
    <mergeCell ref="H45:M45"/>
    <mergeCell ref="P45:Q45"/>
    <mergeCell ref="S45:T45"/>
    <mergeCell ref="P47:Q47"/>
    <mergeCell ref="F51:G51"/>
    <mergeCell ref="L51:P51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4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5A1B-0C73-4CBC-9CD1-78040E753790}">
  <sheetPr>
    <pageSetUpPr fitToPage="1"/>
  </sheetPr>
  <dimension ref="A1:T54"/>
  <sheetViews>
    <sheetView tabSelected="1" view="pageBreakPreview" zoomScale="115" zoomScaleNormal="100" zoomScaleSheetLayoutView="115" workbookViewId="0">
      <pane xSplit="5" ySplit="8" topLeftCell="F15" activePane="bottomRight" state="frozen"/>
      <selection activeCell="H53" activeCellId="1" sqref="K38 H53"/>
      <selection pane="topRight" activeCell="H53" activeCellId="1" sqref="K38 H53"/>
      <selection pane="bottomLeft" activeCell="H53" activeCellId="1" sqref="K38 H53"/>
      <selection pane="bottomRight" activeCell="H53" activeCellId="1" sqref="K38 H53"/>
    </sheetView>
  </sheetViews>
  <sheetFormatPr defaultRowHeight="13.5" x14ac:dyDescent="0.15"/>
  <cols>
    <col min="1" max="5" width="2.625" style="95" customWidth="1"/>
    <col min="6" max="8" width="8.625" style="71" customWidth="1"/>
    <col min="9" max="9" width="9.625" style="3" customWidth="1"/>
    <col min="10" max="10" width="8.125" style="3" customWidth="1"/>
    <col min="11" max="15" width="2.625" style="95" customWidth="1"/>
    <col min="16" max="18" width="8.625" style="71" customWidth="1"/>
    <col min="19" max="19" width="9.625" style="3" customWidth="1"/>
    <col min="20" max="20" width="8.125" style="3" customWidth="1"/>
    <col min="21" max="256" width="9" style="71"/>
    <col min="257" max="261" width="2.625" style="71" customWidth="1"/>
    <col min="262" max="264" width="8.625" style="71" customWidth="1"/>
    <col min="265" max="265" width="9.625" style="71" customWidth="1"/>
    <col min="266" max="266" width="8.125" style="71" customWidth="1"/>
    <col min="267" max="271" width="2.625" style="71" customWidth="1"/>
    <col min="272" max="274" width="8.625" style="71" customWidth="1"/>
    <col min="275" max="275" width="9.625" style="71" customWidth="1"/>
    <col min="276" max="276" width="8.125" style="71" customWidth="1"/>
    <col min="277" max="512" width="9" style="71"/>
    <col min="513" max="517" width="2.625" style="71" customWidth="1"/>
    <col min="518" max="520" width="8.625" style="71" customWidth="1"/>
    <col min="521" max="521" width="9.625" style="71" customWidth="1"/>
    <col min="522" max="522" width="8.125" style="71" customWidth="1"/>
    <col min="523" max="527" width="2.625" style="71" customWidth="1"/>
    <col min="528" max="530" width="8.625" style="71" customWidth="1"/>
    <col min="531" max="531" width="9.625" style="71" customWidth="1"/>
    <col min="532" max="532" width="8.125" style="71" customWidth="1"/>
    <col min="533" max="768" width="9" style="71"/>
    <col min="769" max="773" width="2.625" style="71" customWidth="1"/>
    <col min="774" max="776" width="8.625" style="71" customWidth="1"/>
    <col min="777" max="777" width="9.625" style="71" customWidth="1"/>
    <col min="778" max="778" width="8.125" style="71" customWidth="1"/>
    <col min="779" max="783" width="2.625" style="71" customWidth="1"/>
    <col min="784" max="786" width="8.625" style="71" customWidth="1"/>
    <col min="787" max="787" width="9.625" style="71" customWidth="1"/>
    <col min="788" max="788" width="8.125" style="71" customWidth="1"/>
    <col min="789" max="1024" width="9" style="71"/>
    <col min="1025" max="1029" width="2.625" style="71" customWidth="1"/>
    <col min="1030" max="1032" width="8.625" style="71" customWidth="1"/>
    <col min="1033" max="1033" width="9.625" style="71" customWidth="1"/>
    <col min="1034" max="1034" width="8.125" style="71" customWidth="1"/>
    <col min="1035" max="1039" width="2.625" style="71" customWidth="1"/>
    <col min="1040" max="1042" width="8.625" style="71" customWidth="1"/>
    <col min="1043" max="1043" width="9.625" style="71" customWidth="1"/>
    <col min="1044" max="1044" width="8.125" style="71" customWidth="1"/>
    <col min="1045" max="1280" width="9" style="71"/>
    <col min="1281" max="1285" width="2.625" style="71" customWidth="1"/>
    <col min="1286" max="1288" width="8.625" style="71" customWidth="1"/>
    <col min="1289" max="1289" width="9.625" style="71" customWidth="1"/>
    <col min="1290" max="1290" width="8.125" style="71" customWidth="1"/>
    <col min="1291" max="1295" width="2.625" style="71" customWidth="1"/>
    <col min="1296" max="1298" width="8.625" style="71" customWidth="1"/>
    <col min="1299" max="1299" width="9.625" style="71" customWidth="1"/>
    <col min="1300" max="1300" width="8.125" style="71" customWidth="1"/>
    <col min="1301" max="1536" width="9" style="71"/>
    <col min="1537" max="1541" width="2.625" style="71" customWidth="1"/>
    <col min="1542" max="1544" width="8.625" style="71" customWidth="1"/>
    <col min="1545" max="1545" width="9.625" style="71" customWidth="1"/>
    <col min="1546" max="1546" width="8.125" style="71" customWidth="1"/>
    <col min="1547" max="1551" width="2.625" style="71" customWidth="1"/>
    <col min="1552" max="1554" width="8.625" style="71" customWidth="1"/>
    <col min="1555" max="1555" width="9.625" style="71" customWidth="1"/>
    <col min="1556" max="1556" width="8.125" style="71" customWidth="1"/>
    <col min="1557" max="1792" width="9" style="71"/>
    <col min="1793" max="1797" width="2.625" style="71" customWidth="1"/>
    <col min="1798" max="1800" width="8.625" style="71" customWidth="1"/>
    <col min="1801" max="1801" width="9.625" style="71" customWidth="1"/>
    <col min="1802" max="1802" width="8.125" style="71" customWidth="1"/>
    <col min="1803" max="1807" width="2.625" style="71" customWidth="1"/>
    <col min="1808" max="1810" width="8.625" style="71" customWidth="1"/>
    <col min="1811" max="1811" width="9.625" style="71" customWidth="1"/>
    <col min="1812" max="1812" width="8.125" style="71" customWidth="1"/>
    <col min="1813" max="2048" width="9" style="71"/>
    <col min="2049" max="2053" width="2.625" style="71" customWidth="1"/>
    <col min="2054" max="2056" width="8.625" style="71" customWidth="1"/>
    <col min="2057" max="2057" width="9.625" style="71" customWidth="1"/>
    <col min="2058" max="2058" width="8.125" style="71" customWidth="1"/>
    <col min="2059" max="2063" width="2.625" style="71" customWidth="1"/>
    <col min="2064" max="2066" width="8.625" style="71" customWidth="1"/>
    <col min="2067" max="2067" width="9.625" style="71" customWidth="1"/>
    <col min="2068" max="2068" width="8.125" style="71" customWidth="1"/>
    <col min="2069" max="2304" width="9" style="71"/>
    <col min="2305" max="2309" width="2.625" style="71" customWidth="1"/>
    <col min="2310" max="2312" width="8.625" style="71" customWidth="1"/>
    <col min="2313" max="2313" width="9.625" style="71" customWidth="1"/>
    <col min="2314" max="2314" width="8.125" style="71" customWidth="1"/>
    <col min="2315" max="2319" width="2.625" style="71" customWidth="1"/>
    <col min="2320" max="2322" width="8.625" style="71" customWidth="1"/>
    <col min="2323" max="2323" width="9.625" style="71" customWidth="1"/>
    <col min="2324" max="2324" width="8.125" style="71" customWidth="1"/>
    <col min="2325" max="2560" width="9" style="71"/>
    <col min="2561" max="2565" width="2.625" style="71" customWidth="1"/>
    <col min="2566" max="2568" width="8.625" style="71" customWidth="1"/>
    <col min="2569" max="2569" width="9.625" style="71" customWidth="1"/>
    <col min="2570" max="2570" width="8.125" style="71" customWidth="1"/>
    <col min="2571" max="2575" width="2.625" style="71" customWidth="1"/>
    <col min="2576" max="2578" width="8.625" style="71" customWidth="1"/>
    <col min="2579" max="2579" width="9.625" style="71" customWidth="1"/>
    <col min="2580" max="2580" width="8.125" style="71" customWidth="1"/>
    <col min="2581" max="2816" width="9" style="71"/>
    <col min="2817" max="2821" width="2.625" style="71" customWidth="1"/>
    <col min="2822" max="2824" width="8.625" style="71" customWidth="1"/>
    <col min="2825" max="2825" width="9.625" style="71" customWidth="1"/>
    <col min="2826" max="2826" width="8.125" style="71" customWidth="1"/>
    <col min="2827" max="2831" width="2.625" style="71" customWidth="1"/>
    <col min="2832" max="2834" width="8.625" style="71" customWidth="1"/>
    <col min="2835" max="2835" width="9.625" style="71" customWidth="1"/>
    <col min="2836" max="2836" width="8.125" style="71" customWidth="1"/>
    <col min="2837" max="3072" width="9" style="71"/>
    <col min="3073" max="3077" width="2.625" style="71" customWidth="1"/>
    <col min="3078" max="3080" width="8.625" style="71" customWidth="1"/>
    <col min="3081" max="3081" width="9.625" style="71" customWidth="1"/>
    <col min="3082" max="3082" width="8.125" style="71" customWidth="1"/>
    <col min="3083" max="3087" width="2.625" style="71" customWidth="1"/>
    <col min="3088" max="3090" width="8.625" style="71" customWidth="1"/>
    <col min="3091" max="3091" width="9.625" style="71" customWidth="1"/>
    <col min="3092" max="3092" width="8.125" style="71" customWidth="1"/>
    <col min="3093" max="3328" width="9" style="71"/>
    <col min="3329" max="3333" width="2.625" style="71" customWidth="1"/>
    <col min="3334" max="3336" width="8.625" style="71" customWidth="1"/>
    <col min="3337" max="3337" width="9.625" style="71" customWidth="1"/>
    <col min="3338" max="3338" width="8.125" style="71" customWidth="1"/>
    <col min="3339" max="3343" width="2.625" style="71" customWidth="1"/>
    <col min="3344" max="3346" width="8.625" style="71" customWidth="1"/>
    <col min="3347" max="3347" width="9.625" style="71" customWidth="1"/>
    <col min="3348" max="3348" width="8.125" style="71" customWidth="1"/>
    <col min="3349" max="3584" width="9" style="71"/>
    <col min="3585" max="3589" width="2.625" style="71" customWidth="1"/>
    <col min="3590" max="3592" width="8.625" style="71" customWidth="1"/>
    <col min="3593" max="3593" width="9.625" style="71" customWidth="1"/>
    <col min="3594" max="3594" width="8.125" style="71" customWidth="1"/>
    <col min="3595" max="3599" width="2.625" style="71" customWidth="1"/>
    <col min="3600" max="3602" width="8.625" style="71" customWidth="1"/>
    <col min="3603" max="3603" width="9.625" style="71" customWidth="1"/>
    <col min="3604" max="3604" width="8.125" style="71" customWidth="1"/>
    <col min="3605" max="3840" width="9" style="71"/>
    <col min="3841" max="3845" width="2.625" style="71" customWidth="1"/>
    <col min="3846" max="3848" width="8.625" style="71" customWidth="1"/>
    <col min="3849" max="3849" width="9.625" style="71" customWidth="1"/>
    <col min="3850" max="3850" width="8.125" style="71" customWidth="1"/>
    <col min="3851" max="3855" width="2.625" style="71" customWidth="1"/>
    <col min="3856" max="3858" width="8.625" style="71" customWidth="1"/>
    <col min="3859" max="3859" width="9.625" style="71" customWidth="1"/>
    <col min="3860" max="3860" width="8.125" style="71" customWidth="1"/>
    <col min="3861" max="4096" width="9" style="71"/>
    <col min="4097" max="4101" width="2.625" style="71" customWidth="1"/>
    <col min="4102" max="4104" width="8.625" style="71" customWidth="1"/>
    <col min="4105" max="4105" width="9.625" style="71" customWidth="1"/>
    <col min="4106" max="4106" width="8.125" style="71" customWidth="1"/>
    <col min="4107" max="4111" width="2.625" style="71" customWidth="1"/>
    <col min="4112" max="4114" width="8.625" style="71" customWidth="1"/>
    <col min="4115" max="4115" width="9.625" style="71" customWidth="1"/>
    <col min="4116" max="4116" width="8.125" style="71" customWidth="1"/>
    <col min="4117" max="4352" width="9" style="71"/>
    <col min="4353" max="4357" width="2.625" style="71" customWidth="1"/>
    <col min="4358" max="4360" width="8.625" style="71" customWidth="1"/>
    <col min="4361" max="4361" width="9.625" style="71" customWidth="1"/>
    <col min="4362" max="4362" width="8.125" style="71" customWidth="1"/>
    <col min="4363" max="4367" width="2.625" style="71" customWidth="1"/>
    <col min="4368" max="4370" width="8.625" style="71" customWidth="1"/>
    <col min="4371" max="4371" width="9.625" style="71" customWidth="1"/>
    <col min="4372" max="4372" width="8.125" style="71" customWidth="1"/>
    <col min="4373" max="4608" width="9" style="71"/>
    <col min="4609" max="4613" width="2.625" style="71" customWidth="1"/>
    <col min="4614" max="4616" width="8.625" style="71" customWidth="1"/>
    <col min="4617" max="4617" width="9.625" style="71" customWidth="1"/>
    <col min="4618" max="4618" width="8.125" style="71" customWidth="1"/>
    <col min="4619" max="4623" width="2.625" style="71" customWidth="1"/>
    <col min="4624" max="4626" width="8.625" style="71" customWidth="1"/>
    <col min="4627" max="4627" width="9.625" style="71" customWidth="1"/>
    <col min="4628" max="4628" width="8.125" style="71" customWidth="1"/>
    <col min="4629" max="4864" width="9" style="71"/>
    <col min="4865" max="4869" width="2.625" style="71" customWidth="1"/>
    <col min="4870" max="4872" width="8.625" style="71" customWidth="1"/>
    <col min="4873" max="4873" width="9.625" style="71" customWidth="1"/>
    <col min="4874" max="4874" width="8.125" style="71" customWidth="1"/>
    <col min="4875" max="4879" width="2.625" style="71" customWidth="1"/>
    <col min="4880" max="4882" width="8.625" style="71" customWidth="1"/>
    <col min="4883" max="4883" width="9.625" style="71" customWidth="1"/>
    <col min="4884" max="4884" width="8.125" style="71" customWidth="1"/>
    <col min="4885" max="5120" width="9" style="71"/>
    <col min="5121" max="5125" width="2.625" style="71" customWidth="1"/>
    <col min="5126" max="5128" width="8.625" style="71" customWidth="1"/>
    <col min="5129" max="5129" width="9.625" style="71" customWidth="1"/>
    <col min="5130" max="5130" width="8.125" style="71" customWidth="1"/>
    <col min="5131" max="5135" width="2.625" style="71" customWidth="1"/>
    <col min="5136" max="5138" width="8.625" style="71" customWidth="1"/>
    <col min="5139" max="5139" width="9.625" style="71" customWidth="1"/>
    <col min="5140" max="5140" width="8.125" style="71" customWidth="1"/>
    <col min="5141" max="5376" width="9" style="71"/>
    <col min="5377" max="5381" width="2.625" style="71" customWidth="1"/>
    <col min="5382" max="5384" width="8.625" style="71" customWidth="1"/>
    <col min="5385" max="5385" width="9.625" style="71" customWidth="1"/>
    <col min="5386" max="5386" width="8.125" style="71" customWidth="1"/>
    <col min="5387" max="5391" width="2.625" style="71" customWidth="1"/>
    <col min="5392" max="5394" width="8.625" style="71" customWidth="1"/>
    <col min="5395" max="5395" width="9.625" style="71" customWidth="1"/>
    <col min="5396" max="5396" width="8.125" style="71" customWidth="1"/>
    <col min="5397" max="5632" width="9" style="71"/>
    <col min="5633" max="5637" width="2.625" style="71" customWidth="1"/>
    <col min="5638" max="5640" width="8.625" style="71" customWidth="1"/>
    <col min="5641" max="5641" width="9.625" style="71" customWidth="1"/>
    <col min="5642" max="5642" width="8.125" style="71" customWidth="1"/>
    <col min="5643" max="5647" width="2.625" style="71" customWidth="1"/>
    <col min="5648" max="5650" width="8.625" style="71" customWidth="1"/>
    <col min="5651" max="5651" width="9.625" style="71" customWidth="1"/>
    <col min="5652" max="5652" width="8.125" style="71" customWidth="1"/>
    <col min="5653" max="5888" width="9" style="71"/>
    <col min="5889" max="5893" width="2.625" style="71" customWidth="1"/>
    <col min="5894" max="5896" width="8.625" style="71" customWidth="1"/>
    <col min="5897" max="5897" width="9.625" style="71" customWidth="1"/>
    <col min="5898" max="5898" width="8.125" style="71" customWidth="1"/>
    <col min="5899" max="5903" width="2.625" style="71" customWidth="1"/>
    <col min="5904" max="5906" width="8.625" style="71" customWidth="1"/>
    <col min="5907" max="5907" width="9.625" style="71" customWidth="1"/>
    <col min="5908" max="5908" width="8.125" style="71" customWidth="1"/>
    <col min="5909" max="6144" width="9" style="71"/>
    <col min="6145" max="6149" width="2.625" style="71" customWidth="1"/>
    <col min="6150" max="6152" width="8.625" style="71" customWidth="1"/>
    <col min="6153" max="6153" width="9.625" style="71" customWidth="1"/>
    <col min="6154" max="6154" width="8.125" style="71" customWidth="1"/>
    <col min="6155" max="6159" width="2.625" style="71" customWidth="1"/>
    <col min="6160" max="6162" width="8.625" style="71" customWidth="1"/>
    <col min="6163" max="6163" width="9.625" style="71" customWidth="1"/>
    <col min="6164" max="6164" width="8.125" style="71" customWidth="1"/>
    <col min="6165" max="6400" width="9" style="71"/>
    <col min="6401" max="6405" width="2.625" style="71" customWidth="1"/>
    <col min="6406" max="6408" width="8.625" style="71" customWidth="1"/>
    <col min="6409" max="6409" width="9.625" style="71" customWidth="1"/>
    <col min="6410" max="6410" width="8.125" style="71" customWidth="1"/>
    <col min="6411" max="6415" width="2.625" style="71" customWidth="1"/>
    <col min="6416" max="6418" width="8.625" style="71" customWidth="1"/>
    <col min="6419" max="6419" width="9.625" style="71" customWidth="1"/>
    <col min="6420" max="6420" width="8.125" style="71" customWidth="1"/>
    <col min="6421" max="6656" width="9" style="71"/>
    <col min="6657" max="6661" width="2.625" style="71" customWidth="1"/>
    <col min="6662" max="6664" width="8.625" style="71" customWidth="1"/>
    <col min="6665" max="6665" width="9.625" style="71" customWidth="1"/>
    <col min="6666" max="6666" width="8.125" style="71" customWidth="1"/>
    <col min="6667" max="6671" width="2.625" style="71" customWidth="1"/>
    <col min="6672" max="6674" width="8.625" style="71" customWidth="1"/>
    <col min="6675" max="6675" width="9.625" style="71" customWidth="1"/>
    <col min="6676" max="6676" width="8.125" style="71" customWidth="1"/>
    <col min="6677" max="6912" width="9" style="71"/>
    <col min="6913" max="6917" width="2.625" style="71" customWidth="1"/>
    <col min="6918" max="6920" width="8.625" style="71" customWidth="1"/>
    <col min="6921" max="6921" width="9.625" style="71" customWidth="1"/>
    <col min="6922" max="6922" width="8.125" style="71" customWidth="1"/>
    <col min="6923" max="6927" width="2.625" style="71" customWidth="1"/>
    <col min="6928" max="6930" width="8.625" style="71" customWidth="1"/>
    <col min="6931" max="6931" width="9.625" style="71" customWidth="1"/>
    <col min="6932" max="6932" width="8.125" style="71" customWidth="1"/>
    <col min="6933" max="7168" width="9" style="71"/>
    <col min="7169" max="7173" width="2.625" style="71" customWidth="1"/>
    <col min="7174" max="7176" width="8.625" style="71" customWidth="1"/>
    <col min="7177" max="7177" width="9.625" style="71" customWidth="1"/>
    <col min="7178" max="7178" width="8.125" style="71" customWidth="1"/>
    <col min="7179" max="7183" width="2.625" style="71" customWidth="1"/>
    <col min="7184" max="7186" width="8.625" style="71" customWidth="1"/>
    <col min="7187" max="7187" width="9.625" style="71" customWidth="1"/>
    <col min="7188" max="7188" width="8.125" style="71" customWidth="1"/>
    <col min="7189" max="7424" width="9" style="71"/>
    <col min="7425" max="7429" width="2.625" style="71" customWidth="1"/>
    <col min="7430" max="7432" width="8.625" style="71" customWidth="1"/>
    <col min="7433" max="7433" width="9.625" style="71" customWidth="1"/>
    <col min="7434" max="7434" width="8.125" style="71" customWidth="1"/>
    <col min="7435" max="7439" width="2.625" style="71" customWidth="1"/>
    <col min="7440" max="7442" width="8.625" style="71" customWidth="1"/>
    <col min="7443" max="7443" width="9.625" style="71" customWidth="1"/>
    <col min="7444" max="7444" width="8.125" style="71" customWidth="1"/>
    <col min="7445" max="7680" width="9" style="71"/>
    <col min="7681" max="7685" width="2.625" style="71" customWidth="1"/>
    <col min="7686" max="7688" width="8.625" style="71" customWidth="1"/>
    <col min="7689" max="7689" width="9.625" style="71" customWidth="1"/>
    <col min="7690" max="7690" width="8.125" style="71" customWidth="1"/>
    <col min="7691" max="7695" width="2.625" style="71" customWidth="1"/>
    <col min="7696" max="7698" width="8.625" style="71" customWidth="1"/>
    <col min="7699" max="7699" width="9.625" style="71" customWidth="1"/>
    <col min="7700" max="7700" width="8.125" style="71" customWidth="1"/>
    <col min="7701" max="7936" width="9" style="71"/>
    <col min="7937" max="7941" width="2.625" style="71" customWidth="1"/>
    <col min="7942" max="7944" width="8.625" style="71" customWidth="1"/>
    <col min="7945" max="7945" width="9.625" style="71" customWidth="1"/>
    <col min="7946" max="7946" width="8.125" style="71" customWidth="1"/>
    <col min="7947" max="7951" width="2.625" style="71" customWidth="1"/>
    <col min="7952" max="7954" width="8.625" style="71" customWidth="1"/>
    <col min="7955" max="7955" width="9.625" style="71" customWidth="1"/>
    <col min="7956" max="7956" width="8.125" style="71" customWidth="1"/>
    <col min="7957" max="8192" width="9" style="71"/>
    <col min="8193" max="8197" width="2.625" style="71" customWidth="1"/>
    <col min="8198" max="8200" width="8.625" style="71" customWidth="1"/>
    <col min="8201" max="8201" width="9.625" style="71" customWidth="1"/>
    <col min="8202" max="8202" width="8.125" style="71" customWidth="1"/>
    <col min="8203" max="8207" width="2.625" style="71" customWidth="1"/>
    <col min="8208" max="8210" width="8.625" style="71" customWidth="1"/>
    <col min="8211" max="8211" width="9.625" style="71" customWidth="1"/>
    <col min="8212" max="8212" width="8.125" style="71" customWidth="1"/>
    <col min="8213" max="8448" width="9" style="71"/>
    <col min="8449" max="8453" width="2.625" style="71" customWidth="1"/>
    <col min="8454" max="8456" width="8.625" style="71" customWidth="1"/>
    <col min="8457" max="8457" width="9.625" style="71" customWidth="1"/>
    <col min="8458" max="8458" width="8.125" style="71" customWidth="1"/>
    <col min="8459" max="8463" width="2.625" style="71" customWidth="1"/>
    <col min="8464" max="8466" width="8.625" style="71" customWidth="1"/>
    <col min="8467" max="8467" width="9.625" style="71" customWidth="1"/>
    <col min="8468" max="8468" width="8.125" style="71" customWidth="1"/>
    <col min="8469" max="8704" width="9" style="71"/>
    <col min="8705" max="8709" width="2.625" style="71" customWidth="1"/>
    <col min="8710" max="8712" width="8.625" style="71" customWidth="1"/>
    <col min="8713" max="8713" width="9.625" style="71" customWidth="1"/>
    <col min="8714" max="8714" width="8.125" style="71" customWidth="1"/>
    <col min="8715" max="8719" width="2.625" style="71" customWidth="1"/>
    <col min="8720" max="8722" width="8.625" style="71" customWidth="1"/>
    <col min="8723" max="8723" width="9.625" style="71" customWidth="1"/>
    <col min="8724" max="8724" width="8.125" style="71" customWidth="1"/>
    <col min="8725" max="8960" width="9" style="71"/>
    <col min="8961" max="8965" width="2.625" style="71" customWidth="1"/>
    <col min="8966" max="8968" width="8.625" style="71" customWidth="1"/>
    <col min="8969" max="8969" width="9.625" style="71" customWidth="1"/>
    <col min="8970" max="8970" width="8.125" style="71" customWidth="1"/>
    <col min="8971" max="8975" width="2.625" style="71" customWidth="1"/>
    <col min="8976" max="8978" width="8.625" style="71" customWidth="1"/>
    <col min="8979" max="8979" width="9.625" style="71" customWidth="1"/>
    <col min="8980" max="8980" width="8.125" style="71" customWidth="1"/>
    <col min="8981" max="9216" width="9" style="71"/>
    <col min="9217" max="9221" width="2.625" style="71" customWidth="1"/>
    <col min="9222" max="9224" width="8.625" style="71" customWidth="1"/>
    <col min="9225" max="9225" width="9.625" style="71" customWidth="1"/>
    <col min="9226" max="9226" width="8.125" style="71" customWidth="1"/>
    <col min="9227" max="9231" width="2.625" style="71" customWidth="1"/>
    <col min="9232" max="9234" width="8.625" style="71" customWidth="1"/>
    <col min="9235" max="9235" width="9.625" style="71" customWidth="1"/>
    <col min="9236" max="9236" width="8.125" style="71" customWidth="1"/>
    <col min="9237" max="9472" width="9" style="71"/>
    <col min="9473" max="9477" width="2.625" style="71" customWidth="1"/>
    <col min="9478" max="9480" width="8.625" style="71" customWidth="1"/>
    <col min="9481" max="9481" width="9.625" style="71" customWidth="1"/>
    <col min="9482" max="9482" width="8.125" style="71" customWidth="1"/>
    <col min="9483" max="9487" width="2.625" style="71" customWidth="1"/>
    <col min="9488" max="9490" width="8.625" style="71" customWidth="1"/>
    <col min="9491" max="9491" width="9.625" style="71" customWidth="1"/>
    <col min="9492" max="9492" width="8.125" style="71" customWidth="1"/>
    <col min="9493" max="9728" width="9" style="71"/>
    <col min="9729" max="9733" width="2.625" style="71" customWidth="1"/>
    <col min="9734" max="9736" width="8.625" style="71" customWidth="1"/>
    <col min="9737" max="9737" width="9.625" style="71" customWidth="1"/>
    <col min="9738" max="9738" width="8.125" style="71" customWidth="1"/>
    <col min="9739" max="9743" width="2.625" style="71" customWidth="1"/>
    <col min="9744" max="9746" width="8.625" style="71" customWidth="1"/>
    <col min="9747" max="9747" width="9.625" style="71" customWidth="1"/>
    <col min="9748" max="9748" width="8.125" style="71" customWidth="1"/>
    <col min="9749" max="9984" width="9" style="71"/>
    <col min="9985" max="9989" width="2.625" style="71" customWidth="1"/>
    <col min="9990" max="9992" width="8.625" style="71" customWidth="1"/>
    <col min="9993" max="9993" width="9.625" style="71" customWidth="1"/>
    <col min="9994" max="9994" width="8.125" style="71" customWidth="1"/>
    <col min="9995" max="9999" width="2.625" style="71" customWidth="1"/>
    <col min="10000" max="10002" width="8.625" style="71" customWidth="1"/>
    <col min="10003" max="10003" width="9.625" style="71" customWidth="1"/>
    <col min="10004" max="10004" width="8.125" style="71" customWidth="1"/>
    <col min="10005" max="10240" width="9" style="71"/>
    <col min="10241" max="10245" width="2.625" style="71" customWidth="1"/>
    <col min="10246" max="10248" width="8.625" style="71" customWidth="1"/>
    <col min="10249" max="10249" width="9.625" style="71" customWidth="1"/>
    <col min="10250" max="10250" width="8.125" style="71" customWidth="1"/>
    <col min="10251" max="10255" width="2.625" style="71" customWidth="1"/>
    <col min="10256" max="10258" width="8.625" style="71" customWidth="1"/>
    <col min="10259" max="10259" width="9.625" style="71" customWidth="1"/>
    <col min="10260" max="10260" width="8.125" style="71" customWidth="1"/>
    <col min="10261" max="10496" width="9" style="71"/>
    <col min="10497" max="10501" width="2.625" style="71" customWidth="1"/>
    <col min="10502" max="10504" width="8.625" style="71" customWidth="1"/>
    <col min="10505" max="10505" width="9.625" style="71" customWidth="1"/>
    <col min="10506" max="10506" width="8.125" style="71" customWidth="1"/>
    <col min="10507" max="10511" width="2.625" style="71" customWidth="1"/>
    <col min="10512" max="10514" width="8.625" style="71" customWidth="1"/>
    <col min="10515" max="10515" width="9.625" style="71" customWidth="1"/>
    <col min="10516" max="10516" width="8.125" style="71" customWidth="1"/>
    <col min="10517" max="10752" width="9" style="71"/>
    <col min="10753" max="10757" width="2.625" style="71" customWidth="1"/>
    <col min="10758" max="10760" width="8.625" style="71" customWidth="1"/>
    <col min="10761" max="10761" width="9.625" style="71" customWidth="1"/>
    <col min="10762" max="10762" width="8.125" style="71" customWidth="1"/>
    <col min="10763" max="10767" width="2.625" style="71" customWidth="1"/>
    <col min="10768" max="10770" width="8.625" style="71" customWidth="1"/>
    <col min="10771" max="10771" width="9.625" style="71" customWidth="1"/>
    <col min="10772" max="10772" width="8.125" style="71" customWidth="1"/>
    <col min="10773" max="11008" width="9" style="71"/>
    <col min="11009" max="11013" width="2.625" style="71" customWidth="1"/>
    <col min="11014" max="11016" width="8.625" style="71" customWidth="1"/>
    <col min="11017" max="11017" width="9.625" style="71" customWidth="1"/>
    <col min="11018" max="11018" width="8.125" style="71" customWidth="1"/>
    <col min="11019" max="11023" width="2.625" style="71" customWidth="1"/>
    <col min="11024" max="11026" width="8.625" style="71" customWidth="1"/>
    <col min="11027" max="11027" width="9.625" style="71" customWidth="1"/>
    <col min="11028" max="11028" width="8.125" style="71" customWidth="1"/>
    <col min="11029" max="11264" width="9" style="71"/>
    <col min="11265" max="11269" width="2.625" style="71" customWidth="1"/>
    <col min="11270" max="11272" width="8.625" style="71" customWidth="1"/>
    <col min="11273" max="11273" width="9.625" style="71" customWidth="1"/>
    <col min="11274" max="11274" width="8.125" style="71" customWidth="1"/>
    <col min="11275" max="11279" width="2.625" style="71" customWidth="1"/>
    <col min="11280" max="11282" width="8.625" style="71" customWidth="1"/>
    <col min="11283" max="11283" width="9.625" style="71" customWidth="1"/>
    <col min="11284" max="11284" width="8.125" style="71" customWidth="1"/>
    <col min="11285" max="11520" width="9" style="71"/>
    <col min="11521" max="11525" width="2.625" style="71" customWidth="1"/>
    <col min="11526" max="11528" width="8.625" style="71" customWidth="1"/>
    <col min="11529" max="11529" width="9.625" style="71" customWidth="1"/>
    <col min="11530" max="11530" width="8.125" style="71" customWidth="1"/>
    <col min="11531" max="11535" width="2.625" style="71" customWidth="1"/>
    <col min="11536" max="11538" width="8.625" style="71" customWidth="1"/>
    <col min="11539" max="11539" width="9.625" style="71" customWidth="1"/>
    <col min="11540" max="11540" width="8.125" style="71" customWidth="1"/>
    <col min="11541" max="11776" width="9" style="71"/>
    <col min="11777" max="11781" width="2.625" style="71" customWidth="1"/>
    <col min="11782" max="11784" width="8.625" style="71" customWidth="1"/>
    <col min="11785" max="11785" width="9.625" style="71" customWidth="1"/>
    <col min="11786" max="11786" width="8.125" style="71" customWidth="1"/>
    <col min="11787" max="11791" width="2.625" style="71" customWidth="1"/>
    <col min="11792" max="11794" width="8.625" style="71" customWidth="1"/>
    <col min="11795" max="11795" width="9.625" style="71" customWidth="1"/>
    <col min="11796" max="11796" width="8.125" style="71" customWidth="1"/>
    <col min="11797" max="12032" width="9" style="71"/>
    <col min="12033" max="12037" width="2.625" style="71" customWidth="1"/>
    <col min="12038" max="12040" width="8.625" style="71" customWidth="1"/>
    <col min="12041" max="12041" width="9.625" style="71" customWidth="1"/>
    <col min="12042" max="12042" width="8.125" style="71" customWidth="1"/>
    <col min="12043" max="12047" width="2.625" style="71" customWidth="1"/>
    <col min="12048" max="12050" width="8.625" style="71" customWidth="1"/>
    <col min="12051" max="12051" width="9.625" style="71" customWidth="1"/>
    <col min="12052" max="12052" width="8.125" style="71" customWidth="1"/>
    <col min="12053" max="12288" width="9" style="71"/>
    <col min="12289" max="12293" width="2.625" style="71" customWidth="1"/>
    <col min="12294" max="12296" width="8.625" style="71" customWidth="1"/>
    <col min="12297" max="12297" width="9.625" style="71" customWidth="1"/>
    <col min="12298" max="12298" width="8.125" style="71" customWidth="1"/>
    <col min="12299" max="12303" width="2.625" style="71" customWidth="1"/>
    <col min="12304" max="12306" width="8.625" style="71" customWidth="1"/>
    <col min="12307" max="12307" width="9.625" style="71" customWidth="1"/>
    <col min="12308" max="12308" width="8.125" style="71" customWidth="1"/>
    <col min="12309" max="12544" width="9" style="71"/>
    <col min="12545" max="12549" width="2.625" style="71" customWidth="1"/>
    <col min="12550" max="12552" width="8.625" style="71" customWidth="1"/>
    <col min="12553" max="12553" width="9.625" style="71" customWidth="1"/>
    <col min="12554" max="12554" width="8.125" style="71" customWidth="1"/>
    <col min="12555" max="12559" width="2.625" style="71" customWidth="1"/>
    <col min="12560" max="12562" width="8.625" style="71" customWidth="1"/>
    <col min="12563" max="12563" width="9.625" style="71" customWidth="1"/>
    <col min="12564" max="12564" width="8.125" style="71" customWidth="1"/>
    <col min="12565" max="12800" width="9" style="71"/>
    <col min="12801" max="12805" width="2.625" style="71" customWidth="1"/>
    <col min="12806" max="12808" width="8.625" style="71" customWidth="1"/>
    <col min="12809" max="12809" width="9.625" style="71" customWidth="1"/>
    <col min="12810" max="12810" width="8.125" style="71" customWidth="1"/>
    <col min="12811" max="12815" width="2.625" style="71" customWidth="1"/>
    <col min="12816" max="12818" width="8.625" style="71" customWidth="1"/>
    <col min="12819" max="12819" width="9.625" style="71" customWidth="1"/>
    <col min="12820" max="12820" width="8.125" style="71" customWidth="1"/>
    <col min="12821" max="13056" width="9" style="71"/>
    <col min="13057" max="13061" width="2.625" style="71" customWidth="1"/>
    <col min="13062" max="13064" width="8.625" style="71" customWidth="1"/>
    <col min="13065" max="13065" width="9.625" style="71" customWidth="1"/>
    <col min="13066" max="13066" width="8.125" style="71" customWidth="1"/>
    <col min="13067" max="13071" width="2.625" style="71" customWidth="1"/>
    <col min="13072" max="13074" width="8.625" style="71" customWidth="1"/>
    <col min="13075" max="13075" width="9.625" style="71" customWidth="1"/>
    <col min="13076" max="13076" width="8.125" style="71" customWidth="1"/>
    <col min="13077" max="13312" width="9" style="71"/>
    <col min="13313" max="13317" width="2.625" style="71" customWidth="1"/>
    <col min="13318" max="13320" width="8.625" style="71" customWidth="1"/>
    <col min="13321" max="13321" width="9.625" style="71" customWidth="1"/>
    <col min="13322" max="13322" width="8.125" style="71" customWidth="1"/>
    <col min="13323" max="13327" width="2.625" style="71" customWidth="1"/>
    <col min="13328" max="13330" width="8.625" style="71" customWidth="1"/>
    <col min="13331" max="13331" width="9.625" style="71" customWidth="1"/>
    <col min="13332" max="13332" width="8.125" style="71" customWidth="1"/>
    <col min="13333" max="13568" width="9" style="71"/>
    <col min="13569" max="13573" width="2.625" style="71" customWidth="1"/>
    <col min="13574" max="13576" width="8.625" style="71" customWidth="1"/>
    <col min="13577" max="13577" width="9.625" style="71" customWidth="1"/>
    <col min="13578" max="13578" width="8.125" style="71" customWidth="1"/>
    <col min="13579" max="13583" width="2.625" style="71" customWidth="1"/>
    <col min="13584" max="13586" width="8.625" style="71" customWidth="1"/>
    <col min="13587" max="13587" width="9.625" style="71" customWidth="1"/>
    <col min="13588" max="13588" width="8.125" style="71" customWidth="1"/>
    <col min="13589" max="13824" width="9" style="71"/>
    <col min="13825" max="13829" width="2.625" style="71" customWidth="1"/>
    <col min="13830" max="13832" width="8.625" style="71" customWidth="1"/>
    <col min="13833" max="13833" width="9.625" style="71" customWidth="1"/>
    <col min="13834" max="13834" width="8.125" style="71" customWidth="1"/>
    <col min="13835" max="13839" width="2.625" style="71" customWidth="1"/>
    <col min="13840" max="13842" width="8.625" style="71" customWidth="1"/>
    <col min="13843" max="13843" width="9.625" style="71" customWidth="1"/>
    <col min="13844" max="13844" width="8.125" style="71" customWidth="1"/>
    <col min="13845" max="14080" width="9" style="71"/>
    <col min="14081" max="14085" width="2.625" style="71" customWidth="1"/>
    <col min="14086" max="14088" width="8.625" style="71" customWidth="1"/>
    <col min="14089" max="14089" width="9.625" style="71" customWidth="1"/>
    <col min="14090" max="14090" width="8.125" style="71" customWidth="1"/>
    <col min="14091" max="14095" width="2.625" style="71" customWidth="1"/>
    <col min="14096" max="14098" width="8.625" style="71" customWidth="1"/>
    <col min="14099" max="14099" width="9.625" style="71" customWidth="1"/>
    <col min="14100" max="14100" width="8.125" style="71" customWidth="1"/>
    <col min="14101" max="14336" width="9" style="71"/>
    <col min="14337" max="14341" width="2.625" style="71" customWidth="1"/>
    <col min="14342" max="14344" width="8.625" style="71" customWidth="1"/>
    <col min="14345" max="14345" width="9.625" style="71" customWidth="1"/>
    <col min="14346" max="14346" width="8.125" style="71" customWidth="1"/>
    <col min="14347" max="14351" width="2.625" style="71" customWidth="1"/>
    <col min="14352" max="14354" width="8.625" style="71" customWidth="1"/>
    <col min="14355" max="14355" width="9.625" style="71" customWidth="1"/>
    <col min="14356" max="14356" width="8.125" style="71" customWidth="1"/>
    <col min="14357" max="14592" width="9" style="71"/>
    <col min="14593" max="14597" width="2.625" style="71" customWidth="1"/>
    <col min="14598" max="14600" width="8.625" style="71" customWidth="1"/>
    <col min="14601" max="14601" width="9.625" style="71" customWidth="1"/>
    <col min="14602" max="14602" width="8.125" style="71" customWidth="1"/>
    <col min="14603" max="14607" width="2.625" style="71" customWidth="1"/>
    <col min="14608" max="14610" width="8.625" style="71" customWidth="1"/>
    <col min="14611" max="14611" width="9.625" style="71" customWidth="1"/>
    <col min="14612" max="14612" width="8.125" style="71" customWidth="1"/>
    <col min="14613" max="14848" width="9" style="71"/>
    <col min="14849" max="14853" width="2.625" style="71" customWidth="1"/>
    <col min="14854" max="14856" width="8.625" style="71" customWidth="1"/>
    <col min="14857" max="14857" width="9.625" style="71" customWidth="1"/>
    <col min="14858" max="14858" width="8.125" style="71" customWidth="1"/>
    <col min="14859" max="14863" width="2.625" style="71" customWidth="1"/>
    <col min="14864" max="14866" width="8.625" style="71" customWidth="1"/>
    <col min="14867" max="14867" width="9.625" style="71" customWidth="1"/>
    <col min="14868" max="14868" width="8.125" style="71" customWidth="1"/>
    <col min="14869" max="15104" width="9" style="71"/>
    <col min="15105" max="15109" width="2.625" style="71" customWidth="1"/>
    <col min="15110" max="15112" width="8.625" style="71" customWidth="1"/>
    <col min="15113" max="15113" width="9.625" style="71" customWidth="1"/>
    <col min="15114" max="15114" width="8.125" style="71" customWidth="1"/>
    <col min="15115" max="15119" width="2.625" style="71" customWidth="1"/>
    <col min="15120" max="15122" width="8.625" style="71" customWidth="1"/>
    <col min="15123" max="15123" width="9.625" style="71" customWidth="1"/>
    <col min="15124" max="15124" width="8.125" style="71" customWidth="1"/>
    <col min="15125" max="15360" width="9" style="71"/>
    <col min="15361" max="15365" width="2.625" style="71" customWidth="1"/>
    <col min="15366" max="15368" width="8.625" style="71" customWidth="1"/>
    <col min="15369" max="15369" width="9.625" style="71" customWidth="1"/>
    <col min="15370" max="15370" width="8.125" style="71" customWidth="1"/>
    <col min="15371" max="15375" width="2.625" style="71" customWidth="1"/>
    <col min="15376" max="15378" width="8.625" style="71" customWidth="1"/>
    <col min="15379" max="15379" width="9.625" style="71" customWidth="1"/>
    <col min="15380" max="15380" width="8.125" style="71" customWidth="1"/>
    <col min="15381" max="15616" width="9" style="71"/>
    <col min="15617" max="15621" width="2.625" style="71" customWidth="1"/>
    <col min="15622" max="15624" width="8.625" style="71" customWidth="1"/>
    <col min="15625" max="15625" width="9.625" style="71" customWidth="1"/>
    <col min="15626" max="15626" width="8.125" style="71" customWidth="1"/>
    <col min="15627" max="15631" width="2.625" style="71" customWidth="1"/>
    <col min="15632" max="15634" width="8.625" style="71" customWidth="1"/>
    <col min="15635" max="15635" width="9.625" style="71" customWidth="1"/>
    <col min="15636" max="15636" width="8.125" style="71" customWidth="1"/>
    <col min="15637" max="15872" width="9" style="71"/>
    <col min="15873" max="15877" width="2.625" style="71" customWidth="1"/>
    <col min="15878" max="15880" width="8.625" style="71" customWidth="1"/>
    <col min="15881" max="15881" width="9.625" style="71" customWidth="1"/>
    <col min="15882" max="15882" width="8.125" style="71" customWidth="1"/>
    <col min="15883" max="15887" width="2.625" style="71" customWidth="1"/>
    <col min="15888" max="15890" width="8.625" style="71" customWidth="1"/>
    <col min="15891" max="15891" width="9.625" style="71" customWidth="1"/>
    <col min="15892" max="15892" width="8.125" style="71" customWidth="1"/>
    <col min="15893" max="16128" width="9" style="71"/>
    <col min="16129" max="16133" width="2.625" style="71" customWidth="1"/>
    <col min="16134" max="16136" width="8.625" style="71" customWidth="1"/>
    <col min="16137" max="16137" width="9.625" style="71" customWidth="1"/>
    <col min="16138" max="16138" width="8.125" style="71" customWidth="1"/>
    <col min="16139" max="16143" width="2.625" style="71" customWidth="1"/>
    <col min="16144" max="16146" width="8.625" style="71" customWidth="1"/>
    <col min="16147" max="16147" width="9.625" style="71" customWidth="1"/>
    <col min="16148" max="16148" width="8.125" style="71" customWidth="1"/>
    <col min="16149" max="16384" width="9" style="71"/>
  </cols>
  <sheetData>
    <row r="1" spans="1:20" s="3" customFormat="1" ht="18.75" customHeight="1" x14ac:dyDescent="0.15">
      <c r="A1" s="148" t="s">
        <v>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</row>
    <row r="2" spans="1:20" s="3" customFormat="1" ht="18.75" customHeight="1" x14ac:dyDescent="0.15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s="3" customFormat="1" ht="14.25" thickBot="1" x14ac:dyDescent="0.2">
      <c r="A3" s="180"/>
      <c r="B3" s="180"/>
      <c r="C3" s="180"/>
      <c r="D3" s="180"/>
      <c r="E3" s="18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81" t="str">
        <f>'報道用 (公示日)'!$Q$5</f>
        <v>令和7年7月2日現在</v>
      </c>
      <c r="R3" s="181"/>
      <c r="S3" s="181"/>
      <c r="T3" s="181"/>
    </row>
    <row r="4" spans="1:20" ht="9" customHeight="1" x14ac:dyDescent="0.15">
      <c r="A4" s="6"/>
      <c r="B4" s="7"/>
      <c r="C4" s="7"/>
      <c r="D4" s="151" t="s">
        <v>4</v>
      </c>
      <c r="E4" s="182"/>
      <c r="F4" s="177" t="s">
        <v>5</v>
      </c>
      <c r="G4" s="137" t="s">
        <v>6</v>
      </c>
      <c r="H4" s="137" t="s">
        <v>7</v>
      </c>
      <c r="I4" s="140" t="str">
        <f>'報道用 (公示日)'!$I$6</f>
        <v>R7.6.2
定時
登録日</v>
      </c>
      <c r="J4" s="141" t="s">
        <v>9</v>
      </c>
      <c r="K4" s="6"/>
      <c r="L4" s="7"/>
      <c r="M4" s="7"/>
      <c r="N4" s="151" t="s">
        <v>4</v>
      </c>
      <c r="O4" s="182"/>
      <c r="P4" s="177" t="s">
        <v>5</v>
      </c>
      <c r="Q4" s="137" t="s">
        <v>6</v>
      </c>
      <c r="R4" s="137" t="s">
        <v>7</v>
      </c>
      <c r="S4" s="140" t="str">
        <f>'報道用 (公示日)'!$I$6</f>
        <v>R7.6.2
定時
登録日</v>
      </c>
      <c r="T4" s="141" t="s">
        <v>9</v>
      </c>
    </row>
    <row r="5" spans="1:20" ht="9" customHeight="1" x14ac:dyDescent="0.15">
      <c r="A5" s="8"/>
      <c r="B5" s="9"/>
      <c r="C5" s="9"/>
      <c r="D5" s="153"/>
      <c r="E5" s="183"/>
      <c r="F5" s="178"/>
      <c r="G5" s="138"/>
      <c r="H5" s="138"/>
      <c r="I5" s="138"/>
      <c r="J5" s="142"/>
      <c r="K5" s="8"/>
      <c r="L5" s="9"/>
      <c r="M5" s="9"/>
      <c r="N5" s="153"/>
      <c r="O5" s="183"/>
      <c r="P5" s="178"/>
      <c r="Q5" s="138"/>
      <c r="R5" s="138"/>
      <c r="S5" s="138"/>
      <c r="T5" s="142"/>
    </row>
    <row r="6" spans="1:20" ht="9" customHeight="1" x14ac:dyDescent="0.15">
      <c r="A6" s="8"/>
      <c r="B6" s="9"/>
      <c r="C6" s="9"/>
      <c r="D6" s="9"/>
      <c r="E6" s="72"/>
      <c r="F6" s="178"/>
      <c r="G6" s="138"/>
      <c r="H6" s="138"/>
      <c r="I6" s="138"/>
      <c r="J6" s="142"/>
      <c r="K6" s="8"/>
      <c r="L6" s="9"/>
      <c r="M6" s="9"/>
      <c r="N6" s="9"/>
      <c r="O6" s="72"/>
      <c r="P6" s="178"/>
      <c r="Q6" s="138"/>
      <c r="R6" s="138"/>
      <c r="S6" s="138"/>
      <c r="T6" s="142"/>
    </row>
    <row r="7" spans="1:20" ht="9" customHeight="1" x14ac:dyDescent="0.15">
      <c r="A7" s="144" t="s">
        <v>10</v>
      </c>
      <c r="B7" s="145"/>
      <c r="C7" s="145"/>
      <c r="D7" s="9"/>
      <c r="E7" s="72"/>
      <c r="F7" s="178"/>
      <c r="G7" s="138"/>
      <c r="H7" s="138"/>
      <c r="I7" s="138"/>
      <c r="J7" s="142"/>
      <c r="K7" s="144" t="s">
        <v>10</v>
      </c>
      <c r="L7" s="145"/>
      <c r="M7" s="145"/>
      <c r="N7" s="9"/>
      <c r="O7" s="72"/>
      <c r="P7" s="178"/>
      <c r="Q7" s="138"/>
      <c r="R7" s="138"/>
      <c r="S7" s="138"/>
      <c r="T7" s="142"/>
    </row>
    <row r="8" spans="1:20" ht="9" customHeight="1" thickBot="1" x14ac:dyDescent="0.2">
      <c r="A8" s="146"/>
      <c r="B8" s="147"/>
      <c r="C8" s="147"/>
      <c r="D8" s="11"/>
      <c r="E8" s="73"/>
      <c r="F8" s="179"/>
      <c r="G8" s="139"/>
      <c r="H8" s="139"/>
      <c r="I8" s="139"/>
      <c r="J8" s="143"/>
      <c r="K8" s="146"/>
      <c r="L8" s="147"/>
      <c r="M8" s="147"/>
      <c r="N8" s="11"/>
      <c r="O8" s="73"/>
      <c r="P8" s="179"/>
      <c r="Q8" s="139"/>
      <c r="R8" s="139"/>
      <c r="S8" s="139"/>
      <c r="T8" s="143"/>
    </row>
    <row r="9" spans="1:20" s="3" customFormat="1" ht="24.75" customHeight="1" x14ac:dyDescent="0.15">
      <c r="A9" s="121" t="s">
        <v>11</v>
      </c>
      <c r="B9" s="122"/>
      <c r="C9" s="122"/>
      <c r="D9" s="122"/>
      <c r="E9" s="123"/>
      <c r="F9" s="13">
        <v>33</v>
      </c>
      <c r="G9" s="14">
        <v>65</v>
      </c>
      <c r="H9" s="14">
        <f>SUM(F9:G9)</f>
        <v>98</v>
      </c>
      <c r="I9" s="15">
        <v>95</v>
      </c>
      <c r="J9" s="17">
        <f>H9-I9</f>
        <v>3</v>
      </c>
      <c r="K9" s="174" t="s">
        <v>12</v>
      </c>
      <c r="L9" s="175"/>
      <c r="M9" s="175"/>
      <c r="N9" s="175"/>
      <c r="O9" s="176"/>
      <c r="P9" s="74">
        <v>2</v>
      </c>
      <c r="Q9" s="75">
        <v>1</v>
      </c>
      <c r="R9" s="76">
        <f>SUM(P9:Q9)</f>
        <v>3</v>
      </c>
      <c r="S9" s="76">
        <v>3</v>
      </c>
      <c r="T9" s="17">
        <f>R9-S9</f>
        <v>0</v>
      </c>
    </row>
    <row r="10" spans="1:20" s="3" customFormat="1" ht="24.75" customHeight="1" x14ac:dyDescent="0.15">
      <c r="A10" s="124" t="s">
        <v>13</v>
      </c>
      <c r="B10" s="125"/>
      <c r="C10" s="125"/>
      <c r="D10" s="125"/>
      <c r="E10" s="126"/>
      <c r="F10" s="18">
        <v>25</v>
      </c>
      <c r="G10" s="19">
        <v>38</v>
      </c>
      <c r="H10" s="19">
        <f t="shared" ref="H10:H18" si="0">SUM(F10:G10)</f>
        <v>63</v>
      </c>
      <c r="I10" s="20">
        <v>63</v>
      </c>
      <c r="J10" s="77">
        <f t="shared" ref="J10:J33" si="1">H10-I10</f>
        <v>0</v>
      </c>
      <c r="K10" s="165" t="s">
        <v>14</v>
      </c>
      <c r="L10" s="166"/>
      <c r="M10" s="166"/>
      <c r="N10" s="166"/>
      <c r="O10" s="167"/>
      <c r="P10" s="78">
        <v>2</v>
      </c>
      <c r="Q10" s="79">
        <v>2</v>
      </c>
      <c r="R10" s="80">
        <f>SUM(P10:Q10)</f>
        <v>4</v>
      </c>
      <c r="S10" s="80">
        <v>3</v>
      </c>
      <c r="T10" s="77">
        <f t="shared" ref="T10:T34" si="2">R10-S10</f>
        <v>1</v>
      </c>
    </row>
    <row r="11" spans="1:20" s="3" customFormat="1" ht="24.75" customHeight="1" thickBot="1" x14ac:dyDescent="0.2">
      <c r="A11" s="124" t="s">
        <v>15</v>
      </c>
      <c r="B11" s="125"/>
      <c r="C11" s="125"/>
      <c r="D11" s="125"/>
      <c r="E11" s="126"/>
      <c r="F11" s="18">
        <v>20</v>
      </c>
      <c r="G11" s="19">
        <v>55</v>
      </c>
      <c r="H11" s="19">
        <f t="shared" si="0"/>
        <v>75</v>
      </c>
      <c r="I11" s="20">
        <v>75</v>
      </c>
      <c r="J11" s="77">
        <f t="shared" si="1"/>
        <v>0</v>
      </c>
      <c r="K11" s="168" t="s">
        <v>74</v>
      </c>
      <c r="L11" s="169"/>
      <c r="M11" s="169"/>
      <c r="N11" s="169"/>
      <c r="O11" s="170"/>
      <c r="P11" s="81">
        <v>0</v>
      </c>
      <c r="Q11" s="82">
        <v>0</v>
      </c>
      <c r="R11" s="83">
        <f>SUM(P11:Q11)</f>
        <v>0</v>
      </c>
      <c r="S11" s="83">
        <v>0</v>
      </c>
      <c r="T11" s="84">
        <f t="shared" si="2"/>
        <v>0</v>
      </c>
    </row>
    <row r="12" spans="1:20" s="3" customFormat="1" ht="24.75" customHeight="1" thickBot="1" x14ac:dyDescent="0.2">
      <c r="A12" s="124" t="s">
        <v>17</v>
      </c>
      <c r="B12" s="125"/>
      <c r="C12" s="125"/>
      <c r="D12" s="125"/>
      <c r="E12" s="126"/>
      <c r="F12" s="18">
        <v>5</v>
      </c>
      <c r="G12" s="19">
        <v>7</v>
      </c>
      <c r="H12" s="19">
        <f t="shared" si="0"/>
        <v>12</v>
      </c>
      <c r="I12" s="20">
        <v>12</v>
      </c>
      <c r="J12" s="77">
        <f t="shared" si="1"/>
        <v>0</v>
      </c>
      <c r="K12" s="171" t="s">
        <v>18</v>
      </c>
      <c r="L12" s="172"/>
      <c r="M12" s="172"/>
      <c r="N12" s="172"/>
      <c r="O12" s="173"/>
      <c r="P12" s="85">
        <f>SUM(P9:P11)</f>
        <v>4</v>
      </c>
      <c r="Q12" s="85">
        <f>SUM(Q9:Q11)</f>
        <v>3</v>
      </c>
      <c r="R12" s="85">
        <f>SUM(R9:R11)</f>
        <v>7</v>
      </c>
      <c r="S12" s="85">
        <f>SUM(S9:S11)</f>
        <v>6</v>
      </c>
      <c r="T12" s="86">
        <f t="shared" si="2"/>
        <v>1</v>
      </c>
    </row>
    <row r="13" spans="1:20" s="3" customFormat="1" ht="24.75" customHeight="1" x14ac:dyDescent="0.15">
      <c r="A13" s="124" t="s">
        <v>19</v>
      </c>
      <c r="B13" s="125"/>
      <c r="C13" s="125"/>
      <c r="D13" s="125"/>
      <c r="E13" s="126"/>
      <c r="F13" s="18">
        <v>3</v>
      </c>
      <c r="G13" s="19">
        <v>10</v>
      </c>
      <c r="H13" s="19">
        <f t="shared" si="0"/>
        <v>13</v>
      </c>
      <c r="I13" s="20">
        <v>13</v>
      </c>
      <c r="J13" s="77">
        <f t="shared" si="1"/>
        <v>0</v>
      </c>
      <c r="K13" s="174" t="s">
        <v>20</v>
      </c>
      <c r="L13" s="175"/>
      <c r="M13" s="175"/>
      <c r="N13" s="175"/>
      <c r="O13" s="176"/>
      <c r="P13" s="74">
        <v>2</v>
      </c>
      <c r="Q13" s="75">
        <v>3</v>
      </c>
      <c r="R13" s="76">
        <f t="shared" ref="R13:R19" si="3">SUM(P13:Q13)</f>
        <v>5</v>
      </c>
      <c r="S13" s="76">
        <v>5</v>
      </c>
      <c r="T13" s="17">
        <f t="shared" si="2"/>
        <v>0</v>
      </c>
    </row>
    <row r="14" spans="1:20" s="3" customFormat="1" ht="24.75" customHeight="1" x14ac:dyDescent="0.15">
      <c r="A14" s="124" t="s">
        <v>21</v>
      </c>
      <c r="B14" s="125"/>
      <c r="C14" s="125"/>
      <c r="D14" s="125"/>
      <c r="E14" s="126"/>
      <c r="F14" s="18">
        <v>4</v>
      </c>
      <c r="G14" s="18">
        <v>20</v>
      </c>
      <c r="H14" s="19">
        <f t="shared" si="0"/>
        <v>24</v>
      </c>
      <c r="I14" s="20">
        <v>24</v>
      </c>
      <c r="J14" s="77">
        <f t="shared" si="1"/>
        <v>0</v>
      </c>
      <c r="K14" s="165" t="s">
        <v>22</v>
      </c>
      <c r="L14" s="166"/>
      <c r="M14" s="166"/>
      <c r="N14" s="166"/>
      <c r="O14" s="167"/>
      <c r="P14" s="78">
        <v>1</v>
      </c>
      <c r="Q14" s="79">
        <v>0</v>
      </c>
      <c r="R14" s="80">
        <f t="shared" si="3"/>
        <v>1</v>
      </c>
      <c r="S14" s="80">
        <v>1</v>
      </c>
      <c r="T14" s="77">
        <f t="shared" si="2"/>
        <v>0</v>
      </c>
    </row>
    <row r="15" spans="1:20" s="3" customFormat="1" ht="24.75" customHeight="1" x14ac:dyDescent="0.15">
      <c r="A15" s="124" t="s">
        <v>23</v>
      </c>
      <c r="B15" s="125"/>
      <c r="C15" s="125"/>
      <c r="D15" s="125"/>
      <c r="E15" s="126"/>
      <c r="F15" s="18">
        <v>6</v>
      </c>
      <c r="G15" s="18">
        <v>40</v>
      </c>
      <c r="H15" s="19">
        <f t="shared" si="0"/>
        <v>46</v>
      </c>
      <c r="I15" s="20">
        <v>45</v>
      </c>
      <c r="J15" s="77">
        <f t="shared" si="1"/>
        <v>1</v>
      </c>
      <c r="K15" s="165" t="s">
        <v>24</v>
      </c>
      <c r="L15" s="166"/>
      <c r="M15" s="166"/>
      <c r="N15" s="166"/>
      <c r="O15" s="167"/>
      <c r="P15" s="78">
        <v>6</v>
      </c>
      <c r="Q15" s="79">
        <v>3</v>
      </c>
      <c r="R15" s="80">
        <f t="shared" si="3"/>
        <v>9</v>
      </c>
      <c r="S15" s="80">
        <v>9</v>
      </c>
      <c r="T15" s="77">
        <f t="shared" si="2"/>
        <v>0</v>
      </c>
    </row>
    <row r="16" spans="1:20" s="3" customFormat="1" ht="24.75" customHeight="1" x14ac:dyDescent="0.15">
      <c r="A16" s="124" t="s">
        <v>25</v>
      </c>
      <c r="B16" s="125"/>
      <c r="C16" s="125"/>
      <c r="D16" s="125"/>
      <c r="E16" s="126"/>
      <c r="F16" s="18">
        <v>1</v>
      </c>
      <c r="G16" s="18">
        <v>6</v>
      </c>
      <c r="H16" s="19">
        <f t="shared" si="0"/>
        <v>7</v>
      </c>
      <c r="I16" s="20">
        <v>7</v>
      </c>
      <c r="J16" s="77">
        <f t="shared" si="1"/>
        <v>0</v>
      </c>
      <c r="K16" s="165" t="s">
        <v>26</v>
      </c>
      <c r="L16" s="166"/>
      <c r="M16" s="166"/>
      <c r="N16" s="166"/>
      <c r="O16" s="167"/>
      <c r="P16" s="78">
        <v>0</v>
      </c>
      <c r="Q16" s="79">
        <v>1</v>
      </c>
      <c r="R16" s="80">
        <f t="shared" si="3"/>
        <v>1</v>
      </c>
      <c r="S16" s="80">
        <v>1</v>
      </c>
      <c r="T16" s="77">
        <f t="shared" si="2"/>
        <v>0</v>
      </c>
    </row>
    <row r="17" spans="1:20" s="3" customFormat="1" ht="24.75" customHeight="1" x14ac:dyDescent="0.15">
      <c r="A17" s="124" t="s">
        <v>27</v>
      </c>
      <c r="B17" s="125"/>
      <c r="C17" s="125"/>
      <c r="D17" s="125"/>
      <c r="E17" s="126"/>
      <c r="F17" s="18">
        <v>6</v>
      </c>
      <c r="G17" s="18">
        <v>9</v>
      </c>
      <c r="H17" s="19">
        <f t="shared" si="0"/>
        <v>15</v>
      </c>
      <c r="I17" s="20">
        <v>15</v>
      </c>
      <c r="J17" s="77">
        <f t="shared" si="1"/>
        <v>0</v>
      </c>
      <c r="K17" s="165" t="s">
        <v>75</v>
      </c>
      <c r="L17" s="166"/>
      <c r="M17" s="166"/>
      <c r="N17" s="166"/>
      <c r="O17" s="167"/>
      <c r="P17" s="78">
        <v>1</v>
      </c>
      <c r="Q17" s="79">
        <v>3</v>
      </c>
      <c r="R17" s="80">
        <f t="shared" si="3"/>
        <v>4</v>
      </c>
      <c r="S17" s="80">
        <v>4</v>
      </c>
      <c r="T17" s="77">
        <f t="shared" si="2"/>
        <v>0</v>
      </c>
    </row>
    <row r="18" spans="1:20" s="3" customFormat="1" ht="24.75" customHeight="1" thickBot="1" x14ac:dyDescent="0.2">
      <c r="A18" s="127" t="s">
        <v>29</v>
      </c>
      <c r="B18" s="128"/>
      <c r="C18" s="128"/>
      <c r="D18" s="128"/>
      <c r="E18" s="129"/>
      <c r="F18" s="22">
        <v>6</v>
      </c>
      <c r="G18" s="22">
        <v>10</v>
      </c>
      <c r="H18" s="23">
        <f t="shared" si="0"/>
        <v>16</v>
      </c>
      <c r="I18" s="24">
        <v>16</v>
      </c>
      <c r="J18" s="84">
        <f t="shared" si="1"/>
        <v>0</v>
      </c>
      <c r="K18" s="165" t="s">
        <v>30</v>
      </c>
      <c r="L18" s="166"/>
      <c r="M18" s="166"/>
      <c r="N18" s="166"/>
      <c r="O18" s="167"/>
      <c r="P18" s="78">
        <v>2</v>
      </c>
      <c r="Q18" s="79">
        <v>3</v>
      </c>
      <c r="R18" s="80">
        <f t="shared" si="3"/>
        <v>5</v>
      </c>
      <c r="S18" s="80">
        <v>4</v>
      </c>
      <c r="T18" s="77">
        <f t="shared" si="2"/>
        <v>1</v>
      </c>
    </row>
    <row r="19" spans="1:20" s="3" customFormat="1" ht="24.75" customHeight="1" thickBot="1" x14ac:dyDescent="0.2">
      <c r="A19" s="109" t="s">
        <v>31</v>
      </c>
      <c r="B19" s="110"/>
      <c r="C19" s="110"/>
      <c r="D19" s="110"/>
      <c r="E19" s="111"/>
      <c r="F19" s="30">
        <f>SUM(F9:F18)</f>
        <v>109</v>
      </c>
      <c r="G19" s="30">
        <f>SUM(G9:G18)</f>
        <v>260</v>
      </c>
      <c r="H19" s="30">
        <f>SUM(H9:H18)</f>
        <v>369</v>
      </c>
      <c r="I19" s="30">
        <f>SUM(I9:I18)</f>
        <v>365</v>
      </c>
      <c r="J19" s="86">
        <f t="shared" si="1"/>
        <v>4</v>
      </c>
      <c r="K19" s="168" t="s">
        <v>32</v>
      </c>
      <c r="L19" s="169"/>
      <c r="M19" s="169"/>
      <c r="N19" s="169"/>
      <c r="O19" s="170"/>
      <c r="P19" s="81">
        <v>0</v>
      </c>
      <c r="Q19" s="82">
        <v>5</v>
      </c>
      <c r="R19" s="83">
        <f t="shared" si="3"/>
        <v>5</v>
      </c>
      <c r="S19" s="83">
        <v>4</v>
      </c>
      <c r="T19" s="84">
        <f t="shared" si="2"/>
        <v>1</v>
      </c>
    </row>
    <row r="20" spans="1:20" s="3" customFormat="1" ht="24.75" customHeight="1" thickBot="1" x14ac:dyDescent="0.2">
      <c r="A20" s="121" t="s">
        <v>33</v>
      </c>
      <c r="B20" s="122"/>
      <c r="C20" s="122"/>
      <c r="D20" s="122"/>
      <c r="E20" s="123"/>
      <c r="F20" s="13">
        <v>0</v>
      </c>
      <c r="G20" s="14">
        <v>3</v>
      </c>
      <c r="H20" s="15">
        <f>SUM(F20:G20)</f>
        <v>3</v>
      </c>
      <c r="I20" s="15">
        <v>3</v>
      </c>
      <c r="J20" s="17">
        <f t="shared" si="1"/>
        <v>0</v>
      </c>
      <c r="K20" s="171" t="s">
        <v>34</v>
      </c>
      <c r="L20" s="172"/>
      <c r="M20" s="172"/>
      <c r="N20" s="172"/>
      <c r="O20" s="173"/>
      <c r="P20" s="85">
        <f>SUM(P13:P19)</f>
        <v>12</v>
      </c>
      <c r="Q20" s="85">
        <f>SUM(Q13:Q19)</f>
        <v>18</v>
      </c>
      <c r="R20" s="85">
        <f>SUM(R13:R19)</f>
        <v>30</v>
      </c>
      <c r="S20" s="85">
        <f>SUM(S13:S19)</f>
        <v>28</v>
      </c>
      <c r="T20" s="86">
        <f t="shared" si="2"/>
        <v>2</v>
      </c>
    </row>
    <row r="21" spans="1:20" s="3" customFormat="1" ht="24.75" customHeight="1" x14ac:dyDescent="0.15">
      <c r="A21" s="124" t="s">
        <v>35</v>
      </c>
      <c r="B21" s="125"/>
      <c r="C21" s="125"/>
      <c r="D21" s="125"/>
      <c r="E21" s="126"/>
      <c r="F21" s="18">
        <v>0</v>
      </c>
      <c r="G21" s="19">
        <v>2</v>
      </c>
      <c r="H21" s="20">
        <f>SUM(F21:G21)</f>
        <v>2</v>
      </c>
      <c r="I21" s="20">
        <v>2</v>
      </c>
      <c r="J21" s="77">
        <f t="shared" si="1"/>
        <v>0</v>
      </c>
      <c r="K21" s="174" t="s">
        <v>36</v>
      </c>
      <c r="L21" s="175"/>
      <c r="M21" s="175"/>
      <c r="N21" s="175"/>
      <c r="O21" s="176"/>
      <c r="P21" s="74">
        <v>0</v>
      </c>
      <c r="Q21" s="75">
        <v>2</v>
      </c>
      <c r="R21" s="76">
        <f>SUM(P21:Q21)</f>
        <v>2</v>
      </c>
      <c r="S21" s="76">
        <v>2</v>
      </c>
      <c r="T21" s="17">
        <f t="shared" si="2"/>
        <v>0</v>
      </c>
    </row>
    <row r="22" spans="1:20" s="3" customFormat="1" ht="24.75" customHeight="1" x14ac:dyDescent="0.15">
      <c r="A22" s="124" t="s">
        <v>37</v>
      </c>
      <c r="B22" s="125"/>
      <c r="C22" s="125"/>
      <c r="D22" s="125"/>
      <c r="E22" s="126"/>
      <c r="F22" s="18">
        <v>1</v>
      </c>
      <c r="G22" s="19">
        <v>1</v>
      </c>
      <c r="H22" s="20">
        <f>SUM(F22:G22)</f>
        <v>2</v>
      </c>
      <c r="I22" s="20">
        <v>2</v>
      </c>
      <c r="J22" s="77">
        <f t="shared" si="1"/>
        <v>0</v>
      </c>
      <c r="K22" s="165" t="s">
        <v>38</v>
      </c>
      <c r="L22" s="166"/>
      <c r="M22" s="166"/>
      <c r="N22" s="166"/>
      <c r="O22" s="167"/>
      <c r="P22" s="78">
        <v>0</v>
      </c>
      <c r="Q22" s="79">
        <v>1</v>
      </c>
      <c r="R22" s="80">
        <f>SUM(P22:Q22)</f>
        <v>1</v>
      </c>
      <c r="S22" s="80">
        <v>1</v>
      </c>
      <c r="T22" s="77">
        <f t="shared" si="2"/>
        <v>0</v>
      </c>
    </row>
    <row r="23" spans="1:20" s="3" customFormat="1" ht="24.75" customHeight="1" thickBot="1" x14ac:dyDescent="0.2">
      <c r="A23" s="127" t="s">
        <v>39</v>
      </c>
      <c r="B23" s="128"/>
      <c r="C23" s="128"/>
      <c r="D23" s="128"/>
      <c r="E23" s="129"/>
      <c r="F23" s="22">
        <v>1</v>
      </c>
      <c r="G23" s="22">
        <v>3</v>
      </c>
      <c r="H23" s="24">
        <f>SUM(F23:G23)</f>
        <v>4</v>
      </c>
      <c r="I23" s="24">
        <v>4</v>
      </c>
      <c r="J23" s="84">
        <f t="shared" si="1"/>
        <v>0</v>
      </c>
      <c r="K23" s="165" t="s">
        <v>40</v>
      </c>
      <c r="L23" s="166"/>
      <c r="M23" s="166"/>
      <c r="N23" s="166"/>
      <c r="O23" s="167"/>
      <c r="P23" s="78">
        <v>1</v>
      </c>
      <c r="Q23" s="79">
        <v>0</v>
      </c>
      <c r="R23" s="80">
        <f>SUM(P23:Q23)</f>
        <v>1</v>
      </c>
      <c r="S23" s="80">
        <v>1</v>
      </c>
      <c r="T23" s="77">
        <f t="shared" si="2"/>
        <v>0</v>
      </c>
    </row>
    <row r="24" spans="1:20" s="3" customFormat="1" ht="24.75" customHeight="1" thickBot="1" x14ac:dyDescent="0.2">
      <c r="A24" s="133" t="s">
        <v>41</v>
      </c>
      <c r="B24" s="134"/>
      <c r="C24" s="134"/>
      <c r="D24" s="134"/>
      <c r="E24" s="134"/>
      <c r="F24" s="27">
        <f>SUM(F20:F23)</f>
        <v>2</v>
      </c>
      <c r="G24" s="27">
        <f>SUM(G20:G23)</f>
        <v>9</v>
      </c>
      <c r="H24" s="27">
        <f>SUM(H20:H23)</f>
        <v>11</v>
      </c>
      <c r="I24" s="27">
        <f>SUM(I20:I23)</f>
        <v>11</v>
      </c>
      <c r="J24" s="86">
        <f t="shared" si="1"/>
        <v>0</v>
      </c>
      <c r="K24" s="168" t="s">
        <v>42</v>
      </c>
      <c r="L24" s="169"/>
      <c r="M24" s="169"/>
      <c r="N24" s="169"/>
      <c r="O24" s="170"/>
      <c r="P24" s="81">
        <v>0</v>
      </c>
      <c r="Q24" s="82">
        <v>0</v>
      </c>
      <c r="R24" s="83">
        <f>SUM(P24:Q24)</f>
        <v>0</v>
      </c>
      <c r="S24" s="83">
        <v>0</v>
      </c>
      <c r="T24" s="84">
        <f t="shared" si="2"/>
        <v>0</v>
      </c>
    </row>
    <row r="25" spans="1:20" s="3" customFormat="1" ht="24.75" customHeight="1" thickBot="1" x14ac:dyDescent="0.2">
      <c r="A25" s="121" t="s">
        <v>43</v>
      </c>
      <c r="B25" s="122"/>
      <c r="C25" s="122"/>
      <c r="D25" s="122"/>
      <c r="E25" s="123"/>
      <c r="F25" s="13">
        <v>4</v>
      </c>
      <c r="G25" s="14">
        <v>5</v>
      </c>
      <c r="H25" s="15">
        <f>SUM(F25:G25)</f>
        <v>9</v>
      </c>
      <c r="I25" s="15">
        <v>9</v>
      </c>
      <c r="J25" s="17">
        <f t="shared" si="1"/>
        <v>0</v>
      </c>
      <c r="K25" s="171" t="s">
        <v>44</v>
      </c>
      <c r="L25" s="172"/>
      <c r="M25" s="172"/>
      <c r="N25" s="172"/>
      <c r="O25" s="173"/>
      <c r="P25" s="85">
        <f>SUM(P21:P24)</f>
        <v>1</v>
      </c>
      <c r="Q25" s="85">
        <f>SUM(Q21:Q24)</f>
        <v>3</v>
      </c>
      <c r="R25" s="85">
        <f>SUM(R21:R24)</f>
        <v>4</v>
      </c>
      <c r="S25" s="85">
        <f>SUM(S21:S24)</f>
        <v>4</v>
      </c>
      <c r="T25" s="86">
        <f t="shared" si="2"/>
        <v>0</v>
      </c>
    </row>
    <row r="26" spans="1:20" s="3" customFormat="1" ht="24.75" customHeight="1" thickBot="1" x14ac:dyDescent="0.2">
      <c r="A26" s="127" t="s">
        <v>45</v>
      </c>
      <c r="B26" s="128"/>
      <c r="C26" s="128"/>
      <c r="D26" s="128"/>
      <c r="E26" s="129"/>
      <c r="F26" s="22">
        <v>1</v>
      </c>
      <c r="G26" s="23">
        <v>0</v>
      </c>
      <c r="H26" s="24">
        <f>SUM(F26:G26)</f>
        <v>1</v>
      </c>
      <c r="I26" s="24">
        <v>1</v>
      </c>
      <c r="J26" s="84">
        <f t="shared" si="1"/>
        <v>0</v>
      </c>
      <c r="K26" s="174" t="s">
        <v>46</v>
      </c>
      <c r="L26" s="175"/>
      <c r="M26" s="175"/>
      <c r="N26" s="175"/>
      <c r="O26" s="176"/>
      <c r="P26" s="74">
        <v>0</v>
      </c>
      <c r="Q26" s="75">
        <v>4</v>
      </c>
      <c r="R26" s="76">
        <f t="shared" ref="R26:R31" si="4">SUM(P26:Q26)</f>
        <v>4</v>
      </c>
      <c r="S26" s="87">
        <v>4</v>
      </c>
      <c r="T26" s="17">
        <f t="shared" si="2"/>
        <v>0</v>
      </c>
    </row>
    <row r="27" spans="1:20" s="3" customFormat="1" ht="24.75" customHeight="1" thickBot="1" x14ac:dyDescent="0.2">
      <c r="A27" s="109" t="s">
        <v>47</v>
      </c>
      <c r="B27" s="110"/>
      <c r="C27" s="110"/>
      <c r="D27" s="110"/>
      <c r="E27" s="111"/>
      <c r="F27" s="30">
        <f>SUM(F25:F26)</f>
        <v>5</v>
      </c>
      <c r="G27" s="30">
        <f>SUM(G25:G26)</f>
        <v>5</v>
      </c>
      <c r="H27" s="30">
        <f>SUM(H25:H26)</f>
        <v>10</v>
      </c>
      <c r="I27" s="30">
        <f>SUM(I25:I26)</f>
        <v>10</v>
      </c>
      <c r="J27" s="86">
        <f t="shared" si="1"/>
        <v>0</v>
      </c>
      <c r="K27" s="165" t="s">
        <v>48</v>
      </c>
      <c r="L27" s="166"/>
      <c r="M27" s="166"/>
      <c r="N27" s="166"/>
      <c r="O27" s="167"/>
      <c r="P27" s="78">
        <v>1</v>
      </c>
      <c r="Q27" s="79">
        <v>6</v>
      </c>
      <c r="R27" s="80">
        <f t="shared" si="4"/>
        <v>7</v>
      </c>
      <c r="S27" s="80">
        <v>7</v>
      </c>
      <c r="T27" s="77">
        <f t="shared" si="2"/>
        <v>0</v>
      </c>
    </row>
    <row r="28" spans="1:20" s="3" customFormat="1" ht="24.75" customHeight="1" thickBot="1" x14ac:dyDescent="0.2">
      <c r="A28" s="130" t="s">
        <v>49</v>
      </c>
      <c r="B28" s="131"/>
      <c r="C28" s="131"/>
      <c r="D28" s="131"/>
      <c r="E28" s="132"/>
      <c r="F28" s="31">
        <v>0</v>
      </c>
      <c r="G28" s="32">
        <v>0</v>
      </c>
      <c r="H28" s="33">
        <f>SUM(F28:G28)</f>
        <v>0</v>
      </c>
      <c r="I28" s="33">
        <v>0</v>
      </c>
      <c r="J28" s="88">
        <f t="shared" si="1"/>
        <v>0</v>
      </c>
      <c r="K28" s="165" t="s">
        <v>50</v>
      </c>
      <c r="L28" s="166"/>
      <c r="M28" s="166"/>
      <c r="N28" s="166"/>
      <c r="O28" s="167"/>
      <c r="P28" s="78">
        <v>0</v>
      </c>
      <c r="Q28" s="79">
        <v>0</v>
      </c>
      <c r="R28" s="80">
        <f t="shared" si="4"/>
        <v>0</v>
      </c>
      <c r="S28" s="80">
        <v>0</v>
      </c>
      <c r="T28" s="77">
        <f t="shared" si="2"/>
        <v>0</v>
      </c>
    </row>
    <row r="29" spans="1:20" s="3" customFormat="1" ht="24.75" customHeight="1" thickBot="1" x14ac:dyDescent="0.2">
      <c r="A29" s="109" t="s">
        <v>51</v>
      </c>
      <c r="B29" s="110"/>
      <c r="C29" s="110"/>
      <c r="D29" s="110"/>
      <c r="E29" s="111"/>
      <c r="F29" s="30">
        <f>SUM(F28:F28)</f>
        <v>0</v>
      </c>
      <c r="G29" s="30">
        <f>SUM(G28:G28)</f>
        <v>0</v>
      </c>
      <c r="H29" s="30">
        <f>SUM(H28:H28)</f>
        <v>0</v>
      </c>
      <c r="I29" s="30">
        <f>SUM(I28)</f>
        <v>0</v>
      </c>
      <c r="J29" s="86">
        <f t="shared" si="1"/>
        <v>0</v>
      </c>
      <c r="K29" s="165" t="s">
        <v>52</v>
      </c>
      <c r="L29" s="166"/>
      <c r="M29" s="166"/>
      <c r="N29" s="166"/>
      <c r="O29" s="167"/>
      <c r="P29" s="78">
        <v>0</v>
      </c>
      <c r="Q29" s="79">
        <v>6</v>
      </c>
      <c r="R29" s="80">
        <f t="shared" si="4"/>
        <v>6</v>
      </c>
      <c r="S29" s="80">
        <v>6</v>
      </c>
      <c r="T29" s="77">
        <f t="shared" si="2"/>
        <v>0</v>
      </c>
    </row>
    <row r="30" spans="1:20" s="3" customFormat="1" ht="24.75" customHeight="1" x14ac:dyDescent="0.15">
      <c r="A30" s="121" t="s">
        <v>53</v>
      </c>
      <c r="B30" s="122"/>
      <c r="C30" s="122"/>
      <c r="D30" s="122"/>
      <c r="E30" s="123"/>
      <c r="F30" s="13">
        <v>2</v>
      </c>
      <c r="G30" s="14">
        <v>4</v>
      </c>
      <c r="H30" s="15">
        <f>SUM(F30:G30)</f>
        <v>6</v>
      </c>
      <c r="I30" s="15">
        <v>6</v>
      </c>
      <c r="J30" s="17">
        <f t="shared" si="1"/>
        <v>0</v>
      </c>
      <c r="K30" s="165" t="s">
        <v>54</v>
      </c>
      <c r="L30" s="166"/>
      <c r="M30" s="166"/>
      <c r="N30" s="166"/>
      <c r="O30" s="167"/>
      <c r="P30" s="78">
        <v>0</v>
      </c>
      <c r="Q30" s="79">
        <v>2</v>
      </c>
      <c r="R30" s="80">
        <f t="shared" si="4"/>
        <v>2</v>
      </c>
      <c r="S30" s="80">
        <v>2</v>
      </c>
      <c r="T30" s="77">
        <f t="shared" si="2"/>
        <v>0</v>
      </c>
    </row>
    <row r="31" spans="1:20" s="3" customFormat="1" ht="24.75" customHeight="1" thickBot="1" x14ac:dyDescent="0.2">
      <c r="A31" s="124" t="s">
        <v>55</v>
      </c>
      <c r="B31" s="125"/>
      <c r="C31" s="125"/>
      <c r="D31" s="125"/>
      <c r="E31" s="126"/>
      <c r="F31" s="18">
        <v>2</v>
      </c>
      <c r="G31" s="19">
        <v>2</v>
      </c>
      <c r="H31" s="20">
        <f>SUM(F31:G31)</f>
        <v>4</v>
      </c>
      <c r="I31" s="20">
        <v>4</v>
      </c>
      <c r="J31" s="77">
        <f t="shared" si="1"/>
        <v>0</v>
      </c>
      <c r="K31" s="168" t="s">
        <v>56</v>
      </c>
      <c r="L31" s="169"/>
      <c r="M31" s="169"/>
      <c r="N31" s="169"/>
      <c r="O31" s="170"/>
      <c r="P31" s="81">
        <v>0</v>
      </c>
      <c r="Q31" s="82">
        <v>0</v>
      </c>
      <c r="R31" s="83">
        <f t="shared" si="4"/>
        <v>0</v>
      </c>
      <c r="S31" s="89">
        <v>0</v>
      </c>
      <c r="T31" s="84">
        <f t="shared" si="2"/>
        <v>0</v>
      </c>
    </row>
    <row r="32" spans="1:20" s="3" customFormat="1" ht="24.75" customHeight="1" thickBot="1" x14ac:dyDescent="0.2">
      <c r="A32" s="127" t="s">
        <v>57</v>
      </c>
      <c r="B32" s="128"/>
      <c r="C32" s="128"/>
      <c r="D32" s="128"/>
      <c r="E32" s="129"/>
      <c r="F32" s="22">
        <v>0</v>
      </c>
      <c r="G32" s="23">
        <v>2</v>
      </c>
      <c r="H32" s="24">
        <f>SUM(F32:G32)</f>
        <v>2</v>
      </c>
      <c r="I32" s="24">
        <v>2</v>
      </c>
      <c r="J32" s="84">
        <f t="shared" si="1"/>
        <v>0</v>
      </c>
      <c r="K32" s="171" t="s">
        <v>58</v>
      </c>
      <c r="L32" s="172"/>
      <c r="M32" s="172"/>
      <c r="N32" s="172"/>
      <c r="O32" s="173"/>
      <c r="P32" s="85">
        <f>SUM(P26:P31)</f>
        <v>1</v>
      </c>
      <c r="Q32" s="85">
        <f>SUM(Q26:Q31)</f>
        <v>18</v>
      </c>
      <c r="R32" s="85">
        <f>SUM(R26:R31)</f>
        <v>19</v>
      </c>
      <c r="S32" s="85">
        <f>SUM(S26:S31)</f>
        <v>19</v>
      </c>
      <c r="T32" s="86">
        <f t="shared" si="2"/>
        <v>0</v>
      </c>
    </row>
    <row r="33" spans="1:20" s="3" customFormat="1" ht="24.75" customHeight="1" thickBot="1" x14ac:dyDescent="0.2">
      <c r="A33" s="109" t="s">
        <v>59</v>
      </c>
      <c r="B33" s="110"/>
      <c r="C33" s="110"/>
      <c r="D33" s="110"/>
      <c r="E33" s="111"/>
      <c r="F33" s="30">
        <f>SUM(F30:F32)</f>
        <v>4</v>
      </c>
      <c r="G33" s="30">
        <f>SUM(G30:G32)</f>
        <v>8</v>
      </c>
      <c r="H33" s="30">
        <f>SUM(H30:H32)</f>
        <v>12</v>
      </c>
      <c r="I33" s="30">
        <f>SUM(I30:I32)</f>
        <v>12</v>
      </c>
      <c r="J33" s="86">
        <f t="shared" si="1"/>
        <v>0</v>
      </c>
      <c r="K33" s="157" t="s">
        <v>60</v>
      </c>
      <c r="L33" s="158"/>
      <c r="M33" s="158"/>
      <c r="N33" s="158"/>
      <c r="O33" s="159"/>
      <c r="P33" s="90">
        <f>SUM(F24,F27,F29,F33,P12,P20,P25,P32)</f>
        <v>29</v>
      </c>
      <c r="Q33" s="90">
        <f>SUM(G24,G27,G29,G33,Q12,Q20,Q25,Q32)</f>
        <v>64</v>
      </c>
      <c r="R33" s="90">
        <f>SUM(H24,H27,H29,H33,R12,R20,R25,R32)</f>
        <v>93</v>
      </c>
      <c r="S33" s="90">
        <f>SUM(S32,S25,S20,S12,I33,I29,I27,I24)</f>
        <v>90</v>
      </c>
      <c r="T33" s="91">
        <f t="shared" si="2"/>
        <v>3</v>
      </c>
    </row>
    <row r="34" spans="1:20" s="3" customFormat="1" ht="36.75" customHeight="1" thickTop="1" thickBot="1" x14ac:dyDescent="0.2">
      <c r="A34" s="2"/>
      <c r="B34" s="2"/>
      <c r="C34" s="2"/>
      <c r="D34" s="2"/>
      <c r="E34" s="2"/>
      <c r="J34" s="92"/>
      <c r="K34" s="160" t="s">
        <v>76</v>
      </c>
      <c r="L34" s="161"/>
      <c r="M34" s="161"/>
      <c r="N34" s="161"/>
      <c r="O34" s="162"/>
      <c r="P34" s="93">
        <f>F19+P33</f>
        <v>138</v>
      </c>
      <c r="Q34" s="93">
        <f>G19+Q33</f>
        <v>324</v>
      </c>
      <c r="R34" s="93">
        <f>P34+Q34</f>
        <v>462</v>
      </c>
      <c r="S34" s="93">
        <f>S33+I19</f>
        <v>455</v>
      </c>
      <c r="T34" s="94">
        <f t="shared" si="2"/>
        <v>7</v>
      </c>
    </row>
    <row r="35" spans="1:20" ht="19.5" customHeight="1" thickTop="1" x14ac:dyDescent="0.15">
      <c r="K35" s="163"/>
      <c r="L35" s="164"/>
      <c r="M35" s="164"/>
      <c r="N35" s="164"/>
      <c r="O35" s="164"/>
      <c r="P35" s="96"/>
      <c r="Q35" s="96"/>
      <c r="R35" s="96"/>
      <c r="S35" s="45"/>
      <c r="T35" s="45"/>
    </row>
    <row r="36" spans="1:20" ht="19.5" customHeight="1" x14ac:dyDescent="0.15">
      <c r="K36" s="155"/>
      <c r="L36" s="156"/>
      <c r="M36" s="156"/>
      <c r="N36" s="156"/>
      <c r="O36" s="156"/>
      <c r="P36" s="45"/>
      <c r="Q36" s="45"/>
      <c r="R36" s="45"/>
      <c r="S36" s="45"/>
      <c r="T36" s="45"/>
    </row>
    <row r="37" spans="1:20" ht="19.5" customHeight="1" x14ac:dyDescent="0.15">
      <c r="K37" s="155"/>
      <c r="L37" s="156"/>
      <c r="M37" s="156"/>
      <c r="N37" s="156"/>
      <c r="O37" s="156"/>
      <c r="P37" s="45"/>
      <c r="Q37" s="45"/>
      <c r="R37" s="45"/>
      <c r="S37" s="45"/>
      <c r="T37" s="45"/>
    </row>
    <row r="38" spans="1:20" ht="16.5" customHeight="1" x14ac:dyDescent="0.15">
      <c r="B38" s="2"/>
      <c r="K38" s="155"/>
      <c r="L38" s="156"/>
      <c r="M38" s="156"/>
      <c r="N38" s="156"/>
      <c r="O38" s="156"/>
      <c r="P38" s="45"/>
      <c r="Q38" s="45"/>
      <c r="R38" s="45"/>
      <c r="S38" s="45"/>
      <c r="T38" s="45"/>
    </row>
    <row r="39" spans="1:20" ht="16.5" customHeight="1" x14ac:dyDescent="0.15">
      <c r="A39" s="2"/>
      <c r="K39" s="97"/>
      <c r="L39" s="98"/>
      <c r="M39" s="98"/>
      <c r="N39" s="98"/>
      <c r="O39" s="98"/>
      <c r="P39" s="45"/>
      <c r="Q39" s="45"/>
      <c r="R39" s="45"/>
      <c r="S39" s="45"/>
      <c r="T39" s="45"/>
    </row>
    <row r="40" spans="1:20" ht="16.5" customHeight="1" x14ac:dyDescent="0.15">
      <c r="A40" s="99"/>
      <c r="I40" s="5"/>
      <c r="J40" s="5"/>
      <c r="K40" s="97"/>
      <c r="L40" s="98"/>
      <c r="M40" s="98"/>
      <c r="N40" s="98"/>
      <c r="O40" s="98"/>
      <c r="P40" s="45"/>
      <c r="Q40" s="45"/>
      <c r="R40" s="45"/>
      <c r="S40" s="47"/>
      <c r="T40" s="5"/>
    </row>
    <row r="41" spans="1:20" ht="16.5" customHeight="1" x14ac:dyDescent="0.15">
      <c r="A41" s="2"/>
      <c r="I41" s="48"/>
      <c r="J41" s="48"/>
      <c r="K41" s="97"/>
      <c r="L41" s="98"/>
      <c r="M41" s="98"/>
      <c r="N41" s="98"/>
      <c r="O41" s="98"/>
      <c r="P41" s="45"/>
      <c r="Q41" s="45"/>
      <c r="R41" s="45"/>
      <c r="S41" s="48"/>
      <c r="T41" s="48"/>
    </row>
    <row r="42" spans="1:20" ht="16.5" customHeight="1" x14ac:dyDescent="0.15">
      <c r="A42" s="99"/>
      <c r="I42" s="55"/>
      <c r="J42" s="48"/>
      <c r="K42" s="98"/>
      <c r="L42" s="98"/>
      <c r="M42" s="98"/>
      <c r="N42" s="98"/>
      <c r="O42" s="98"/>
      <c r="P42" s="45"/>
      <c r="Q42" s="45"/>
      <c r="R42" s="45"/>
      <c r="S42" s="48"/>
      <c r="T42" s="48"/>
    </row>
    <row r="43" spans="1:20" ht="16.5" customHeight="1" x14ac:dyDescent="0.15">
      <c r="A43" s="99"/>
      <c r="I43" s="71"/>
      <c r="J43" s="71"/>
      <c r="K43" s="9"/>
      <c r="L43" s="9"/>
      <c r="M43" s="98"/>
      <c r="N43" s="98"/>
      <c r="O43" s="98"/>
      <c r="P43" s="44"/>
      <c r="Q43" s="44"/>
      <c r="R43" s="44"/>
      <c r="S43" s="48"/>
      <c r="T43" s="48"/>
    </row>
    <row r="44" spans="1:20" ht="16.5" customHeight="1" x14ac:dyDescent="0.15">
      <c r="A44" s="99"/>
      <c r="I44" s="71"/>
      <c r="J44" s="71"/>
      <c r="S44" s="100"/>
      <c r="T44" s="100"/>
    </row>
    <row r="45" spans="1:20" ht="16.5" customHeight="1" x14ac:dyDescent="0.15">
      <c r="A45" s="2"/>
      <c r="I45" s="101"/>
      <c r="J45" s="101"/>
      <c r="S45" s="102"/>
      <c r="T45" s="100"/>
    </row>
    <row r="46" spans="1:20" ht="16.5" customHeight="1" x14ac:dyDescent="0.15">
      <c r="A46" s="99"/>
      <c r="I46" s="55"/>
      <c r="J46" s="55"/>
      <c r="S46" s="100"/>
      <c r="T46" s="100"/>
    </row>
    <row r="47" spans="1:20" ht="16.5" customHeight="1" x14ac:dyDescent="0.15">
      <c r="A47" s="2"/>
      <c r="I47" s="71"/>
      <c r="J47" s="71"/>
      <c r="S47" s="100"/>
      <c r="T47" s="100"/>
    </row>
    <row r="48" spans="1:20" ht="16.5" customHeight="1" x14ac:dyDescent="0.15">
      <c r="A48" s="2"/>
      <c r="I48" s="55"/>
      <c r="J48" s="55"/>
      <c r="S48" s="55"/>
      <c r="T48" s="55"/>
    </row>
    <row r="49" spans="9:20" ht="16.5" customHeight="1" x14ac:dyDescent="0.15">
      <c r="I49" s="55"/>
      <c r="J49" s="55"/>
      <c r="S49" s="55"/>
      <c r="T49" s="55"/>
    </row>
    <row r="50" spans="9:20" ht="16.5" customHeight="1" x14ac:dyDescent="0.15">
      <c r="I50" s="55"/>
      <c r="J50" s="55"/>
      <c r="S50" s="55"/>
      <c r="T50" s="55"/>
    </row>
    <row r="51" spans="9:20" ht="16.5" customHeight="1" x14ac:dyDescent="0.15">
      <c r="I51" s="71"/>
      <c r="J51" s="71"/>
      <c r="S51" s="71"/>
      <c r="T51" s="71"/>
    </row>
    <row r="52" spans="9:20" ht="16.5" customHeight="1" x14ac:dyDescent="0.15">
      <c r="I52" s="71"/>
      <c r="J52" s="71"/>
      <c r="S52" s="71"/>
      <c r="T52" s="71"/>
    </row>
    <row r="53" spans="9:20" ht="16.5" customHeight="1" x14ac:dyDescent="0.15">
      <c r="I53" s="71"/>
      <c r="J53" s="71"/>
      <c r="S53" s="71"/>
      <c r="T53" s="71"/>
    </row>
    <row r="54" spans="9:20" ht="16.5" customHeight="1" x14ac:dyDescent="0.15">
      <c r="S54" s="68"/>
      <c r="T54" s="68"/>
    </row>
  </sheetData>
  <mergeCells count="72">
    <mergeCell ref="A7:C8"/>
    <mergeCell ref="K7:M8"/>
    <mergeCell ref="A1:T1"/>
    <mergeCell ref="A3:E3"/>
    <mergeCell ref="Q3:T3"/>
    <mergeCell ref="D4:E5"/>
    <mergeCell ref="F4:F8"/>
    <mergeCell ref="G4:G8"/>
    <mergeCell ref="H4:H8"/>
    <mergeCell ref="I4:I8"/>
    <mergeCell ref="J4:J8"/>
    <mergeCell ref="N4:O5"/>
    <mergeCell ref="P4:P8"/>
    <mergeCell ref="Q4:Q8"/>
    <mergeCell ref="R4:R8"/>
    <mergeCell ref="S4:S8"/>
    <mergeCell ref="T4:T8"/>
    <mergeCell ref="A9:E9"/>
    <mergeCell ref="K9:O9"/>
    <mergeCell ref="A10:E10"/>
    <mergeCell ref="K10:O10"/>
    <mergeCell ref="A11:E11"/>
    <mergeCell ref="K11:O11"/>
    <mergeCell ref="A12:E12"/>
    <mergeCell ref="K12:O12"/>
    <mergeCell ref="A13:E13"/>
    <mergeCell ref="K13:O13"/>
    <mergeCell ref="A14:E14"/>
    <mergeCell ref="K14:O14"/>
    <mergeCell ref="A15:E15"/>
    <mergeCell ref="K15:O15"/>
    <mergeCell ref="A16:E16"/>
    <mergeCell ref="K16:O16"/>
    <mergeCell ref="A17:E17"/>
    <mergeCell ref="K17:O17"/>
    <mergeCell ref="A18:E18"/>
    <mergeCell ref="K18:O18"/>
    <mergeCell ref="A19:E19"/>
    <mergeCell ref="K19:O19"/>
    <mergeCell ref="A20:E20"/>
    <mergeCell ref="K20:O20"/>
    <mergeCell ref="A21:E21"/>
    <mergeCell ref="K21:O21"/>
    <mergeCell ref="A22:E22"/>
    <mergeCell ref="K22:O22"/>
    <mergeCell ref="A23:E23"/>
    <mergeCell ref="K23:O23"/>
    <mergeCell ref="A24:E24"/>
    <mergeCell ref="K24:O24"/>
    <mergeCell ref="A25:E25"/>
    <mergeCell ref="K25:O25"/>
    <mergeCell ref="A26:E26"/>
    <mergeCell ref="K26:O26"/>
    <mergeCell ref="A27:E27"/>
    <mergeCell ref="K27:O27"/>
    <mergeCell ref="A28:E28"/>
    <mergeCell ref="K28:O28"/>
    <mergeCell ref="A29:E29"/>
    <mergeCell ref="K29:O29"/>
    <mergeCell ref="A30:E30"/>
    <mergeCell ref="K30:O30"/>
    <mergeCell ref="A31:E31"/>
    <mergeCell ref="K31:O31"/>
    <mergeCell ref="A32:E32"/>
    <mergeCell ref="K32:O32"/>
    <mergeCell ref="K38:O38"/>
    <mergeCell ref="A33:E33"/>
    <mergeCell ref="K33:O33"/>
    <mergeCell ref="K34:O34"/>
    <mergeCell ref="K35:O35"/>
    <mergeCell ref="K36:O36"/>
    <mergeCell ref="K37:O3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7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報道用 (公示日)</vt:lpstr>
      <vt:lpstr>在外（公示日）</vt:lpstr>
      <vt:lpstr>'報道用 (公示日)'!Print_Area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2025-07-02T04:59:42Z</cp:lastPrinted>
  <dcterms:created xsi:type="dcterms:W3CDTF">2025-07-02T02:36:23Z</dcterms:created>
  <dcterms:modified xsi:type="dcterms:W3CDTF">2025-07-02T04:59:51Z</dcterms:modified>
</cp:coreProperties>
</file>