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9000" tabRatio="537" activeTab="0"/>
  </bookViews>
  <sheets>
    <sheet name="R5" sheetId="1" r:id="rId1"/>
  </sheets>
  <definedNames>
    <definedName name="_xlnm.Print_Area" localSheetId="0">'R5'!$A$1:$N$34</definedName>
  </definedNames>
  <calcPr fullCalcOnLoad="1"/>
</workbook>
</file>

<file path=xl/sharedStrings.xml><?xml version="1.0" encoding="utf-8"?>
<sst xmlns="http://schemas.openxmlformats.org/spreadsheetml/2006/main" count="79" uniqueCount="62">
  <si>
    <t>青森市</t>
  </si>
  <si>
    <t>弘前市</t>
  </si>
  <si>
    <t>八戸市</t>
  </si>
  <si>
    <t>黒石市</t>
  </si>
  <si>
    <t>十和田市</t>
  </si>
  <si>
    <t>三沢市</t>
  </si>
  <si>
    <t>平内町</t>
  </si>
  <si>
    <t>今別町</t>
  </si>
  <si>
    <t>鰺ケ沢町</t>
  </si>
  <si>
    <t>深浦町</t>
  </si>
  <si>
    <t>西目屋村</t>
  </si>
  <si>
    <t>藤崎町</t>
  </si>
  <si>
    <t>田舎館村</t>
  </si>
  <si>
    <t>板柳町</t>
  </si>
  <si>
    <t>野辺地町</t>
  </si>
  <si>
    <t>弘前市</t>
  </si>
  <si>
    <t>計</t>
  </si>
  <si>
    <t>東津軽郡</t>
  </si>
  <si>
    <t>西津軽郡</t>
  </si>
  <si>
    <t>南津軽郡</t>
  </si>
  <si>
    <t>選挙区名</t>
  </si>
  <si>
    <t>北津軽郡</t>
  </si>
  <si>
    <t>選挙人名簿登録者数</t>
  </si>
  <si>
    <t>区分</t>
  </si>
  <si>
    <t>男</t>
  </si>
  <si>
    <t>女</t>
  </si>
  <si>
    <t>登録者数</t>
  </si>
  <si>
    <t>増減</t>
  </si>
  <si>
    <t>五所川原市</t>
  </si>
  <si>
    <t>五所川原市</t>
  </si>
  <si>
    <t>中泊町</t>
  </si>
  <si>
    <t>小　計</t>
  </si>
  <si>
    <t>むつ市</t>
  </si>
  <si>
    <t>むつ市</t>
  </si>
  <si>
    <t>大間町</t>
  </si>
  <si>
    <t>東通村</t>
  </si>
  <si>
    <t>風間浦村</t>
  </si>
  <si>
    <t>佐井村</t>
  </si>
  <si>
    <t>つがる市</t>
  </si>
  <si>
    <t>平川市</t>
  </si>
  <si>
    <t>平川市</t>
  </si>
  <si>
    <t>大鰐町</t>
  </si>
  <si>
    <t>外ヶ浜町</t>
  </si>
  <si>
    <t>七戸町</t>
  </si>
  <si>
    <t>六戸町</t>
  </si>
  <si>
    <t>横浜町</t>
  </si>
  <si>
    <t>東北町</t>
  </si>
  <si>
    <t>六ヶ所村</t>
  </si>
  <si>
    <t>おいらせ町</t>
  </si>
  <si>
    <t>三戸郡</t>
  </si>
  <si>
    <t>上北郡</t>
  </si>
  <si>
    <t>三戸町</t>
  </si>
  <si>
    <t>五戸町</t>
  </si>
  <si>
    <t>田子町</t>
  </si>
  <si>
    <t>南部町</t>
  </si>
  <si>
    <t>階上町</t>
  </si>
  <si>
    <t>新郷村</t>
  </si>
  <si>
    <t>鶴田町</t>
  </si>
  <si>
    <t>合　計</t>
  </si>
  <si>
    <t>蓬田村</t>
  </si>
  <si>
    <t>令和５年３月３０日現在</t>
  </si>
  <si>
    <t>定時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</si>
</sst>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_ "/>
    <numFmt numFmtId="182" formatCode="#,#00_ "/>
    <numFmt numFmtId="183" formatCode="_ * #,##0.000_ ;_ * \-#,##0.000_ ;_ * &quot;-&quot;??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0" fontId="0" fillId="0" borderId="13" xfId="0" applyFill="1" applyBorder="1" applyAlignment="1">
      <alignment horizontal="distributed" vertical="center" shrinkToFit="1"/>
    </xf>
    <xf numFmtId="38" fontId="0" fillId="0" borderId="14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57" fontId="0" fillId="0" borderId="18" xfId="0" applyNumberFormat="1" applyFill="1" applyBorder="1" applyAlignment="1">
      <alignment horizontal="distributed" vertical="distributed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top"/>
    </xf>
    <xf numFmtId="0" fontId="0" fillId="0" borderId="26" xfId="0" applyFill="1" applyBorder="1" applyAlignment="1">
      <alignment horizontal="distributed" vertical="center"/>
    </xf>
    <xf numFmtId="38" fontId="0" fillId="0" borderId="27" xfId="49" applyFont="1" applyFill="1" applyBorder="1" applyAlignment="1">
      <alignment horizontal="right" vertical="center" shrinkToFit="1"/>
    </xf>
    <xf numFmtId="38" fontId="0" fillId="0" borderId="27" xfId="49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0" fontId="0" fillId="0" borderId="12" xfId="0" applyFill="1" applyBorder="1" applyAlignment="1">
      <alignment horizontal="distributed" vertical="center" shrinkToFit="1"/>
    </xf>
    <xf numFmtId="38" fontId="0" fillId="0" borderId="12" xfId="49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horizontal="distributed" vertical="center" shrinkToFit="1"/>
    </xf>
    <xf numFmtId="38" fontId="0" fillId="0" borderId="18" xfId="49" applyFont="1" applyFill="1" applyBorder="1" applyAlignment="1">
      <alignment horizontal="right" vertical="center" shrinkToFit="1"/>
    </xf>
    <xf numFmtId="38" fontId="0" fillId="0" borderId="18" xfId="49" applyFont="1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 shrinkToFit="1"/>
    </xf>
    <xf numFmtId="38" fontId="0" fillId="0" borderId="10" xfId="49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 shrinkToFit="1"/>
    </xf>
    <xf numFmtId="38" fontId="0" fillId="0" borderId="11" xfId="49" applyFont="1" applyFill="1" applyBorder="1" applyAlignment="1">
      <alignment horizontal="right" vertical="center" shrinkToFit="1"/>
    </xf>
    <xf numFmtId="38" fontId="0" fillId="0" borderId="28" xfId="49" applyFont="1" applyFill="1" applyBorder="1" applyAlignment="1">
      <alignment horizontal="right" vertical="center" shrinkToFit="1"/>
    </xf>
    <xf numFmtId="38" fontId="0" fillId="0" borderId="28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 shrinkToFit="1"/>
    </xf>
    <xf numFmtId="38" fontId="0" fillId="0" borderId="25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0" fontId="0" fillId="0" borderId="22" xfId="0" applyFill="1" applyBorder="1" applyAlignment="1">
      <alignment horizontal="distributed" vertical="center" shrinkToFit="1"/>
    </xf>
    <xf numFmtId="38" fontId="0" fillId="0" borderId="22" xfId="49" applyFont="1" applyFill="1" applyBorder="1" applyAlignment="1">
      <alignment horizontal="right" vertical="center" shrinkToFit="1"/>
    </xf>
    <xf numFmtId="38" fontId="0" fillId="0" borderId="22" xfId="49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 shrinkToFit="1"/>
    </xf>
    <xf numFmtId="38" fontId="0" fillId="0" borderId="13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30" xfId="49" applyFont="1" applyFill="1" applyBorder="1" applyAlignment="1">
      <alignment horizontal="right" vertical="center" shrinkToFit="1"/>
    </xf>
    <xf numFmtId="38" fontId="0" fillId="0" borderId="30" xfId="49" applyFont="1" applyFill="1" applyBorder="1" applyAlignment="1">
      <alignment horizontal="right" vertical="center"/>
    </xf>
    <xf numFmtId="38" fontId="0" fillId="0" borderId="31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distributed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38" fontId="0" fillId="33" borderId="27" xfId="49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8" fontId="0" fillId="0" borderId="0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35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 shrinkToFit="1"/>
    </xf>
    <xf numFmtId="0" fontId="0" fillId="0" borderId="34" xfId="0" applyFill="1" applyBorder="1" applyAlignment="1">
      <alignment horizontal="center" vertical="center" textRotation="255" shrinkToFit="1"/>
    </xf>
    <xf numFmtId="0" fontId="0" fillId="0" borderId="36" xfId="0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255" shrinkToFit="1"/>
    </xf>
    <xf numFmtId="0" fontId="0" fillId="0" borderId="40" xfId="0" applyFill="1" applyBorder="1" applyAlignment="1">
      <alignment horizontal="center" vertical="center" textRotation="255" shrinkToFit="1"/>
    </xf>
    <xf numFmtId="0" fontId="0" fillId="0" borderId="34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39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distributed" vertical="center" shrinkToFit="1"/>
    </xf>
    <xf numFmtId="0" fontId="0" fillId="0" borderId="25" xfId="0" applyFill="1" applyBorder="1" applyAlignment="1">
      <alignment horizontal="distributed" vertical="center" shrinkToFit="1"/>
    </xf>
    <xf numFmtId="0" fontId="0" fillId="0" borderId="36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distributed" vertical="center" shrinkToFit="1"/>
    </xf>
    <xf numFmtId="0" fontId="0" fillId="0" borderId="41" xfId="0" applyFill="1" applyBorder="1" applyAlignment="1">
      <alignment horizontal="distributed" vertical="center" shrinkToFit="1"/>
    </xf>
    <xf numFmtId="0" fontId="0" fillId="0" borderId="4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1</xdr:col>
      <xdr:colOff>800100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876300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0</xdr:rowOff>
    </xdr:from>
    <xdr:to>
      <xdr:col>8</xdr:col>
      <xdr:colOff>800100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324350" y="876300"/>
          <a:ext cx="10477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V47"/>
  <sheetViews>
    <sheetView tabSelected="1" view="pageBreakPreview" zoomScale="110" zoomScaleSheetLayoutView="110" zoomScalePageLayoutView="0" workbookViewId="0" topLeftCell="A1">
      <selection activeCell="M7" sqref="M7"/>
    </sheetView>
  </sheetViews>
  <sheetFormatPr defaultColWidth="9.00390625" defaultRowHeight="13.5"/>
  <cols>
    <col min="1" max="1" width="3.625" style="10" customWidth="1"/>
    <col min="2" max="2" width="10.625" style="10" customWidth="1"/>
    <col min="3" max="6" width="8.625" style="10" customWidth="1"/>
    <col min="7" max="7" width="7.625" style="10" customWidth="1"/>
    <col min="8" max="8" width="3.625" style="10" customWidth="1"/>
    <col min="9" max="9" width="10.625" style="10" customWidth="1"/>
    <col min="10" max="13" width="8.625" style="10" customWidth="1"/>
    <col min="14" max="14" width="8.00390625" style="10" customWidth="1"/>
    <col min="15" max="15" width="7.625" style="10" customWidth="1"/>
    <col min="16" max="16" width="8.375" style="10" customWidth="1"/>
    <col min="17" max="16384" width="9.00390625" style="10" customWidth="1"/>
  </cols>
  <sheetData>
    <row r="1" ht="17.25" customHeight="1"/>
    <row r="2" spans="1:15" ht="18.75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9"/>
    </row>
    <row r="3" spans="1:15" ht="18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2:14" ht="14.25" thickBot="1">
      <c r="L4" s="69" t="s">
        <v>60</v>
      </c>
      <c r="M4" s="69"/>
      <c r="N4" s="69"/>
    </row>
    <row r="5" spans="1:14" ht="15" customHeight="1">
      <c r="A5" s="70" t="s">
        <v>23</v>
      </c>
      <c r="B5" s="71"/>
      <c r="C5" s="11"/>
      <c r="D5" s="11"/>
      <c r="E5" s="12"/>
      <c r="F5" s="13">
        <v>44986</v>
      </c>
      <c r="G5" s="14"/>
      <c r="H5" s="70" t="s">
        <v>23</v>
      </c>
      <c r="I5" s="71"/>
      <c r="J5" s="11"/>
      <c r="K5" s="11"/>
      <c r="L5" s="12"/>
      <c r="M5" s="13">
        <v>44986</v>
      </c>
      <c r="N5" s="14"/>
    </row>
    <row r="6" spans="1:14" ht="15" customHeight="1">
      <c r="A6" s="15"/>
      <c r="B6" s="16"/>
      <c r="C6" s="17" t="s">
        <v>24</v>
      </c>
      <c r="D6" s="17" t="s">
        <v>25</v>
      </c>
      <c r="E6" s="18" t="s">
        <v>16</v>
      </c>
      <c r="F6" s="18" t="s">
        <v>61</v>
      </c>
      <c r="G6" s="19" t="s">
        <v>27</v>
      </c>
      <c r="H6" s="15"/>
      <c r="I6" s="16"/>
      <c r="J6" s="17" t="s">
        <v>24</v>
      </c>
      <c r="K6" s="17" t="s">
        <v>25</v>
      </c>
      <c r="L6" s="18" t="s">
        <v>16</v>
      </c>
      <c r="M6" s="18" t="s">
        <v>61</v>
      </c>
      <c r="N6" s="19" t="s">
        <v>27</v>
      </c>
    </row>
    <row r="7" spans="1:14" ht="15" customHeight="1" thickBot="1">
      <c r="A7" s="20" t="s">
        <v>20</v>
      </c>
      <c r="B7" s="21"/>
      <c r="C7" s="21"/>
      <c r="D7" s="21"/>
      <c r="E7" s="22"/>
      <c r="F7" s="23" t="s">
        <v>26</v>
      </c>
      <c r="G7" s="24"/>
      <c r="H7" s="20" t="s">
        <v>20</v>
      </c>
      <c r="I7" s="21"/>
      <c r="J7" s="21"/>
      <c r="K7" s="21"/>
      <c r="L7" s="22"/>
      <c r="M7" s="23" t="s">
        <v>26</v>
      </c>
      <c r="N7" s="24"/>
    </row>
    <row r="8" spans="1:18" ht="30.75" customHeight="1" thickBot="1">
      <c r="A8" s="72" t="s">
        <v>0</v>
      </c>
      <c r="B8" s="73"/>
      <c r="C8" s="63">
        <v>108528</v>
      </c>
      <c r="D8" s="25">
        <v>126721</v>
      </c>
      <c r="E8" s="26">
        <f>SUM(C8:D8)</f>
        <v>235249</v>
      </c>
      <c r="F8" s="26">
        <v>235434</v>
      </c>
      <c r="G8" s="27">
        <f aca="true" t="shared" si="0" ref="G8:G33">E8-F8</f>
        <v>-185</v>
      </c>
      <c r="H8" s="74" t="s">
        <v>18</v>
      </c>
      <c r="I8" s="28" t="s">
        <v>8</v>
      </c>
      <c r="J8" s="29">
        <v>3782</v>
      </c>
      <c r="K8" s="29">
        <v>4348</v>
      </c>
      <c r="L8" s="3">
        <f>SUM(J8:K8)</f>
        <v>8130</v>
      </c>
      <c r="M8" s="3">
        <v>8147</v>
      </c>
      <c r="N8" s="6">
        <f aca="true" t="shared" si="1" ref="N8:N31">L8-M8</f>
        <v>-17</v>
      </c>
      <c r="O8" s="30"/>
      <c r="P8" s="31"/>
      <c r="Q8" s="64"/>
      <c r="R8" s="62"/>
    </row>
    <row r="9" spans="1:19" ht="30.75" customHeight="1">
      <c r="A9" s="76" t="s">
        <v>15</v>
      </c>
      <c r="B9" s="32" t="s">
        <v>1</v>
      </c>
      <c r="C9" s="33">
        <v>64680</v>
      </c>
      <c r="D9" s="33">
        <v>77594</v>
      </c>
      <c r="E9" s="34">
        <f>SUM(C9:D9)</f>
        <v>142274</v>
      </c>
      <c r="F9" s="34">
        <v>142331</v>
      </c>
      <c r="G9" s="27">
        <f t="shared" si="0"/>
        <v>-57</v>
      </c>
      <c r="H9" s="75"/>
      <c r="I9" s="35" t="s">
        <v>9</v>
      </c>
      <c r="J9" s="36">
        <v>3149</v>
      </c>
      <c r="K9" s="36">
        <v>3542</v>
      </c>
      <c r="L9" s="1">
        <f>SUM(J9:K9)</f>
        <v>6691</v>
      </c>
      <c r="M9" s="1">
        <v>6700</v>
      </c>
      <c r="N9" s="7">
        <f t="shared" si="1"/>
        <v>-9</v>
      </c>
      <c r="O9" s="30"/>
      <c r="P9" s="37"/>
      <c r="Q9" s="65"/>
      <c r="R9" s="64"/>
      <c r="S9" s="64"/>
    </row>
    <row r="10" spans="1:22" ht="30.75" customHeight="1" thickBot="1">
      <c r="A10" s="77"/>
      <c r="B10" s="38" t="s">
        <v>10</v>
      </c>
      <c r="C10" s="39">
        <v>508</v>
      </c>
      <c r="D10" s="39">
        <v>586</v>
      </c>
      <c r="E10" s="2">
        <f>SUM(C10:D10)</f>
        <v>1094</v>
      </c>
      <c r="F10" s="2">
        <v>1098</v>
      </c>
      <c r="G10" s="5">
        <f t="shared" si="0"/>
        <v>-4</v>
      </c>
      <c r="H10" s="78" t="s">
        <v>31</v>
      </c>
      <c r="I10" s="79"/>
      <c r="J10" s="40">
        <f>SUM(J8:J9)</f>
        <v>6931</v>
      </c>
      <c r="K10" s="40">
        <f>SUM(K8:K9)</f>
        <v>7890</v>
      </c>
      <c r="L10" s="40">
        <f>SUM(L8:L9)</f>
        <v>14821</v>
      </c>
      <c r="M10" s="41">
        <f>SUM(M8:M9)</f>
        <v>14847</v>
      </c>
      <c r="N10" s="8">
        <f>L10-M10</f>
        <v>-26</v>
      </c>
      <c r="O10" s="37"/>
      <c r="P10" s="37"/>
      <c r="Q10" s="66"/>
      <c r="R10" s="66"/>
      <c r="S10" s="67"/>
      <c r="T10" s="67"/>
      <c r="U10" s="67"/>
      <c r="V10" s="67"/>
    </row>
    <row r="11" spans="1:17" ht="30.75" customHeight="1" thickBot="1">
      <c r="A11" s="80" t="s">
        <v>31</v>
      </c>
      <c r="B11" s="81"/>
      <c r="C11" s="42">
        <f>SUM(C9:C10)</f>
        <v>65188</v>
      </c>
      <c r="D11" s="42">
        <f>SUM(D9:D10)</f>
        <v>78180</v>
      </c>
      <c r="E11" s="42">
        <f>SUM(E9:E10)</f>
        <v>143368</v>
      </c>
      <c r="F11" s="43">
        <f>SUM(F9:F10)</f>
        <v>143429</v>
      </c>
      <c r="G11" s="44">
        <f t="shared" si="0"/>
        <v>-61</v>
      </c>
      <c r="H11" s="82" t="s">
        <v>19</v>
      </c>
      <c r="I11" s="28" t="s">
        <v>11</v>
      </c>
      <c r="J11" s="29">
        <v>5798</v>
      </c>
      <c r="K11" s="29">
        <v>6708</v>
      </c>
      <c r="L11" s="3">
        <f>SUM(J11:K11)</f>
        <v>12506</v>
      </c>
      <c r="M11" s="3">
        <v>12518</v>
      </c>
      <c r="N11" s="6">
        <f t="shared" si="1"/>
        <v>-12</v>
      </c>
      <c r="O11" s="37"/>
      <c r="P11" s="37"/>
      <c r="Q11" s="37"/>
    </row>
    <row r="12" spans="1:17" ht="30.75" customHeight="1" thickBot="1">
      <c r="A12" s="84" t="s">
        <v>2</v>
      </c>
      <c r="B12" s="85"/>
      <c r="C12" s="33">
        <v>89822</v>
      </c>
      <c r="D12" s="33">
        <v>99783</v>
      </c>
      <c r="E12" s="34">
        <f>SUM(C12:D12)</f>
        <v>189605</v>
      </c>
      <c r="F12" s="34">
        <v>189647</v>
      </c>
      <c r="G12" s="27">
        <f t="shared" si="0"/>
        <v>-42</v>
      </c>
      <c r="H12" s="83"/>
      <c r="I12" s="35" t="s">
        <v>12</v>
      </c>
      <c r="J12" s="36">
        <v>3037</v>
      </c>
      <c r="K12" s="36">
        <v>3378</v>
      </c>
      <c r="L12" s="1">
        <f>SUM(J12:K12)</f>
        <v>6415</v>
      </c>
      <c r="M12" s="1">
        <v>6417</v>
      </c>
      <c r="N12" s="7">
        <f t="shared" si="1"/>
        <v>-2</v>
      </c>
      <c r="O12" s="37"/>
      <c r="P12" s="37"/>
      <c r="Q12" s="37"/>
    </row>
    <row r="13" spans="1:17" ht="30.75" customHeight="1" thickBot="1">
      <c r="A13" s="72" t="s">
        <v>3</v>
      </c>
      <c r="B13" s="73"/>
      <c r="C13" s="25">
        <v>12766</v>
      </c>
      <c r="D13" s="25">
        <v>14807</v>
      </c>
      <c r="E13" s="34">
        <f>SUM(C13:D13)</f>
        <v>27573</v>
      </c>
      <c r="F13" s="26">
        <v>27592</v>
      </c>
      <c r="G13" s="27">
        <f t="shared" si="0"/>
        <v>-19</v>
      </c>
      <c r="H13" s="78" t="s">
        <v>31</v>
      </c>
      <c r="I13" s="79"/>
      <c r="J13" s="40">
        <f>SUM(J11:J12)</f>
        <v>8835</v>
      </c>
      <c r="K13" s="40">
        <f>SUM(K11:K12)</f>
        <v>10086</v>
      </c>
      <c r="L13" s="40">
        <f>SUM(L11:L12)</f>
        <v>18921</v>
      </c>
      <c r="M13" s="41">
        <f>SUM(M11:M12)</f>
        <v>18935</v>
      </c>
      <c r="N13" s="8">
        <f t="shared" si="1"/>
        <v>-14</v>
      </c>
      <c r="O13" s="37"/>
      <c r="P13" s="37"/>
      <c r="Q13" s="37"/>
    </row>
    <row r="14" spans="1:17" ht="30.75" customHeight="1">
      <c r="A14" s="74" t="s">
        <v>28</v>
      </c>
      <c r="B14" s="61" t="s">
        <v>29</v>
      </c>
      <c r="C14" s="29">
        <v>20606</v>
      </c>
      <c r="D14" s="29">
        <v>24932</v>
      </c>
      <c r="E14" s="3">
        <f>SUM(C14:D14)</f>
        <v>45538</v>
      </c>
      <c r="F14" s="3">
        <v>45574</v>
      </c>
      <c r="G14" s="6">
        <f t="shared" si="0"/>
        <v>-36</v>
      </c>
      <c r="H14" s="82" t="s">
        <v>21</v>
      </c>
      <c r="I14" s="28" t="s">
        <v>13</v>
      </c>
      <c r="J14" s="29">
        <v>5089</v>
      </c>
      <c r="K14" s="29">
        <v>6092</v>
      </c>
      <c r="L14" s="3">
        <f>SUM(J14:K14)</f>
        <v>11181</v>
      </c>
      <c r="M14" s="3">
        <v>11197</v>
      </c>
      <c r="N14" s="6">
        <f t="shared" si="1"/>
        <v>-16</v>
      </c>
      <c r="O14" s="37"/>
      <c r="P14" s="37"/>
      <c r="Q14" s="37"/>
    </row>
    <row r="15" spans="1:17" ht="30.75" customHeight="1">
      <c r="A15" s="75"/>
      <c r="B15" s="45" t="s">
        <v>30</v>
      </c>
      <c r="C15" s="46">
        <v>4215</v>
      </c>
      <c r="D15" s="46">
        <v>4802</v>
      </c>
      <c r="E15" s="47">
        <f>SUM(C15:D15)</f>
        <v>9017</v>
      </c>
      <c r="F15" s="47">
        <v>9045</v>
      </c>
      <c r="G15" s="44">
        <f t="shared" si="0"/>
        <v>-28</v>
      </c>
      <c r="H15" s="83"/>
      <c r="I15" s="35" t="s">
        <v>57</v>
      </c>
      <c r="J15" s="36">
        <v>4861</v>
      </c>
      <c r="K15" s="36">
        <v>5646</v>
      </c>
      <c r="L15" s="1">
        <f>SUM(J15:K15)</f>
        <v>10507</v>
      </c>
      <c r="M15" s="1">
        <v>10514</v>
      </c>
      <c r="N15" s="7">
        <f t="shared" si="1"/>
        <v>-7</v>
      </c>
      <c r="O15" s="37"/>
      <c r="P15" s="37"/>
      <c r="Q15" s="37"/>
    </row>
    <row r="16" spans="1:17" ht="30.75" customHeight="1" thickBot="1">
      <c r="A16" s="78" t="s">
        <v>31</v>
      </c>
      <c r="B16" s="79"/>
      <c r="C16" s="40">
        <f>SUM(C14:C15)</f>
        <v>24821</v>
      </c>
      <c r="D16" s="40">
        <f>SUM(D14:D15)</f>
        <v>29734</v>
      </c>
      <c r="E16" s="40">
        <f>SUM(E14:E15)</f>
        <v>54555</v>
      </c>
      <c r="F16" s="41">
        <f>SUM(F14:F15)</f>
        <v>54619</v>
      </c>
      <c r="G16" s="8">
        <f t="shared" si="0"/>
        <v>-64</v>
      </c>
      <c r="H16" s="78" t="s">
        <v>31</v>
      </c>
      <c r="I16" s="79"/>
      <c r="J16" s="40">
        <f>SUM(J14:J15)</f>
        <v>9950</v>
      </c>
      <c r="K16" s="40">
        <f>SUM(K14:K15)</f>
        <v>11738</v>
      </c>
      <c r="L16" s="40">
        <f>SUM(L14:L15)</f>
        <v>21688</v>
      </c>
      <c r="M16" s="41">
        <f>SUM(M14:M15)</f>
        <v>21711</v>
      </c>
      <c r="N16" s="8">
        <f t="shared" si="1"/>
        <v>-23</v>
      </c>
      <c r="O16" s="37"/>
      <c r="P16" s="37"/>
      <c r="Q16" s="37"/>
    </row>
    <row r="17" spans="1:17" ht="30.75" customHeight="1" thickBot="1">
      <c r="A17" s="93" t="s">
        <v>4</v>
      </c>
      <c r="B17" s="94"/>
      <c r="C17" s="42">
        <v>24141</v>
      </c>
      <c r="D17" s="42">
        <v>26768</v>
      </c>
      <c r="E17" s="47">
        <f aca="true" t="shared" si="2" ref="E17:E22">SUM(C17:D17)</f>
        <v>50909</v>
      </c>
      <c r="F17" s="43">
        <v>50944</v>
      </c>
      <c r="G17" s="44">
        <f t="shared" si="0"/>
        <v>-35</v>
      </c>
      <c r="H17" s="95" t="s">
        <v>50</v>
      </c>
      <c r="I17" s="28" t="s">
        <v>14</v>
      </c>
      <c r="J17" s="29">
        <v>5089</v>
      </c>
      <c r="K17" s="29">
        <v>5777</v>
      </c>
      <c r="L17" s="3">
        <f aca="true" t="shared" si="3" ref="L17:L23">SUM(J17:K17)</f>
        <v>10866</v>
      </c>
      <c r="M17" s="3">
        <v>10888</v>
      </c>
      <c r="N17" s="6">
        <f t="shared" si="1"/>
        <v>-22</v>
      </c>
      <c r="O17" s="37"/>
      <c r="P17" s="37"/>
      <c r="Q17" s="37"/>
    </row>
    <row r="18" spans="1:17" ht="30.75" customHeight="1" thickBot="1">
      <c r="A18" s="72" t="s">
        <v>5</v>
      </c>
      <c r="B18" s="85"/>
      <c r="C18" s="25">
        <v>15879</v>
      </c>
      <c r="D18" s="25">
        <v>16014</v>
      </c>
      <c r="E18" s="34">
        <f>SUM(C18:D18)</f>
        <v>31893</v>
      </c>
      <c r="F18" s="26">
        <v>31851</v>
      </c>
      <c r="G18" s="27">
        <f t="shared" si="0"/>
        <v>42</v>
      </c>
      <c r="H18" s="95"/>
      <c r="I18" s="4" t="s">
        <v>43</v>
      </c>
      <c r="J18" s="48">
        <v>6117</v>
      </c>
      <c r="K18" s="48">
        <v>6749</v>
      </c>
      <c r="L18" s="49">
        <f t="shared" si="3"/>
        <v>12866</v>
      </c>
      <c r="M18" s="49">
        <v>12883</v>
      </c>
      <c r="N18" s="50">
        <f t="shared" si="1"/>
        <v>-17</v>
      </c>
      <c r="O18" s="37"/>
      <c r="P18" s="37"/>
      <c r="Q18" s="37"/>
    </row>
    <row r="19" spans="1:17" ht="30.75" customHeight="1">
      <c r="A19" s="96" t="s">
        <v>32</v>
      </c>
      <c r="B19" s="28" t="s">
        <v>33</v>
      </c>
      <c r="C19" s="29">
        <v>22883</v>
      </c>
      <c r="D19" s="29">
        <v>24231</v>
      </c>
      <c r="E19" s="3">
        <f t="shared" si="2"/>
        <v>47114</v>
      </c>
      <c r="F19" s="3">
        <v>47129</v>
      </c>
      <c r="G19" s="6">
        <f t="shared" si="0"/>
        <v>-15</v>
      </c>
      <c r="H19" s="95"/>
      <c r="I19" s="4" t="s">
        <v>44</v>
      </c>
      <c r="J19" s="48">
        <v>4401</v>
      </c>
      <c r="K19" s="48">
        <v>4635</v>
      </c>
      <c r="L19" s="49">
        <f t="shared" si="3"/>
        <v>9036</v>
      </c>
      <c r="M19" s="49">
        <v>9034</v>
      </c>
      <c r="N19" s="50">
        <f t="shared" si="1"/>
        <v>2</v>
      </c>
      <c r="O19" s="37"/>
      <c r="P19" s="37"/>
      <c r="Q19" s="37"/>
    </row>
    <row r="20" spans="1:17" ht="30.75" customHeight="1">
      <c r="A20" s="97"/>
      <c r="B20" s="4" t="s">
        <v>34</v>
      </c>
      <c r="C20" s="48">
        <v>2169</v>
      </c>
      <c r="D20" s="48">
        <v>2079</v>
      </c>
      <c r="E20" s="49">
        <f t="shared" si="2"/>
        <v>4248</v>
      </c>
      <c r="F20" s="49">
        <v>4260</v>
      </c>
      <c r="G20" s="50">
        <f t="shared" si="0"/>
        <v>-12</v>
      </c>
      <c r="H20" s="95"/>
      <c r="I20" s="4" t="s">
        <v>45</v>
      </c>
      <c r="J20" s="48">
        <v>1896</v>
      </c>
      <c r="K20" s="48">
        <v>1844</v>
      </c>
      <c r="L20" s="49">
        <f t="shared" si="3"/>
        <v>3740</v>
      </c>
      <c r="M20" s="49">
        <v>3741</v>
      </c>
      <c r="N20" s="50">
        <f t="shared" si="1"/>
        <v>-1</v>
      </c>
      <c r="O20" s="37"/>
      <c r="P20" s="37"/>
      <c r="Q20" s="37"/>
    </row>
    <row r="21" spans="1:17" ht="30.75" customHeight="1">
      <c r="A21" s="97"/>
      <c r="B21" s="4" t="s">
        <v>35</v>
      </c>
      <c r="C21" s="48">
        <v>2693</v>
      </c>
      <c r="D21" s="48">
        <v>2486</v>
      </c>
      <c r="E21" s="49">
        <f t="shared" si="2"/>
        <v>5179</v>
      </c>
      <c r="F21" s="49">
        <v>5183</v>
      </c>
      <c r="G21" s="50">
        <f t="shared" si="0"/>
        <v>-4</v>
      </c>
      <c r="H21" s="95"/>
      <c r="I21" s="4" t="s">
        <v>46</v>
      </c>
      <c r="J21" s="48">
        <v>6961</v>
      </c>
      <c r="K21" s="48">
        <v>7438</v>
      </c>
      <c r="L21" s="49">
        <f t="shared" si="3"/>
        <v>14399</v>
      </c>
      <c r="M21" s="49">
        <v>14417</v>
      </c>
      <c r="N21" s="50">
        <f t="shared" si="1"/>
        <v>-18</v>
      </c>
      <c r="O21" s="37"/>
      <c r="P21" s="37"/>
      <c r="Q21" s="37"/>
    </row>
    <row r="22" spans="1:17" ht="30.75" customHeight="1">
      <c r="A22" s="97"/>
      <c r="B22" s="4" t="s">
        <v>36</v>
      </c>
      <c r="C22" s="48">
        <v>749</v>
      </c>
      <c r="D22" s="48">
        <v>785</v>
      </c>
      <c r="E22" s="49">
        <f t="shared" si="2"/>
        <v>1534</v>
      </c>
      <c r="F22" s="49">
        <v>1539</v>
      </c>
      <c r="G22" s="50">
        <f t="shared" si="0"/>
        <v>-5</v>
      </c>
      <c r="H22" s="95"/>
      <c r="I22" s="4" t="s">
        <v>47</v>
      </c>
      <c r="J22" s="48">
        <v>4690</v>
      </c>
      <c r="K22" s="48">
        <v>3845</v>
      </c>
      <c r="L22" s="49">
        <f t="shared" si="3"/>
        <v>8535</v>
      </c>
      <c r="M22" s="49">
        <v>8538</v>
      </c>
      <c r="N22" s="50">
        <f t="shared" si="1"/>
        <v>-3</v>
      </c>
      <c r="O22" s="37"/>
      <c r="P22" s="37"/>
      <c r="Q22" s="37"/>
    </row>
    <row r="23" spans="1:17" ht="30.75" customHeight="1">
      <c r="A23" s="98"/>
      <c r="B23" s="38" t="s">
        <v>37</v>
      </c>
      <c r="C23" s="36">
        <v>804</v>
      </c>
      <c r="D23" s="36">
        <v>787</v>
      </c>
      <c r="E23" s="1">
        <f>SUM(C23:D23)</f>
        <v>1591</v>
      </c>
      <c r="F23" s="1">
        <v>1596</v>
      </c>
      <c r="G23" s="7">
        <f t="shared" si="0"/>
        <v>-5</v>
      </c>
      <c r="H23" s="95"/>
      <c r="I23" s="38" t="s">
        <v>48</v>
      </c>
      <c r="J23" s="39">
        <v>10003</v>
      </c>
      <c r="K23" s="39">
        <v>10836</v>
      </c>
      <c r="L23" s="2">
        <f t="shared" si="3"/>
        <v>20839</v>
      </c>
      <c r="M23" s="2">
        <v>20829</v>
      </c>
      <c r="N23" s="5">
        <f t="shared" si="1"/>
        <v>10</v>
      </c>
      <c r="O23" s="37"/>
      <c r="P23" s="37"/>
      <c r="Q23" s="37"/>
    </row>
    <row r="24" spans="1:14" ht="30.75" customHeight="1" thickBot="1">
      <c r="A24" s="78" t="s">
        <v>31</v>
      </c>
      <c r="B24" s="79"/>
      <c r="C24" s="40">
        <f>SUM(C19:C23)</f>
        <v>29298</v>
      </c>
      <c r="D24" s="40">
        <f>SUM(D19:D23)</f>
        <v>30368</v>
      </c>
      <c r="E24" s="40">
        <f>SUM(E19:E23)</f>
        <v>59666</v>
      </c>
      <c r="F24" s="40">
        <f>SUM(F19:F23)</f>
        <v>59707</v>
      </c>
      <c r="G24" s="8">
        <f t="shared" si="0"/>
        <v>-41</v>
      </c>
      <c r="H24" s="78" t="s">
        <v>31</v>
      </c>
      <c r="I24" s="79"/>
      <c r="J24" s="40">
        <f>SUM(J17:J23)</f>
        <v>39157</v>
      </c>
      <c r="K24" s="40">
        <f>SUM(K17:K23)</f>
        <v>41124</v>
      </c>
      <c r="L24" s="40">
        <f>SUM(L17:L23)</f>
        <v>80281</v>
      </c>
      <c r="M24" s="41">
        <f>SUM(M17:M23)</f>
        <v>80330</v>
      </c>
      <c r="N24" s="8">
        <f t="shared" si="1"/>
        <v>-49</v>
      </c>
    </row>
    <row r="25" spans="1:14" ht="30.75" customHeight="1" thickBot="1">
      <c r="A25" s="72" t="s">
        <v>38</v>
      </c>
      <c r="B25" s="73"/>
      <c r="C25" s="25">
        <v>12431</v>
      </c>
      <c r="D25" s="25">
        <v>14210</v>
      </c>
      <c r="E25" s="34">
        <f>SUM(C25:D25)</f>
        <v>26641</v>
      </c>
      <c r="F25" s="26">
        <v>26663</v>
      </c>
      <c r="G25" s="27">
        <f t="shared" si="0"/>
        <v>-22</v>
      </c>
      <c r="H25" s="76" t="s">
        <v>49</v>
      </c>
      <c r="I25" s="28" t="s">
        <v>51</v>
      </c>
      <c r="J25" s="29">
        <v>3901</v>
      </c>
      <c r="K25" s="29">
        <v>4257</v>
      </c>
      <c r="L25" s="3">
        <f aca="true" t="shared" si="4" ref="L25:L30">SUM(J25:K25)</f>
        <v>8158</v>
      </c>
      <c r="M25" s="3">
        <v>8180</v>
      </c>
      <c r="N25" s="6">
        <f t="shared" si="1"/>
        <v>-22</v>
      </c>
    </row>
    <row r="26" spans="1:15" ht="30.75" customHeight="1">
      <c r="A26" s="86" t="s">
        <v>39</v>
      </c>
      <c r="B26" s="28" t="s">
        <v>40</v>
      </c>
      <c r="C26" s="29">
        <v>12125</v>
      </c>
      <c r="D26" s="29">
        <v>13886</v>
      </c>
      <c r="E26" s="3">
        <f>SUM(C26:D26)</f>
        <v>26011</v>
      </c>
      <c r="F26" s="3">
        <v>26014</v>
      </c>
      <c r="G26" s="6">
        <f t="shared" si="0"/>
        <v>-3</v>
      </c>
      <c r="H26" s="95"/>
      <c r="I26" s="4" t="s">
        <v>52</v>
      </c>
      <c r="J26" s="48">
        <v>6828</v>
      </c>
      <c r="K26" s="48">
        <v>7449</v>
      </c>
      <c r="L26" s="49">
        <f t="shared" si="4"/>
        <v>14277</v>
      </c>
      <c r="M26" s="49">
        <v>14285</v>
      </c>
      <c r="N26" s="50">
        <f t="shared" si="1"/>
        <v>-8</v>
      </c>
      <c r="O26" s="51"/>
    </row>
    <row r="27" spans="1:15" ht="30.75" customHeight="1">
      <c r="A27" s="102"/>
      <c r="B27" s="35" t="s">
        <v>41</v>
      </c>
      <c r="C27" s="36">
        <v>3615</v>
      </c>
      <c r="D27" s="36">
        <v>4288</v>
      </c>
      <c r="E27" s="1">
        <f>SUM(C27:D27)</f>
        <v>7903</v>
      </c>
      <c r="F27" s="1">
        <v>7917</v>
      </c>
      <c r="G27" s="7">
        <f t="shared" si="0"/>
        <v>-14</v>
      </c>
      <c r="H27" s="95"/>
      <c r="I27" s="4" t="s">
        <v>53</v>
      </c>
      <c r="J27" s="48">
        <v>2146</v>
      </c>
      <c r="K27" s="48">
        <v>2320</v>
      </c>
      <c r="L27" s="49">
        <f t="shared" si="4"/>
        <v>4466</v>
      </c>
      <c r="M27" s="49">
        <v>4480</v>
      </c>
      <c r="N27" s="50">
        <f t="shared" si="1"/>
        <v>-14</v>
      </c>
      <c r="O27" s="51"/>
    </row>
    <row r="28" spans="1:15" ht="30.75" customHeight="1" thickBot="1">
      <c r="A28" s="78" t="s">
        <v>31</v>
      </c>
      <c r="B28" s="79"/>
      <c r="C28" s="40">
        <f>SUM(C26:C27)</f>
        <v>15740</v>
      </c>
      <c r="D28" s="40">
        <f>SUM(D26:D27)</f>
        <v>18174</v>
      </c>
      <c r="E28" s="41">
        <f>C28+D28</f>
        <v>33914</v>
      </c>
      <c r="F28" s="41">
        <f>SUM(F26:F27)</f>
        <v>33931</v>
      </c>
      <c r="G28" s="8">
        <f t="shared" si="0"/>
        <v>-17</v>
      </c>
      <c r="H28" s="95"/>
      <c r="I28" s="4" t="s">
        <v>54</v>
      </c>
      <c r="J28" s="48">
        <v>7057</v>
      </c>
      <c r="K28" s="48">
        <v>7919</v>
      </c>
      <c r="L28" s="49">
        <f t="shared" si="4"/>
        <v>14976</v>
      </c>
      <c r="M28" s="49">
        <v>14992</v>
      </c>
      <c r="N28" s="50">
        <f t="shared" si="1"/>
        <v>-16</v>
      </c>
      <c r="O28" s="51"/>
    </row>
    <row r="29" spans="1:15" ht="30.75" customHeight="1">
      <c r="A29" s="86" t="s">
        <v>17</v>
      </c>
      <c r="B29" s="28" t="s">
        <v>6</v>
      </c>
      <c r="C29" s="29">
        <v>4314</v>
      </c>
      <c r="D29" s="29">
        <v>4740</v>
      </c>
      <c r="E29" s="3">
        <f>SUM(C29:D29)</f>
        <v>9054</v>
      </c>
      <c r="F29" s="3">
        <v>9056</v>
      </c>
      <c r="G29" s="6">
        <f t="shared" si="0"/>
        <v>-2</v>
      </c>
      <c r="H29" s="95"/>
      <c r="I29" s="4" t="s">
        <v>55</v>
      </c>
      <c r="J29" s="48">
        <v>5633</v>
      </c>
      <c r="K29" s="48">
        <v>5653</v>
      </c>
      <c r="L29" s="49">
        <f t="shared" si="4"/>
        <v>11286</v>
      </c>
      <c r="M29" s="49">
        <v>11295</v>
      </c>
      <c r="N29" s="50">
        <f t="shared" si="1"/>
        <v>-9</v>
      </c>
      <c r="O29" s="51"/>
    </row>
    <row r="30" spans="1:15" ht="30.75" customHeight="1">
      <c r="A30" s="87"/>
      <c r="B30" s="4" t="s">
        <v>7</v>
      </c>
      <c r="C30" s="48">
        <v>1026</v>
      </c>
      <c r="D30" s="48">
        <v>1141</v>
      </c>
      <c r="E30" s="49">
        <f>SUM(C30:D30)</f>
        <v>2167</v>
      </c>
      <c r="F30" s="49">
        <v>2175</v>
      </c>
      <c r="G30" s="50">
        <f t="shared" si="0"/>
        <v>-8</v>
      </c>
      <c r="H30" s="95"/>
      <c r="I30" s="35" t="s">
        <v>56</v>
      </c>
      <c r="J30" s="36">
        <v>996</v>
      </c>
      <c r="K30" s="36">
        <v>1015</v>
      </c>
      <c r="L30" s="1">
        <f t="shared" si="4"/>
        <v>2011</v>
      </c>
      <c r="M30" s="1">
        <v>2014</v>
      </c>
      <c r="N30" s="7">
        <f t="shared" si="1"/>
        <v>-3</v>
      </c>
      <c r="O30" s="51"/>
    </row>
    <row r="31" spans="1:15" ht="30.75" customHeight="1" thickBot="1">
      <c r="A31" s="87"/>
      <c r="B31" s="4" t="s">
        <v>59</v>
      </c>
      <c r="C31" s="48">
        <v>1076</v>
      </c>
      <c r="D31" s="48">
        <v>1190</v>
      </c>
      <c r="E31" s="49">
        <f>SUM(C31:D31)</f>
        <v>2266</v>
      </c>
      <c r="F31" s="49">
        <v>2274</v>
      </c>
      <c r="G31" s="50">
        <f t="shared" si="0"/>
        <v>-8</v>
      </c>
      <c r="H31" s="89" t="s">
        <v>31</v>
      </c>
      <c r="I31" s="90"/>
      <c r="J31" s="52">
        <f>SUM(J25:J30)</f>
        <v>26561</v>
      </c>
      <c r="K31" s="52">
        <f>SUM(K25:K30)</f>
        <v>28613</v>
      </c>
      <c r="L31" s="52">
        <f>SUM(L25:L30)</f>
        <v>55174</v>
      </c>
      <c r="M31" s="53">
        <f>SUM(M25:M30)</f>
        <v>55246</v>
      </c>
      <c r="N31" s="54">
        <f t="shared" si="1"/>
        <v>-72</v>
      </c>
      <c r="O31" s="51"/>
    </row>
    <row r="32" spans="1:15" ht="30.75" customHeight="1" thickBot="1">
      <c r="A32" s="88"/>
      <c r="B32" s="35" t="s">
        <v>42</v>
      </c>
      <c r="C32" s="36">
        <v>2349</v>
      </c>
      <c r="D32" s="36">
        <v>2606</v>
      </c>
      <c r="E32" s="1">
        <f>SUM(C32:D32)</f>
        <v>4955</v>
      </c>
      <c r="F32" s="1">
        <v>4974</v>
      </c>
      <c r="G32" s="7">
        <f t="shared" si="0"/>
        <v>-19</v>
      </c>
      <c r="H32" s="91" t="s">
        <v>58</v>
      </c>
      <c r="I32" s="92"/>
      <c r="J32" s="25">
        <f>SUM(C8,C11,C12,C13,C16,C17,C18,C24,C25,C28,C33,J10,J13,J16,J24,J31)</f>
        <v>498813</v>
      </c>
      <c r="K32" s="25">
        <f>SUM(D8,D11,D12,D13,D16,D17,D18,D24,D25,D28,D33,K10,K13,K16,K24,K31)</f>
        <v>563887</v>
      </c>
      <c r="L32" s="25">
        <f>SUM(E8,E11,E12,E13,E16,E17,E18,E24,E25,E28,E33,L10,L13,L16,L24,L31)</f>
        <v>1062700</v>
      </c>
      <c r="M32" s="25">
        <f>SUM(F8,F11,F12,F13,F16,F17,F18,F24,F25,F28,F33,M10,M13,M16,M24,M31)</f>
        <v>1063365</v>
      </c>
      <c r="N32" s="55">
        <f>L32-M32</f>
        <v>-665</v>
      </c>
      <c r="O32" s="51"/>
    </row>
    <row r="33" spans="1:15" ht="30.75" customHeight="1" thickBot="1">
      <c r="A33" s="78" t="s">
        <v>31</v>
      </c>
      <c r="B33" s="79"/>
      <c r="C33" s="40">
        <f>SUM(C29:C32)</f>
        <v>8765</v>
      </c>
      <c r="D33" s="40">
        <f>SUM(D29:D32)</f>
        <v>9677</v>
      </c>
      <c r="E33" s="40">
        <f>SUM(E29:E32)</f>
        <v>18442</v>
      </c>
      <c r="F33" s="41">
        <f>SUM(F29:F32)</f>
        <v>18479</v>
      </c>
      <c r="G33" s="8">
        <f t="shared" si="0"/>
        <v>-37</v>
      </c>
      <c r="H33" s="56"/>
      <c r="I33" s="57"/>
      <c r="J33" s="58"/>
      <c r="K33" s="58"/>
      <c r="L33" s="59"/>
      <c r="M33" s="59"/>
      <c r="N33" s="59"/>
      <c r="O33" s="51"/>
    </row>
    <row r="34" spans="8:15" ht="22.5" customHeight="1">
      <c r="H34" s="99"/>
      <c r="I34" s="57"/>
      <c r="J34" s="58"/>
      <c r="K34" s="58"/>
      <c r="L34" s="59"/>
      <c r="M34" s="59"/>
      <c r="N34" s="59"/>
      <c r="O34" s="51"/>
    </row>
    <row r="35" spans="6:15" ht="22.5" customHeight="1">
      <c r="F35" s="62"/>
      <c r="H35" s="99"/>
      <c r="I35" s="57"/>
      <c r="J35" s="58"/>
      <c r="K35" s="58"/>
      <c r="L35" s="59"/>
      <c r="M35" s="59"/>
      <c r="N35" s="59"/>
      <c r="O35" s="51"/>
    </row>
    <row r="36" spans="8:15" ht="18.75" customHeight="1">
      <c r="H36" s="99"/>
      <c r="I36" s="57"/>
      <c r="J36" s="58"/>
      <c r="K36" s="58"/>
      <c r="L36" s="59"/>
      <c r="M36" s="59"/>
      <c r="N36" s="59"/>
      <c r="O36" s="51"/>
    </row>
    <row r="37" spans="8:15" ht="18.75" customHeight="1">
      <c r="H37" s="99"/>
      <c r="I37" s="57"/>
      <c r="J37" s="58"/>
      <c r="K37" s="58"/>
      <c r="L37" s="59"/>
      <c r="M37" s="59"/>
      <c r="N37" s="59"/>
      <c r="O37" s="51"/>
    </row>
    <row r="38" spans="8:15" ht="18.75" customHeight="1">
      <c r="H38" s="99"/>
      <c r="I38" s="57"/>
      <c r="J38" s="58"/>
      <c r="K38" s="58"/>
      <c r="L38" s="59"/>
      <c r="M38" s="59"/>
      <c r="N38" s="59"/>
      <c r="O38" s="60"/>
    </row>
    <row r="39" spans="8:15" ht="18.75" customHeight="1">
      <c r="H39" s="99"/>
      <c r="I39" s="57"/>
      <c r="J39" s="58"/>
      <c r="K39" s="58"/>
      <c r="L39" s="59"/>
      <c r="M39" s="59"/>
      <c r="N39" s="59"/>
      <c r="O39" s="60"/>
    </row>
    <row r="40" spans="2:14" ht="13.5">
      <c r="B40" s="100"/>
      <c r="C40" s="100"/>
      <c r="D40" s="100"/>
      <c r="E40" s="100"/>
      <c r="H40" s="99"/>
      <c r="I40" s="57"/>
      <c r="J40" s="58"/>
      <c r="K40" s="58"/>
      <c r="L40" s="58"/>
      <c r="M40" s="58"/>
      <c r="N40" s="59"/>
    </row>
    <row r="41" spans="2:5" ht="13.5">
      <c r="B41" s="100"/>
      <c r="C41" s="100"/>
      <c r="D41" s="100"/>
      <c r="E41" s="100"/>
    </row>
    <row r="42" spans="2:5" ht="13.5">
      <c r="B42" s="101"/>
      <c r="C42" s="101"/>
      <c r="D42" s="101"/>
      <c r="E42" s="101"/>
    </row>
    <row r="43" spans="2:5" ht="13.5">
      <c r="B43" s="103"/>
      <c r="C43" s="103"/>
      <c r="D43" s="103"/>
      <c r="E43" s="103"/>
    </row>
    <row r="44" spans="2:5" ht="13.5">
      <c r="B44" s="103"/>
      <c r="C44" s="103"/>
      <c r="D44" s="103"/>
      <c r="E44" s="103"/>
    </row>
    <row r="45" spans="2:5" ht="13.5">
      <c r="B45" s="103"/>
      <c r="C45" s="103"/>
      <c r="D45" s="103"/>
      <c r="E45" s="103"/>
    </row>
    <row r="46" spans="2:5" ht="13.5">
      <c r="B46" s="103"/>
      <c r="C46" s="103"/>
      <c r="D46" s="103"/>
      <c r="E46" s="103"/>
    </row>
    <row r="47" spans="2:5" ht="13.5">
      <c r="B47" s="103"/>
      <c r="C47" s="103"/>
      <c r="D47" s="103"/>
      <c r="E47" s="103"/>
    </row>
  </sheetData>
  <sheetProtection/>
  <mergeCells count="41">
    <mergeCell ref="B43:E43"/>
    <mergeCell ref="B44:E44"/>
    <mergeCell ref="B45:E45"/>
    <mergeCell ref="B46:E46"/>
    <mergeCell ref="B47:E47"/>
    <mergeCell ref="A33:B33"/>
    <mergeCell ref="H34:H35"/>
    <mergeCell ref="H36:H40"/>
    <mergeCell ref="B40:E40"/>
    <mergeCell ref="B41:E41"/>
    <mergeCell ref="B42:E42"/>
    <mergeCell ref="A24:B24"/>
    <mergeCell ref="H24:I24"/>
    <mergeCell ref="A25:B25"/>
    <mergeCell ref="H25:H30"/>
    <mergeCell ref="A26:A27"/>
    <mergeCell ref="A28:B28"/>
    <mergeCell ref="A29:A32"/>
    <mergeCell ref="H31:I31"/>
    <mergeCell ref="H32:I32"/>
    <mergeCell ref="A16:B16"/>
    <mergeCell ref="H16:I16"/>
    <mergeCell ref="A17:B17"/>
    <mergeCell ref="H17:H23"/>
    <mergeCell ref="A18:B18"/>
    <mergeCell ref="A19:A23"/>
    <mergeCell ref="A11:B11"/>
    <mergeCell ref="H11:H12"/>
    <mergeCell ref="A12:B12"/>
    <mergeCell ref="A13:B13"/>
    <mergeCell ref="H13:I13"/>
    <mergeCell ref="A14:A15"/>
    <mergeCell ref="H14:H15"/>
    <mergeCell ref="A2:N2"/>
    <mergeCell ref="L4:N4"/>
    <mergeCell ref="A5:B5"/>
    <mergeCell ref="H5:I5"/>
    <mergeCell ref="A8:B8"/>
    <mergeCell ref="H8:H9"/>
    <mergeCell ref="A9:A10"/>
    <mergeCell ref="H10:I10"/>
  </mergeCells>
  <conditionalFormatting sqref="C8:E33">
    <cfRule type="expression" priority="3" dxfId="0" stopIfTrue="1">
      <formula>C8=""</formula>
    </cfRule>
  </conditionalFormatting>
  <conditionalFormatting sqref="J8:L32">
    <cfRule type="expression" priority="2" dxfId="0" stopIfTrue="1">
      <formula>J8=""</formula>
    </cfRule>
  </conditionalFormatting>
  <conditionalFormatting sqref="M32">
    <cfRule type="expression" priority="1" dxfId="0" stopIfTrue="1">
      <formula>M32=""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選挙班</dc:creator>
  <cp:keywords/>
  <dc:description/>
  <cp:lastModifiedBy>201op</cp:lastModifiedBy>
  <cp:lastPrinted>2023-05-16T11:18:58Z</cp:lastPrinted>
  <dcterms:created xsi:type="dcterms:W3CDTF">2002-05-02T05:27:36Z</dcterms:created>
  <dcterms:modified xsi:type="dcterms:W3CDTF">2023-05-16T11:19:22Z</dcterms:modified>
  <cp:category/>
  <cp:version/>
  <cp:contentType/>
  <cp:contentStatus/>
</cp:coreProperties>
</file>