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2.xml" ContentType="application/vnd.openxmlformats-officedocument.drawing+xml"/>
  <Override PartName="/xl/comments9.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codeName="ThisWorkbook"/>
  <mc:AlternateContent xmlns:mc="http://schemas.openxmlformats.org/markup-compatibility/2006">
    <mc:Choice Requires="x15">
      <x15ac:absPath xmlns:x15ac="http://schemas.microsoft.com/office/spreadsheetml/2010/11/ac" url="\\10.34.70.240\03 委託訓練\★50_委託訓練2024\01_R6_離職者等再就職訓練事業\11_R6短期課程コース（公募）\02_公募\04_R6_第4四半期★\HP掲載\"/>
    </mc:Choice>
  </mc:AlternateContent>
  <xr:revisionPtr revIDLastSave="0" documentId="13_ncr:1_{FE43D461-2846-48B3-9000-B7BF116CA248}" xr6:coauthVersionLast="36" xr6:coauthVersionMax="36" xr10:uidLastSave="{00000000-0000-0000-0000-000000000000}"/>
  <bookViews>
    <workbookView xWindow="29052" yWindow="0" windowWidth="20496" windowHeight="8088" tabRatio="921" firstSheet="25" activeTab="31" xr2:uid="{00000000-000D-0000-FFFF-FFFF00000000}"/>
  </bookViews>
  <sheets>
    <sheet name="様式1-1_委託料経費区分" sheetId="78" r:id="rId1"/>
    <sheet name="様式1-2_提案趣意" sheetId="54" r:id="rId2"/>
    <sheet name="様式2-1_訓練施設・体制" sheetId="33" r:id="rId3"/>
    <sheet name="様式2-2_要素点検表" sheetId="42" r:id="rId4"/>
    <sheet name="様式3_カリキュラム" sheetId="44" r:id="rId5"/>
    <sheet name="様式4_資格状況" sheetId="40" r:id="rId6"/>
    <sheet name="様式5_期間別→" sheetId="69" r:id="rId7"/>
    <sheet name="3か月用" sheetId="64" r:id="rId8"/>
    <sheet name="4か月用" sheetId="65" r:id="rId9"/>
    <sheet name="5か月用" sheetId="67" r:id="rId10"/>
    <sheet name="6か月用" sheetId="68" r:id="rId11"/>
    <sheet name="大型一種用" sheetId="71" r:id="rId12"/>
    <sheet name="（日程記入例）" sheetId="70" r:id="rId13"/>
    <sheet name="日程表記入例" sheetId="53" r:id="rId14"/>
    <sheet name="様式5-2推奨訓練日程計画" sheetId="73" r:id="rId15"/>
    <sheet name="様式5-2（記載例）推奨訓練日程計画" sheetId="74" r:id="rId16"/>
    <sheet name="様式6 講師名簿" sheetId="35" r:id="rId17"/>
    <sheet name="（参考）講師要件" sheetId="23" r:id="rId18"/>
    <sheet name="様式7 就職状況" sheetId="41" r:id="rId19"/>
    <sheet name="様式8 就職支援" sheetId="36" r:id="rId20"/>
    <sheet name="様式9-1 訓練実施経費" sheetId="37" r:id="rId21"/>
    <sheet name="様式9-2 自己負担額（テキスト）" sheetId="38" r:id="rId22"/>
    <sheet name="様式9-3 自己負担額（その他）" sheetId="39" r:id="rId23"/>
    <sheet name="様式10募集案内項目一覧" sheetId="43" r:id="rId24"/>
    <sheet name="様式11-1 託児サービス施設" sheetId="55" r:id="rId25"/>
    <sheet name="様式11 -2 託児サービス経費積算書" sheetId="60" r:id="rId26"/>
    <sheet name="様式12　企業実習先（DS）" sheetId="56" r:id="rId27"/>
    <sheet name="様式13 施設位置図及び施設概要図" sheetId="72" r:id="rId28"/>
    <sheet name="様式14 eラーニング概要" sheetId="75" r:id="rId29"/>
    <sheet name="様式15 職場実習実施計画書" sheetId="76" r:id="rId30"/>
    <sheet name="様式16 学習項目チェックシート" sheetId="79" r:id="rId31"/>
    <sheet name="34_様式17デジタルリテラシーチェックシート" sheetId="81" r:id="rId32"/>
    <sheet name="様式17別添 リテラシー標準の項目の一覧" sheetId="80" r:id="rId33"/>
  </sheets>
  <externalReferences>
    <externalReference r:id="rId34"/>
  </externalReferences>
  <definedNames>
    <definedName name="_xlnm._FilterDatabase" localSheetId="0" hidden="1">'様式1-1_委託料経費区分'!$A$11:$J$22</definedName>
    <definedName name="_Key1" localSheetId="12" hidden="1">#REF!</definedName>
    <definedName name="_Key1" localSheetId="7" hidden="1">#REF!</definedName>
    <definedName name="_Key1" localSheetId="8" hidden="1">#REF!</definedName>
    <definedName name="_Key1" localSheetId="9" hidden="1">#REF!</definedName>
    <definedName name="_Key1" localSheetId="10" hidden="1">#REF!</definedName>
    <definedName name="_Key1" localSheetId="11" hidden="1">#REF!</definedName>
    <definedName name="_Key1" localSheetId="13" hidden="1">#REF!</definedName>
    <definedName name="_Key1" localSheetId="25" hidden="1">#REF!</definedName>
    <definedName name="_Key1" localSheetId="29" hidden="1">#REF!</definedName>
    <definedName name="_Key1" localSheetId="2" hidden="1">#REF!</definedName>
    <definedName name="_Key1" localSheetId="5" hidden="1">#REF!</definedName>
    <definedName name="_Key1" localSheetId="16" hidden="1">#REF!</definedName>
    <definedName name="_Key1" localSheetId="18" hidden="1">#REF!</definedName>
    <definedName name="_Key1" localSheetId="19" hidden="1">#REF!</definedName>
    <definedName name="_Key1" localSheetId="20" hidden="1">#REF!</definedName>
    <definedName name="_Key1" localSheetId="21" hidden="1">#REF!</definedName>
    <definedName name="_Key1" localSheetId="22" hidden="1">#REF!</definedName>
    <definedName name="_Key1" hidden="1">#REF!</definedName>
    <definedName name="_Key2" hidden="1">#REF!</definedName>
    <definedName name="_Order1" hidden="1">255</definedName>
    <definedName name="_Order2" hidden="1">255</definedName>
    <definedName name="_Sort" localSheetId="12" hidden="1">#REF!</definedName>
    <definedName name="_Sort" localSheetId="7" hidden="1">#REF!</definedName>
    <definedName name="_Sort" localSheetId="8" hidden="1">#REF!</definedName>
    <definedName name="_Sort" localSheetId="9" hidden="1">#REF!</definedName>
    <definedName name="_Sort" localSheetId="10" hidden="1">#REF!</definedName>
    <definedName name="_Sort" localSheetId="11" hidden="1">#REF!</definedName>
    <definedName name="_Sort" localSheetId="13" hidden="1">#REF!</definedName>
    <definedName name="_Sort" localSheetId="25" hidden="1">#REF!</definedName>
    <definedName name="_Sort" localSheetId="29" hidden="1">#REF!</definedName>
    <definedName name="_Sort" localSheetId="2" hidden="1">#REF!</definedName>
    <definedName name="_Sort" localSheetId="5" hidden="1">#REF!</definedName>
    <definedName name="_Sort" localSheetId="16" hidden="1">#REF!</definedName>
    <definedName name="_Sort" localSheetId="18" hidden="1">#REF!</definedName>
    <definedName name="_Sort" localSheetId="19" hidden="1">#REF!</definedName>
    <definedName name="_Sort" localSheetId="20" hidden="1">#REF!</definedName>
    <definedName name="_Sort" localSheetId="21" hidden="1">#REF!</definedName>
    <definedName name="_Sort" localSheetId="22" hidden="1">#REF!</definedName>
    <definedName name="_Sort" hidden="1">#REF!</definedName>
    <definedName name="Esub一覧" hidden="1">#REF!</definedName>
    <definedName name="ＨＵＵ" hidden="1">#REF!</definedName>
    <definedName name="_xlnm.Print_Area" localSheetId="17">'（参考）講師要件'!$B$1:$B$9</definedName>
    <definedName name="_xlnm.Print_Area" localSheetId="12">'（日程記入例）'!$A$1:$O$53</definedName>
    <definedName name="_xlnm.Print_Area" localSheetId="31">'34_様式17デジタルリテラシーチェックシート'!$A$1:$B$31</definedName>
    <definedName name="_xlnm.Print_Area" localSheetId="7">'3か月用'!$A$1:$O$53</definedName>
    <definedName name="_xlnm.Print_Area" localSheetId="8">'4か月用'!$A$1:$T$53</definedName>
    <definedName name="_xlnm.Print_Area" localSheetId="9">'5か月用'!$A$1:$Y$53</definedName>
    <definedName name="_xlnm.Print_Area" localSheetId="10">'6か月用'!$A$1:$AD$53</definedName>
    <definedName name="_xlnm.Print_Area" localSheetId="11">大型一種用!$A$1:$O$53</definedName>
    <definedName name="_xlnm.Print_Area" localSheetId="13">日程表記入例!$A$1:$AE$53</definedName>
    <definedName name="_xlnm.Print_Area" localSheetId="25">'様式11 -2 託児サービス経費積算書'!$A$1:$F$33</definedName>
    <definedName name="_xlnm.Print_Area" localSheetId="0">'様式1-1_委託料経費区分'!$A$1:$J$23</definedName>
    <definedName name="_xlnm.Print_Area" localSheetId="27">'様式13 施設位置図及び施設概要図'!$A$1:$O$38</definedName>
    <definedName name="_xlnm.Print_Area" localSheetId="28">'様式14 eラーニング概要'!$A$1:$E$25</definedName>
    <definedName name="_xlnm.Print_Area" localSheetId="29">'様式15 職場実習実施計画書'!$A$1:$W$16</definedName>
    <definedName name="_xlnm.Print_Area" localSheetId="30">'様式16 学習項目チェックシート'!$A$1:$E$51</definedName>
    <definedName name="_xlnm.Print_Area" localSheetId="32">'様式17別添 リテラシー標準の項目の一覧'!$A$1:$G$54</definedName>
    <definedName name="_xlnm.Print_Area" localSheetId="3">'様式2-2_要素点検表'!$A$1:$N$43</definedName>
    <definedName name="_xlnm.Print_Area" localSheetId="4">様式3_カリキュラム!$A$1:$J$45</definedName>
    <definedName name="_xlnm.Print_Area" localSheetId="5">様式4_資格状況!$A$1:$L$28</definedName>
    <definedName name="_xlnm.Print_Area" localSheetId="15">'様式5-2（記載例）推奨訓練日程計画'!$A$1:$AK$46</definedName>
    <definedName name="_xlnm.Print_Area" localSheetId="14">'様式5-2推奨訓練日程計画'!$A$1:$AK$46</definedName>
    <definedName name="_xlnm.Print_Area" localSheetId="16">'様式6 講師名簿'!$A$1:$I$29</definedName>
    <definedName name="_xlnm.Print_Area" localSheetId="18">'様式7 就職状況'!$A$1:$M$24</definedName>
    <definedName name="_xlnm.Print_Area" localSheetId="20">'様式9-1 訓練実施経費'!$A$1:$G$42</definedName>
    <definedName name="_xlnm.Print_Area" localSheetId="22">'様式9-3 自己負担額（その他）'!$A$1:$E$36</definedName>
    <definedName name="_xlnm.Print_Titles" localSheetId="15">'様式5-2（記載例）推奨訓練日程計画'!$1:$4</definedName>
    <definedName name="_xlnm.Print_Titles" localSheetId="14">'様式5-2推奨訓練日程計画'!$1:$4</definedName>
    <definedName name="あ" hidden="1">#REF!</definedName>
    <definedName name="科目名">[1]様式5!#REF!</definedName>
    <definedName name="訓練分野">#REF!</definedName>
  </definedNames>
  <calcPr calcId="191029"/>
</workbook>
</file>

<file path=xl/calcChain.xml><?xml version="1.0" encoding="utf-8"?>
<calcChain xmlns="http://schemas.openxmlformats.org/spreadsheetml/2006/main">
  <c r="K14" i="64" l="1"/>
  <c r="B5" i="40" l="1"/>
  <c r="B6" i="40"/>
  <c r="B7" i="40"/>
  <c r="B4" i="40"/>
  <c r="D6" i="42"/>
  <c r="D7" i="42"/>
  <c r="D8" i="42"/>
  <c r="D5" i="42"/>
  <c r="D7" i="33"/>
  <c r="D6" i="33"/>
  <c r="D5" i="33"/>
  <c r="D4" i="33"/>
  <c r="D5" i="54"/>
  <c r="D6" i="54"/>
  <c r="D7" i="54"/>
  <c r="D4" i="54"/>
  <c r="A14" i="64" l="1"/>
  <c r="H19" i="41" l="1"/>
  <c r="I19" i="41"/>
  <c r="J19" i="41"/>
  <c r="K19" i="41"/>
  <c r="E19" i="41"/>
  <c r="F19" i="41"/>
  <c r="G19" i="41"/>
  <c r="L14" i="41"/>
  <c r="L15" i="41"/>
  <c r="L16" i="41"/>
  <c r="L17" i="41"/>
  <c r="L18" i="41"/>
  <c r="AI10" i="74" l="1"/>
  <c r="AI11" i="74"/>
  <c r="AI16" i="74"/>
  <c r="AI17" i="74"/>
  <c r="AI24" i="74"/>
  <c r="AI25" i="74"/>
  <c r="AI30" i="74"/>
  <c r="AI31" i="74"/>
  <c r="AI38" i="74"/>
  <c r="AI39" i="74"/>
  <c r="AI44" i="74"/>
  <c r="AI45" i="74"/>
  <c r="AI10" i="73"/>
  <c r="AI11" i="73"/>
  <c r="AI16" i="73"/>
  <c r="AI17" i="73"/>
  <c r="AI24" i="73"/>
  <c r="AI25" i="73"/>
  <c r="AI30" i="73"/>
  <c r="AI31" i="73"/>
  <c r="AI38" i="73"/>
  <c r="AI39" i="73"/>
  <c r="AI44" i="73"/>
  <c r="AI45" i="73"/>
  <c r="F25" i="40" l="1"/>
  <c r="G25" i="40"/>
  <c r="H25" i="40"/>
  <c r="I25" i="40"/>
  <c r="K25" i="40" s="1"/>
  <c r="E25" i="40"/>
  <c r="L19" i="41" l="1"/>
  <c r="G50" i="71"/>
  <c r="B50" i="71"/>
  <c r="B51" i="71" s="1"/>
  <c r="G51" i="71" s="1"/>
  <c r="G49" i="71"/>
  <c r="B49" i="71"/>
  <c r="A14" i="71"/>
  <c r="A15" i="71" s="1"/>
  <c r="L50" i="70"/>
  <c r="G50" i="70"/>
  <c r="B50" i="70"/>
  <c r="B51" i="70" s="1"/>
  <c r="L49" i="70"/>
  <c r="G49" i="70"/>
  <c r="B49" i="70"/>
  <c r="A14" i="70"/>
  <c r="B14" i="70" s="1"/>
  <c r="AA50" i="68"/>
  <c r="AA49" i="68"/>
  <c r="V50" i="68"/>
  <c r="Q50" i="68"/>
  <c r="L50" i="68"/>
  <c r="G50" i="68"/>
  <c r="B50" i="68"/>
  <c r="B51" i="68" s="1"/>
  <c r="G51" i="68" s="1"/>
  <c r="L51" i="68" s="1"/>
  <c r="Q51" i="68" s="1"/>
  <c r="V51" i="68" s="1"/>
  <c r="V49" i="68"/>
  <c r="Q49" i="68"/>
  <c r="L49" i="68"/>
  <c r="G49" i="68"/>
  <c r="B49" i="68"/>
  <c r="A14" i="68"/>
  <c r="B47" i="68" s="1"/>
  <c r="V50" i="67"/>
  <c r="V49" i="67"/>
  <c r="Q50" i="67"/>
  <c r="L50" i="67"/>
  <c r="G50" i="67"/>
  <c r="B50" i="67"/>
  <c r="B51" i="67" s="1"/>
  <c r="Q49" i="67"/>
  <c r="L49" i="67"/>
  <c r="G49" i="67"/>
  <c r="B49" i="67"/>
  <c r="A14" i="67"/>
  <c r="B47" i="67" s="1"/>
  <c r="Q50" i="65"/>
  <c r="Q49" i="65"/>
  <c r="L50" i="65"/>
  <c r="G50" i="65"/>
  <c r="B50" i="65"/>
  <c r="B51" i="65" s="1"/>
  <c r="L49" i="65"/>
  <c r="G49" i="65"/>
  <c r="B49" i="65"/>
  <c r="A14" i="65"/>
  <c r="B14" i="65" s="1"/>
  <c r="K14" i="40"/>
  <c r="K15" i="40"/>
  <c r="L50" i="64"/>
  <c r="G50" i="64"/>
  <c r="B50" i="64"/>
  <c r="B51" i="64" s="1"/>
  <c r="L49" i="64"/>
  <c r="G49" i="64"/>
  <c r="B49" i="64"/>
  <c r="B47" i="64"/>
  <c r="AA51" i="68" l="1"/>
  <c r="G51" i="70"/>
  <c r="L51" i="70" s="1"/>
  <c r="G51" i="64"/>
  <c r="L51" i="64" s="1"/>
  <c r="A16" i="71"/>
  <c r="B15" i="71"/>
  <c r="B47" i="71"/>
  <c r="D47" i="71" s="1"/>
  <c r="B48" i="71" s="1"/>
  <c r="B14" i="71"/>
  <c r="F14" i="71"/>
  <c r="F15" i="71" s="1"/>
  <c r="G15" i="71" s="1"/>
  <c r="F14" i="70"/>
  <c r="G14" i="70" s="1"/>
  <c r="A15" i="70"/>
  <c r="B47" i="70"/>
  <c r="D47" i="70" s="1"/>
  <c r="B14" i="68"/>
  <c r="F14" i="68"/>
  <c r="G47" i="68" s="1"/>
  <c r="A15" i="68"/>
  <c r="A16" i="68" s="1"/>
  <c r="A17" i="68" s="1"/>
  <c r="D47" i="68"/>
  <c r="B48" i="68" s="1"/>
  <c r="G51" i="67"/>
  <c r="L51" i="67" s="1"/>
  <c r="Q51" i="67" s="1"/>
  <c r="V51" i="67" s="1"/>
  <c r="F14" i="67"/>
  <c r="G47" i="67" s="1"/>
  <c r="I47" i="67" s="1"/>
  <c r="D47" i="67"/>
  <c r="B48" i="67" s="1"/>
  <c r="A15" i="67"/>
  <c r="B14" i="67"/>
  <c r="A15" i="64"/>
  <c r="A16" i="64" s="1"/>
  <c r="A17" i="64" s="1"/>
  <c r="F14" i="65"/>
  <c r="F15" i="65" s="1"/>
  <c r="F16" i="65" s="1"/>
  <c r="G16" i="65" s="1"/>
  <c r="B47" i="65"/>
  <c r="D47" i="65" s="1"/>
  <c r="B48" i="65" s="1"/>
  <c r="G51" i="65"/>
  <c r="L51" i="65" s="1"/>
  <c r="Q51" i="65" s="1"/>
  <c r="A15" i="65"/>
  <c r="B15" i="65" s="1"/>
  <c r="D47" i="64"/>
  <c r="B48" i="64" s="1"/>
  <c r="B14" i="64"/>
  <c r="F14" i="64"/>
  <c r="F16" i="71" l="1"/>
  <c r="G16" i="71" s="1"/>
  <c r="G47" i="71"/>
  <c r="A17" i="71"/>
  <c r="B16" i="71"/>
  <c r="G14" i="71"/>
  <c r="F17" i="71"/>
  <c r="G47" i="70"/>
  <c r="I47" i="70" s="1"/>
  <c r="B48" i="70"/>
  <c r="K14" i="70"/>
  <c r="K15" i="70" s="1"/>
  <c r="B15" i="70"/>
  <c r="A16" i="70"/>
  <c r="F15" i="70"/>
  <c r="F16" i="70" s="1"/>
  <c r="B16" i="68"/>
  <c r="F15" i="68"/>
  <c r="F16" i="68" s="1"/>
  <c r="G14" i="68"/>
  <c r="B15" i="68"/>
  <c r="K14" i="68"/>
  <c r="L47" i="68" s="1"/>
  <c r="A18" i="68"/>
  <c r="B17" i="68"/>
  <c r="I47" i="68"/>
  <c r="G48" i="68" s="1"/>
  <c r="G48" i="67"/>
  <c r="F15" i="67"/>
  <c r="G15" i="67" s="1"/>
  <c r="K14" i="67"/>
  <c r="P14" i="67" s="1"/>
  <c r="U14" i="67" s="1"/>
  <c r="G14" i="67"/>
  <c r="A16" i="67"/>
  <c r="B15" i="67"/>
  <c r="G14" i="65"/>
  <c r="G15" i="65"/>
  <c r="F17" i="65"/>
  <c r="G17" i="65" s="1"/>
  <c r="G47" i="65"/>
  <c r="I47" i="65" s="1"/>
  <c r="G48" i="65" s="1"/>
  <c r="A16" i="65"/>
  <c r="B16" i="65" s="1"/>
  <c r="K14" i="65"/>
  <c r="P14" i="65" s="1"/>
  <c r="F15" i="64"/>
  <c r="G14" i="64"/>
  <c r="G47" i="64"/>
  <c r="B15" i="64"/>
  <c r="F16" i="67" l="1"/>
  <c r="F17" i="67" s="1"/>
  <c r="G48" i="70"/>
  <c r="I47" i="71"/>
  <c r="G48" i="71" s="1"/>
  <c r="B17" i="71"/>
  <c r="A18" i="71"/>
  <c r="F18" i="71"/>
  <c r="G17" i="71"/>
  <c r="G15" i="70"/>
  <c r="L14" i="70"/>
  <c r="L47" i="70"/>
  <c r="N47" i="70" s="1"/>
  <c r="L48" i="70" s="1"/>
  <c r="A17" i="70"/>
  <c r="B16" i="70"/>
  <c r="L15" i="70"/>
  <c r="K16" i="70"/>
  <c r="F17" i="70"/>
  <c r="G16" i="70"/>
  <c r="L14" i="68"/>
  <c r="P14" i="68"/>
  <c r="P15" i="68" s="1"/>
  <c r="K15" i="68"/>
  <c r="L15" i="68" s="1"/>
  <c r="G15" i="68"/>
  <c r="F17" i="68"/>
  <c r="G16" i="68"/>
  <c r="N47" i="68"/>
  <c r="L48" i="68" s="1"/>
  <c r="B18" i="68"/>
  <c r="A19" i="68"/>
  <c r="K15" i="67"/>
  <c r="K16" i="67" s="1"/>
  <c r="L14" i="67"/>
  <c r="L47" i="67"/>
  <c r="N47" i="67" s="1"/>
  <c r="L48" i="67" s="1"/>
  <c r="U15" i="67"/>
  <c r="V14" i="67"/>
  <c r="V47" i="67"/>
  <c r="A17" i="67"/>
  <c r="B16" i="67"/>
  <c r="Q14" i="67"/>
  <c r="P15" i="67"/>
  <c r="Q47" i="67"/>
  <c r="F18" i="65"/>
  <c r="G18" i="65" s="1"/>
  <c r="Q14" i="65"/>
  <c r="P15" i="65"/>
  <c r="Q47" i="65"/>
  <c r="L14" i="65"/>
  <c r="K15" i="65"/>
  <c r="K16" i="65" s="1"/>
  <c r="L47" i="65"/>
  <c r="N47" i="65" s="1"/>
  <c r="A17" i="65"/>
  <c r="B17" i="65" s="1"/>
  <c r="B16" i="64"/>
  <c r="G15" i="64"/>
  <c r="F16" i="64"/>
  <c r="K15" i="64"/>
  <c r="L14" i="64"/>
  <c r="L47" i="64"/>
  <c r="I47" i="64"/>
  <c r="G48" i="64" s="1"/>
  <c r="L15" i="67" l="1"/>
  <c r="G16" i="67"/>
  <c r="A18" i="65"/>
  <c r="A19" i="65" s="1"/>
  <c r="S47" i="65"/>
  <c r="N56" i="65" s="1"/>
  <c r="B18" i="71"/>
  <c r="A19" i="71"/>
  <c r="G18" i="71"/>
  <c r="F19" i="71"/>
  <c r="B17" i="70"/>
  <c r="A18" i="70"/>
  <c r="K17" i="70"/>
  <c r="L16" i="70"/>
  <c r="F18" i="70"/>
  <c r="G17" i="70"/>
  <c r="K16" i="68"/>
  <c r="L16" i="68" s="1"/>
  <c r="Q47" i="68"/>
  <c r="S47" i="68" s="1"/>
  <c r="N56" i="68" s="1"/>
  <c r="Q14" i="68"/>
  <c r="U14" i="68"/>
  <c r="Z14" i="68" s="1"/>
  <c r="AA47" i="68" s="1"/>
  <c r="G17" i="68"/>
  <c r="F18" i="68"/>
  <c r="A20" i="68"/>
  <c r="B19" i="68"/>
  <c r="Q15" i="68"/>
  <c r="P16" i="68"/>
  <c r="X47" i="67"/>
  <c r="V48" i="67" s="1"/>
  <c r="U16" i="67"/>
  <c r="V15" i="67"/>
  <c r="F18" i="67"/>
  <c r="G17" i="67"/>
  <c r="Q15" i="67"/>
  <c r="P16" i="67"/>
  <c r="A18" i="67"/>
  <c r="B17" i="67"/>
  <c r="L16" i="67"/>
  <c r="K17" i="67"/>
  <c r="S47" i="67"/>
  <c r="N56" i="67" s="1"/>
  <c r="Q48" i="67"/>
  <c r="F19" i="65"/>
  <c r="F20" i="65" s="1"/>
  <c r="Q15" i="65"/>
  <c r="P16" i="65"/>
  <c r="L15" i="65"/>
  <c r="L48" i="65"/>
  <c r="K17" i="65"/>
  <c r="L16" i="65"/>
  <c r="G16" i="64"/>
  <c r="F17" i="64"/>
  <c r="A18" i="64"/>
  <c r="B17" i="64"/>
  <c r="N47" i="64"/>
  <c r="K16" i="64"/>
  <c r="L15" i="64"/>
  <c r="B18" i="65" l="1"/>
  <c r="Q48" i="65"/>
  <c r="G19" i="65"/>
  <c r="B19" i="71"/>
  <c r="A20" i="71"/>
  <c r="G19" i="71"/>
  <c r="F20" i="71"/>
  <c r="B18" i="70"/>
  <c r="A19" i="70"/>
  <c r="G18" i="70"/>
  <c r="F19" i="70"/>
  <c r="L17" i="70"/>
  <c r="K18" i="70"/>
  <c r="K17" i="68"/>
  <c r="L17" i="68" s="1"/>
  <c r="U15" i="68"/>
  <c r="U16" i="68" s="1"/>
  <c r="V47" i="68"/>
  <c r="X47" i="68" s="1"/>
  <c r="V48" i="68" s="1"/>
  <c r="AA14" i="68"/>
  <c r="Z15" i="68"/>
  <c r="Z16" i="68" s="1"/>
  <c r="V14" i="68"/>
  <c r="Q48" i="68"/>
  <c r="AC47" i="68"/>
  <c r="AA48" i="68" s="1"/>
  <c r="A21" i="68"/>
  <c r="B20" i="68"/>
  <c r="F19" i="68"/>
  <c r="G18" i="68"/>
  <c r="P17" i="68"/>
  <c r="Q16" i="68"/>
  <c r="U17" i="67"/>
  <c r="V16" i="67"/>
  <c r="A19" i="67"/>
  <c r="B18" i="67"/>
  <c r="Q16" i="67"/>
  <c r="P17" i="67"/>
  <c r="F19" i="67"/>
  <c r="G18" i="67"/>
  <c r="L17" i="67"/>
  <c r="K18" i="67"/>
  <c r="L48" i="64"/>
  <c r="P17" i="65"/>
  <c r="Q16" i="65"/>
  <c r="L17" i="65"/>
  <c r="K18" i="65"/>
  <c r="B19" i="65"/>
  <c r="A20" i="65"/>
  <c r="G20" i="65"/>
  <c r="F21" i="65"/>
  <c r="L16" i="64"/>
  <c r="K17" i="64"/>
  <c r="B18" i="64"/>
  <c r="A19" i="64"/>
  <c r="F18" i="64"/>
  <c r="G17" i="64"/>
  <c r="K18" i="68" l="1"/>
  <c r="K19" i="68" s="1"/>
  <c r="AA15" i="68"/>
  <c r="B20" i="71"/>
  <c r="A21" i="71"/>
  <c r="G20" i="71"/>
  <c r="F21" i="71"/>
  <c r="A20" i="70"/>
  <c r="B19" i="70"/>
  <c r="K19" i="70"/>
  <c r="L18" i="70"/>
  <c r="F20" i="70"/>
  <c r="G19" i="70"/>
  <c r="V15" i="68"/>
  <c r="Z17" i="68"/>
  <c r="AA16" i="68"/>
  <c r="L18" i="68"/>
  <c r="A22" i="68"/>
  <c r="B21" i="68"/>
  <c r="P18" i="68"/>
  <c r="Q17" i="68"/>
  <c r="F20" i="68"/>
  <c r="G19" i="68"/>
  <c r="U17" i="68"/>
  <c r="V16" i="68"/>
  <c r="U18" i="67"/>
  <c r="V17" i="67"/>
  <c r="L18" i="67"/>
  <c r="K19" i="67"/>
  <c r="G19" i="67"/>
  <c r="F20" i="67"/>
  <c r="Q17" i="67"/>
  <c r="P18" i="67"/>
  <c r="A20" i="67"/>
  <c r="B19" i="67"/>
  <c r="Q17" i="65"/>
  <c r="P18" i="65"/>
  <c r="G21" i="65"/>
  <c r="F22" i="65"/>
  <c r="B20" i="65"/>
  <c r="A21" i="65"/>
  <c r="L18" i="65"/>
  <c r="K19" i="65"/>
  <c r="B19" i="64"/>
  <c r="A20" i="64"/>
  <c r="A21" i="64" s="1"/>
  <c r="F19" i="64"/>
  <c r="G18" i="64"/>
  <c r="L17" i="64"/>
  <c r="K18" i="64"/>
  <c r="B21" i="71" l="1"/>
  <c r="A22" i="71"/>
  <c r="G21" i="71"/>
  <c r="F22" i="71"/>
  <c r="A21" i="70"/>
  <c r="B20" i="70"/>
  <c r="F21" i="70"/>
  <c r="G20" i="70"/>
  <c r="L19" i="70"/>
  <c r="K20" i="70"/>
  <c r="Z18" i="68"/>
  <c r="AA17" i="68"/>
  <c r="U18" i="68"/>
  <c r="V17" i="68"/>
  <c r="K20" i="68"/>
  <c r="L19" i="68"/>
  <c r="F21" i="68"/>
  <c r="G20" i="68"/>
  <c r="P19" i="68"/>
  <c r="Q18" i="68"/>
  <c r="B22" i="68"/>
  <c r="A23" i="68"/>
  <c r="U19" i="67"/>
  <c r="V18" i="67"/>
  <c r="Q18" i="67"/>
  <c r="P19" i="67"/>
  <c r="G20" i="67"/>
  <c r="F21" i="67"/>
  <c r="A21" i="67"/>
  <c r="B20" i="67"/>
  <c r="L19" i="67"/>
  <c r="K20" i="67"/>
  <c r="P19" i="65"/>
  <c r="Q18" i="65"/>
  <c r="A22" i="65"/>
  <c r="B21" i="65"/>
  <c r="K20" i="65"/>
  <c r="L19" i="65"/>
  <c r="F23" i="65"/>
  <c r="G22" i="65"/>
  <c r="K19" i="64"/>
  <c r="L18" i="64"/>
  <c r="G19" i="64"/>
  <c r="F20" i="64"/>
  <c r="B20" i="64"/>
  <c r="B22" i="71" l="1"/>
  <c r="A23" i="71"/>
  <c r="F23" i="71"/>
  <c r="G22" i="71"/>
  <c r="B21" i="70"/>
  <c r="A22" i="70"/>
  <c r="K21" i="70"/>
  <c r="L20" i="70"/>
  <c r="F22" i="70"/>
  <c r="G21" i="70"/>
  <c r="AA18" i="68"/>
  <c r="Z19" i="68"/>
  <c r="A24" i="68"/>
  <c r="B23" i="68"/>
  <c r="Q19" i="68"/>
  <c r="P20" i="68"/>
  <c r="G21" i="68"/>
  <c r="F22" i="68"/>
  <c r="L20" i="68"/>
  <c r="K21" i="68"/>
  <c r="V18" i="68"/>
  <c r="U19" i="68"/>
  <c r="U20" i="67"/>
  <c r="V19" i="67"/>
  <c r="P20" i="67"/>
  <c r="Q19" i="67"/>
  <c r="L20" i="67"/>
  <c r="K21" i="67"/>
  <c r="A22" i="67"/>
  <c r="B21" i="67"/>
  <c r="F22" i="67"/>
  <c r="G21" i="67"/>
  <c r="Q19" i="65"/>
  <c r="P20" i="65"/>
  <c r="F24" i="65"/>
  <c r="G23" i="65"/>
  <c r="K21" i="65"/>
  <c r="L20" i="65"/>
  <c r="A23" i="65"/>
  <c r="B22" i="65"/>
  <c r="A22" i="64"/>
  <c r="B21" i="64"/>
  <c r="G20" i="64"/>
  <c r="F21" i="64"/>
  <c r="K20" i="64"/>
  <c r="L19" i="64"/>
  <c r="B23" i="71" l="1"/>
  <c r="A24" i="71"/>
  <c r="G23" i="71"/>
  <c r="F24" i="71"/>
  <c r="A23" i="70"/>
  <c r="B22" i="70"/>
  <c r="G22" i="70"/>
  <c r="F23" i="70"/>
  <c r="L21" i="70"/>
  <c r="K22" i="70"/>
  <c r="Z20" i="68"/>
  <c r="AA19" i="68"/>
  <c r="U20" i="68"/>
  <c r="V19" i="68"/>
  <c r="K22" i="68"/>
  <c r="L21" i="68"/>
  <c r="F23" i="68"/>
  <c r="G22" i="68"/>
  <c r="P21" i="68"/>
  <c r="Q20" i="68"/>
  <c r="A25" i="68"/>
  <c r="B24" i="68"/>
  <c r="U21" i="67"/>
  <c r="V20" i="67"/>
  <c r="A23" i="67"/>
  <c r="B22" i="67"/>
  <c r="L21" i="67"/>
  <c r="K22" i="67"/>
  <c r="Q20" i="67"/>
  <c r="P21" i="67"/>
  <c r="F23" i="67"/>
  <c r="G22" i="67"/>
  <c r="P21" i="65"/>
  <c r="Q20" i="65"/>
  <c r="B23" i="65"/>
  <c r="A24" i="65"/>
  <c r="L21" i="65"/>
  <c r="K22" i="65"/>
  <c r="G24" i="65"/>
  <c r="F25" i="65"/>
  <c r="B22" i="64"/>
  <c r="A23" i="64"/>
  <c r="L20" i="64"/>
  <c r="K21" i="64"/>
  <c r="F22" i="64"/>
  <c r="G21" i="64"/>
  <c r="B24" i="71" l="1"/>
  <c r="A25" i="71"/>
  <c r="G24" i="71"/>
  <c r="F25" i="71"/>
  <c r="A24" i="70"/>
  <c r="B23" i="70"/>
  <c r="F24" i="70"/>
  <c r="G23" i="70"/>
  <c r="K23" i="70"/>
  <c r="L22" i="70"/>
  <c r="Z21" i="68"/>
  <c r="AA20" i="68"/>
  <c r="P22" i="68"/>
  <c r="Q21" i="68"/>
  <c r="F24" i="68"/>
  <c r="G23" i="68"/>
  <c r="K23" i="68"/>
  <c r="L22" i="68"/>
  <c r="A26" i="68"/>
  <c r="B25" i="68"/>
  <c r="U21" i="68"/>
  <c r="V20" i="68"/>
  <c r="U22" i="67"/>
  <c r="V21" i="67"/>
  <c r="A24" i="67"/>
  <c r="B23" i="67"/>
  <c r="G23" i="67"/>
  <c r="F24" i="67"/>
  <c r="Q21" i="67"/>
  <c r="P22" i="67"/>
  <c r="L22" i="67"/>
  <c r="K23" i="67"/>
  <c r="Q21" i="65"/>
  <c r="P22" i="65"/>
  <c r="G25" i="65"/>
  <c r="F26" i="65"/>
  <c r="L22" i="65"/>
  <c r="K23" i="65"/>
  <c r="B24" i="65"/>
  <c r="A25" i="65"/>
  <c r="F23" i="64"/>
  <c r="G22" i="64"/>
  <c r="L21" i="64"/>
  <c r="K22" i="64"/>
  <c r="B23" i="64"/>
  <c r="A24" i="64"/>
  <c r="A26" i="71" l="1"/>
  <c r="B25" i="71"/>
  <c r="G25" i="71"/>
  <c r="F26" i="71"/>
  <c r="A25" i="70"/>
  <c r="B24" i="70"/>
  <c r="F25" i="70"/>
  <c r="G24" i="70"/>
  <c r="L23" i="70"/>
  <c r="K24" i="70"/>
  <c r="Z22" i="68"/>
  <c r="AA21" i="68"/>
  <c r="B26" i="68"/>
  <c r="A27" i="68"/>
  <c r="K24" i="68"/>
  <c r="L23" i="68"/>
  <c r="F25" i="68"/>
  <c r="G24" i="68"/>
  <c r="U22" i="68"/>
  <c r="V21" i="68"/>
  <c r="P23" i="68"/>
  <c r="Q22" i="68"/>
  <c r="U23" i="67"/>
  <c r="V22" i="67"/>
  <c r="L23" i="67"/>
  <c r="K24" i="67"/>
  <c r="P23" i="67"/>
  <c r="Q22" i="67"/>
  <c r="G24" i="67"/>
  <c r="F25" i="67"/>
  <c r="A25" i="67"/>
  <c r="B24" i="67"/>
  <c r="P23" i="65"/>
  <c r="Q22" i="65"/>
  <c r="A26" i="65"/>
  <c r="B25" i="65"/>
  <c r="K24" i="65"/>
  <c r="L23" i="65"/>
  <c r="F27" i="65"/>
  <c r="G26" i="65"/>
  <c r="G23" i="64"/>
  <c r="F24" i="64"/>
  <c r="A25" i="64"/>
  <c r="B24" i="64"/>
  <c r="K23" i="64"/>
  <c r="L22" i="64"/>
  <c r="A27" i="71" l="1"/>
  <c r="B26" i="71"/>
  <c r="F27" i="71"/>
  <c r="G26" i="71"/>
  <c r="B25" i="70"/>
  <c r="A26" i="70"/>
  <c r="K25" i="70"/>
  <c r="L24" i="70"/>
  <c r="F26" i="70"/>
  <c r="G25" i="70"/>
  <c r="AA22" i="68"/>
  <c r="Z23" i="68"/>
  <c r="V22" i="68"/>
  <c r="U23" i="68"/>
  <c r="Q23" i="68"/>
  <c r="P24" i="68"/>
  <c r="G25" i="68"/>
  <c r="F26" i="68"/>
  <c r="L24" i="68"/>
  <c r="K25" i="68"/>
  <c r="A28" i="68"/>
  <c r="B27" i="68"/>
  <c r="U24" i="67"/>
  <c r="V23" i="67"/>
  <c r="A26" i="67"/>
  <c r="B25" i="67"/>
  <c r="F26" i="67"/>
  <c r="G25" i="67"/>
  <c r="Q23" i="67"/>
  <c r="P24" i="67"/>
  <c r="L24" i="67"/>
  <c r="K25" i="67"/>
  <c r="Q23" i="65"/>
  <c r="P24" i="65"/>
  <c r="F28" i="65"/>
  <c r="G27" i="65"/>
  <c r="L24" i="65"/>
  <c r="K25" i="65"/>
  <c r="A27" i="65"/>
  <c r="B26" i="65"/>
  <c r="K24" i="64"/>
  <c r="L23" i="64"/>
  <c r="B25" i="64"/>
  <c r="A26" i="64"/>
  <c r="G24" i="64"/>
  <c r="F25" i="64"/>
  <c r="B27" i="71" l="1"/>
  <c r="A28" i="71"/>
  <c r="G27" i="71"/>
  <c r="F28" i="71"/>
  <c r="A27" i="70"/>
  <c r="B26" i="70"/>
  <c r="G26" i="70"/>
  <c r="F27" i="70"/>
  <c r="L25" i="70"/>
  <c r="K26" i="70"/>
  <c r="Z24" i="68"/>
  <c r="AA23" i="68"/>
  <c r="A29" i="68"/>
  <c r="B28" i="68"/>
  <c r="K26" i="68"/>
  <c r="L25" i="68"/>
  <c r="F27" i="68"/>
  <c r="G26" i="68"/>
  <c r="P25" i="68"/>
  <c r="Q24" i="68"/>
  <c r="U24" i="68"/>
  <c r="V23" i="68"/>
  <c r="U25" i="67"/>
  <c r="V24" i="67"/>
  <c r="L25" i="67"/>
  <c r="K26" i="67"/>
  <c r="P25" i="67"/>
  <c r="Q24" i="67"/>
  <c r="G26" i="67"/>
  <c r="F27" i="67"/>
  <c r="A27" i="67"/>
  <c r="B26" i="67"/>
  <c r="P25" i="65"/>
  <c r="Q24" i="65"/>
  <c r="B27" i="65"/>
  <c r="A28" i="65"/>
  <c r="L25" i="65"/>
  <c r="K26" i="65"/>
  <c r="G28" i="65"/>
  <c r="F29" i="65"/>
  <c r="F26" i="64"/>
  <c r="G25" i="64"/>
  <c r="B26" i="64"/>
  <c r="A27" i="64"/>
  <c r="L24" i="64"/>
  <c r="K25" i="64"/>
  <c r="A29" i="71" l="1"/>
  <c r="B28" i="71"/>
  <c r="G28" i="71"/>
  <c r="F29" i="71"/>
  <c r="A28" i="70"/>
  <c r="B27" i="70"/>
  <c r="K27" i="70"/>
  <c r="L26" i="70"/>
  <c r="F28" i="70"/>
  <c r="G27" i="70"/>
  <c r="Z25" i="68"/>
  <c r="AA24" i="68"/>
  <c r="U25" i="68"/>
  <c r="V24" i="68"/>
  <c r="P26" i="68"/>
  <c r="Q25" i="68"/>
  <c r="F28" i="68"/>
  <c r="G27" i="68"/>
  <c r="K27" i="68"/>
  <c r="L26" i="68"/>
  <c r="A30" i="68"/>
  <c r="B29" i="68"/>
  <c r="U26" i="67"/>
  <c r="V25" i="67"/>
  <c r="Q25" i="67"/>
  <c r="P26" i="67"/>
  <c r="A28" i="67"/>
  <c r="B27" i="67"/>
  <c r="F28" i="67"/>
  <c r="G27" i="67"/>
  <c r="L26" i="67"/>
  <c r="K27" i="67"/>
  <c r="Q25" i="65"/>
  <c r="P26" i="65"/>
  <c r="G29" i="65"/>
  <c r="F30" i="65"/>
  <c r="L26" i="65"/>
  <c r="K27" i="65"/>
  <c r="B28" i="65"/>
  <c r="A29" i="65"/>
  <c r="L25" i="64"/>
  <c r="K26" i="64"/>
  <c r="B27" i="64"/>
  <c r="A28" i="64"/>
  <c r="F27" i="64"/>
  <c r="G26" i="64"/>
  <c r="B29" i="71" l="1"/>
  <c r="A30" i="71"/>
  <c r="G29" i="71"/>
  <c r="F30" i="71"/>
  <c r="B28" i="70"/>
  <c r="A29" i="70"/>
  <c r="L27" i="70"/>
  <c r="K28" i="70"/>
  <c r="G28" i="70"/>
  <c r="F29" i="70"/>
  <c r="Z26" i="68"/>
  <c r="AA25" i="68"/>
  <c r="B30" i="68"/>
  <c r="A31" i="68"/>
  <c r="U26" i="68"/>
  <c r="V25" i="68"/>
  <c r="K28" i="68"/>
  <c r="L27" i="68"/>
  <c r="F29" i="68"/>
  <c r="G28" i="68"/>
  <c r="P27" i="68"/>
  <c r="Q26" i="68"/>
  <c r="U27" i="67"/>
  <c r="V26" i="67"/>
  <c r="L27" i="67"/>
  <c r="K28" i="67"/>
  <c r="F29" i="67"/>
  <c r="G28" i="67"/>
  <c r="A29" i="67"/>
  <c r="B28" i="67"/>
  <c r="Q26" i="67"/>
  <c r="P27" i="67"/>
  <c r="Q26" i="65"/>
  <c r="P27" i="65"/>
  <c r="A30" i="65"/>
  <c r="B29" i="65"/>
  <c r="K28" i="65"/>
  <c r="L27" i="65"/>
  <c r="F31" i="65"/>
  <c r="G30" i="65"/>
  <c r="G27" i="64"/>
  <c r="F28" i="64"/>
  <c r="A29" i="64"/>
  <c r="B28" i="64"/>
  <c r="K27" i="64"/>
  <c r="L26" i="64"/>
  <c r="B30" i="71" l="1"/>
  <c r="A31" i="71"/>
  <c r="F31" i="71"/>
  <c r="G30" i="71"/>
  <c r="A30" i="70"/>
  <c r="B29" i="70"/>
  <c r="F30" i="70"/>
  <c r="G29" i="70"/>
  <c r="K29" i="70"/>
  <c r="L28" i="70"/>
  <c r="AA26" i="68"/>
  <c r="Z27" i="68"/>
  <c r="Q27" i="68"/>
  <c r="P28" i="68"/>
  <c r="G29" i="68"/>
  <c r="F30" i="68"/>
  <c r="L28" i="68"/>
  <c r="K29" i="68"/>
  <c r="V26" i="68"/>
  <c r="U27" i="68"/>
  <c r="A32" i="68"/>
  <c r="B31" i="68"/>
  <c r="U28" i="67"/>
  <c r="V27" i="67"/>
  <c r="Q27" i="67"/>
  <c r="P28" i="67"/>
  <c r="A30" i="67"/>
  <c r="B29" i="67"/>
  <c r="G29" i="67"/>
  <c r="F30" i="67"/>
  <c r="L28" i="67"/>
  <c r="K29" i="67"/>
  <c r="Q27" i="65"/>
  <c r="P28" i="65"/>
  <c r="B30" i="65"/>
  <c r="A31" i="65"/>
  <c r="F32" i="65"/>
  <c r="G31" i="65"/>
  <c r="K29" i="65"/>
  <c r="L28" i="65"/>
  <c r="K28" i="64"/>
  <c r="L27" i="64"/>
  <c r="B29" i="64"/>
  <c r="A30" i="64"/>
  <c r="G28" i="64"/>
  <c r="F29" i="64"/>
  <c r="B31" i="71" l="1"/>
  <c r="A32" i="71"/>
  <c r="G31" i="71"/>
  <c r="F32" i="71"/>
  <c r="B30" i="70"/>
  <c r="A31" i="70"/>
  <c r="K30" i="70"/>
  <c r="L29" i="70"/>
  <c r="G30" i="70"/>
  <c r="F31" i="70"/>
  <c r="Z28" i="68"/>
  <c r="AA27" i="68"/>
  <c r="A33" i="68"/>
  <c r="B32" i="68"/>
  <c r="U28" i="68"/>
  <c r="V27" i="68"/>
  <c r="K30" i="68"/>
  <c r="L29" i="68"/>
  <c r="F31" i="68"/>
  <c r="G30" i="68"/>
  <c r="P29" i="68"/>
  <c r="Q28" i="68"/>
  <c r="U29" i="67"/>
  <c r="V28" i="67"/>
  <c r="L29" i="67"/>
  <c r="K30" i="67"/>
  <c r="F31" i="67"/>
  <c r="G30" i="67"/>
  <c r="A31" i="67"/>
  <c r="B30" i="67"/>
  <c r="P29" i="67"/>
  <c r="Q28" i="67"/>
  <c r="P29" i="65"/>
  <c r="Q28" i="65"/>
  <c r="L29" i="65"/>
  <c r="K30" i="65"/>
  <c r="G32" i="65"/>
  <c r="F33" i="65"/>
  <c r="B31" i="65"/>
  <c r="A32" i="65"/>
  <c r="F30" i="64"/>
  <c r="G29" i="64"/>
  <c r="B30" i="64"/>
  <c r="A31" i="64"/>
  <c r="L28" i="64"/>
  <c r="K29" i="64"/>
  <c r="A33" i="71" l="1"/>
  <c r="B32" i="71"/>
  <c r="G32" i="71"/>
  <c r="F33" i="71"/>
  <c r="A32" i="70"/>
  <c r="B31" i="70"/>
  <c r="K31" i="70"/>
  <c r="L30" i="70"/>
  <c r="F32" i="70"/>
  <c r="G31" i="70"/>
  <c r="Z29" i="68"/>
  <c r="AA28" i="68"/>
  <c r="F32" i="68"/>
  <c r="G31" i="68"/>
  <c r="K31" i="68"/>
  <c r="L30" i="68"/>
  <c r="U29" i="68"/>
  <c r="V28" i="68"/>
  <c r="P30" i="68"/>
  <c r="Q29" i="68"/>
  <c r="A34" i="68"/>
  <c r="B33" i="68"/>
  <c r="U30" i="67"/>
  <c r="V29" i="67"/>
  <c r="A32" i="67"/>
  <c r="B31" i="67"/>
  <c r="L30" i="67"/>
  <c r="K31" i="67"/>
  <c r="Q29" i="67"/>
  <c r="P30" i="67"/>
  <c r="G31" i="67"/>
  <c r="F32" i="67"/>
  <c r="P30" i="65"/>
  <c r="Q29" i="65"/>
  <c r="B32" i="65"/>
  <c r="A33" i="65"/>
  <c r="G33" i="65"/>
  <c r="F34" i="65"/>
  <c r="L30" i="65"/>
  <c r="K31" i="65"/>
  <c r="L29" i="64"/>
  <c r="K30" i="64"/>
  <c r="B31" i="64"/>
  <c r="A32" i="64"/>
  <c r="F31" i="64"/>
  <c r="G30" i="64"/>
  <c r="B33" i="71" l="1"/>
  <c r="A34" i="71"/>
  <c r="G33" i="71"/>
  <c r="F34" i="71"/>
  <c r="A33" i="70"/>
  <c r="B32" i="70"/>
  <c r="G32" i="70"/>
  <c r="F33" i="70"/>
  <c r="L31" i="70"/>
  <c r="K32" i="70"/>
  <c r="Z30" i="68"/>
  <c r="AA29" i="68"/>
  <c r="P31" i="68"/>
  <c r="Q30" i="68"/>
  <c r="U30" i="68"/>
  <c r="V29" i="68"/>
  <c r="K32" i="68"/>
  <c r="L31" i="68"/>
  <c r="B34" i="68"/>
  <c r="A35" i="68"/>
  <c r="F33" i="68"/>
  <c r="G32" i="68"/>
  <c r="U31" i="67"/>
  <c r="V30" i="67"/>
  <c r="G32" i="67"/>
  <c r="F33" i="67"/>
  <c r="Q30" i="67"/>
  <c r="P31" i="67"/>
  <c r="L31" i="67"/>
  <c r="K32" i="67"/>
  <c r="A33" i="67"/>
  <c r="B32" i="67"/>
  <c r="P31" i="65"/>
  <c r="Q30" i="65"/>
  <c r="F35" i="65"/>
  <c r="G34" i="65"/>
  <c r="K32" i="65"/>
  <c r="L31" i="65"/>
  <c r="A34" i="65"/>
  <c r="B33" i="65"/>
  <c r="G31" i="64"/>
  <c r="F32" i="64"/>
  <c r="A33" i="64"/>
  <c r="B32" i="64"/>
  <c r="K31" i="64"/>
  <c r="L30" i="64"/>
  <c r="A35" i="71" l="1"/>
  <c r="B34" i="71"/>
  <c r="F35" i="71"/>
  <c r="G34" i="71"/>
  <c r="B33" i="70"/>
  <c r="A34" i="70"/>
  <c r="L32" i="70"/>
  <c r="K33" i="70"/>
  <c r="F34" i="70"/>
  <c r="G33" i="70"/>
  <c r="AA30" i="68"/>
  <c r="Z31" i="68"/>
  <c r="A36" i="68"/>
  <c r="B35" i="68"/>
  <c r="L32" i="68"/>
  <c r="K33" i="68"/>
  <c r="V30" i="68"/>
  <c r="U31" i="68"/>
  <c r="G33" i="68"/>
  <c r="F34" i="68"/>
  <c r="Q31" i="68"/>
  <c r="P32" i="68"/>
  <c r="U32" i="67"/>
  <c r="V31" i="67"/>
  <c r="A34" i="67"/>
  <c r="B33" i="67"/>
  <c r="L32" i="67"/>
  <c r="K33" i="67"/>
  <c r="Q31" i="67"/>
  <c r="P32" i="67"/>
  <c r="F34" i="67"/>
  <c r="G33" i="67"/>
  <c r="Q31" i="65"/>
  <c r="P32" i="65"/>
  <c r="A35" i="65"/>
  <c r="B34" i="65"/>
  <c r="K33" i="65"/>
  <c r="L32" i="65"/>
  <c r="F36" i="65"/>
  <c r="G35" i="65"/>
  <c r="L31" i="64"/>
  <c r="K32" i="64"/>
  <c r="A34" i="64"/>
  <c r="B33" i="64"/>
  <c r="G32" i="64"/>
  <c r="F33" i="64"/>
  <c r="B35" i="71" l="1"/>
  <c r="A36" i="71"/>
  <c r="G35" i="71"/>
  <c r="F36" i="71"/>
  <c r="A35" i="70"/>
  <c r="B34" i="70"/>
  <c r="G34" i="70"/>
  <c r="F35" i="70"/>
  <c r="K34" i="70"/>
  <c r="L33" i="70"/>
  <c r="Z32" i="68"/>
  <c r="AA31" i="68"/>
  <c r="F35" i="68"/>
  <c r="G34" i="68"/>
  <c r="P33" i="68"/>
  <c r="Q32" i="68"/>
  <c r="U32" i="68"/>
  <c r="V31" i="68"/>
  <c r="K34" i="68"/>
  <c r="L33" i="68"/>
  <c r="A37" i="68"/>
  <c r="B36" i="68"/>
  <c r="U33" i="67"/>
  <c r="V32" i="67"/>
  <c r="G34" i="67"/>
  <c r="F35" i="67"/>
  <c r="P33" i="67"/>
  <c r="Q32" i="67"/>
  <c r="L33" i="67"/>
  <c r="K34" i="67"/>
  <c r="A35" i="67"/>
  <c r="B34" i="67"/>
  <c r="P33" i="65"/>
  <c r="Q32" i="65"/>
  <c r="G36" i="65"/>
  <c r="F37" i="65"/>
  <c r="L33" i="65"/>
  <c r="K34" i="65"/>
  <c r="B35" i="65"/>
  <c r="A36" i="65"/>
  <c r="F34" i="64"/>
  <c r="G33" i="64"/>
  <c r="B34" i="64"/>
  <c r="A35" i="64"/>
  <c r="L32" i="64"/>
  <c r="K33" i="64"/>
  <c r="B36" i="71" l="1"/>
  <c r="A37" i="71"/>
  <c r="G36" i="71"/>
  <c r="F37" i="71"/>
  <c r="A36" i="70"/>
  <c r="B35" i="70"/>
  <c r="K35" i="70"/>
  <c r="L34" i="70"/>
  <c r="F36" i="70"/>
  <c r="G35" i="70"/>
  <c r="Z33" i="68"/>
  <c r="AA32" i="68"/>
  <c r="K35" i="68"/>
  <c r="L34" i="68"/>
  <c r="U33" i="68"/>
  <c r="V32" i="68"/>
  <c r="P34" i="68"/>
  <c r="Q33" i="68"/>
  <c r="A38" i="68"/>
  <c r="B37" i="68"/>
  <c r="F36" i="68"/>
  <c r="G35" i="68"/>
  <c r="U34" i="67"/>
  <c r="V33" i="67"/>
  <c r="A36" i="67"/>
  <c r="B35" i="67"/>
  <c r="L34" i="67"/>
  <c r="K35" i="67"/>
  <c r="Q33" i="67"/>
  <c r="P34" i="67"/>
  <c r="G35" i="67"/>
  <c r="F36" i="67"/>
  <c r="Q33" i="65"/>
  <c r="P34" i="65"/>
  <c r="B36" i="65"/>
  <c r="A37" i="65"/>
  <c r="L34" i="65"/>
  <c r="K35" i="65"/>
  <c r="G37" i="65"/>
  <c r="F38" i="65"/>
  <c r="L33" i="64"/>
  <c r="K34" i="64"/>
  <c r="B35" i="64"/>
  <c r="A36" i="64"/>
  <c r="F35" i="64"/>
  <c r="F36" i="64" s="1"/>
  <c r="G34" i="64"/>
  <c r="A38" i="71" l="1"/>
  <c r="B37" i="71"/>
  <c r="F38" i="71"/>
  <c r="G37" i="71"/>
  <c r="A37" i="70"/>
  <c r="B36" i="70"/>
  <c r="L35" i="70"/>
  <c r="K36" i="70"/>
  <c r="F37" i="70"/>
  <c r="G36" i="70"/>
  <c r="Z34" i="68"/>
  <c r="AA33" i="68"/>
  <c r="B38" i="68"/>
  <c r="A39" i="68"/>
  <c r="P35" i="68"/>
  <c r="Q34" i="68"/>
  <c r="U34" i="68"/>
  <c r="V33" i="68"/>
  <c r="F37" i="68"/>
  <c r="G36" i="68"/>
  <c r="K36" i="68"/>
  <c r="L35" i="68"/>
  <c r="U35" i="67"/>
  <c r="V34" i="67"/>
  <c r="G36" i="67"/>
  <c r="F37" i="67"/>
  <c r="P35" i="67"/>
  <c r="Q34" i="67"/>
  <c r="L35" i="67"/>
  <c r="K36" i="67"/>
  <c r="A37" i="67"/>
  <c r="B36" i="67"/>
  <c r="Q34" i="65"/>
  <c r="P35" i="65"/>
  <c r="F39" i="65"/>
  <c r="G38" i="65"/>
  <c r="K36" i="65"/>
  <c r="L35" i="65"/>
  <c r="A38" i="65"/>
  <c r="B37" i="65"/>
  <c r="G35" i="64"/>
  <c r="A37" i="64"/>
  <c r="B36" i="64"/>
  <c r="K35" i="64"/>
  <c r="L34" i="64"/>
  <c r="B38" i="71" l="1"/>
  <c r="A39" i="71"/>
  <c r="F39" i="71"/>
  <c r="G38" i="71"/>
  <c r="A38" i="70"/>
  <c r="B37" i="70"/>
  <c r="F38" i="70"/>
  <c r="G37" i="70"/>
  <c r="K37" i="70"/>
  <c r="L36" i="70"/>
  <c r="AA34" i="68"/>
  <c r="Z35" i="68"/>
  <c r="L36" i="68"/>
  <c r="K37" i="68"/>
  <c r="G37" i="68"/>
  <c r="F38" i="68"/>
  <c r="V34" i="68"/>
  <c r="U35" i="68"/>
  <c r="Q35" i="68"/>
  <c r="P36" i="68"/>
  <c r="A40" i="68"/>
  <c r="B39" i="68"/>
  <c r="U36" i="67"/>
  <c r="V35" i="67"/>
  <c r="A38" i="67"/>
  <c r="B37" i="67"/>
  <c r="L36" i="67"/>
  <c r="K37" i="67"/>
  <c r="Q35" i="67"/>
  <c r="P36" i="67"/>
  <c r="F38" i="67"/>
  <c r="G37" i="67"/>
  <c r="Q35" i="65"/>
  <c r="P36" i="65"/>
  <c r="A39" i="65"/>
  <c r="B38" i="65"/>
  <c r="K37" i="65"/>
  <c r="L36" i="65"/>
  <c r="F40" i="65"/>
  <c r="G39" i="65"/>
  <c r="L35" i="64"/>
  <c r="K36" i="64"/>
  <c r="A38" i="64"/>
  <c r="B37" i="64"/>
  <c r="G36" i="64"/>
  <c r="F37" i="64"/>
  <c r="B39" i="71" l="1"/>
  <c r="A40" i="71"/>
  <c r="G39" i="71"/>
  <c r="F40" i="71"/>
  <c r="A39" i="70"/>
  <c r="B38" i="70"/>
  <c r="G38" i="70"/>
  <c r="F39" i="70"/>
  <c r="L37" i="70"/>
  <c r="K38" i="70"/>
  <c r="Z36" i="68"/>
  <c r="AA35" i="68"/>
  <c r="P37" i="68"/>
  <c r="Q36" i="68"/>
  <c r="U36" i="68"/>
  <c r="V35" i="68"/>
  <c r="F39" i="68"/>
  <c r="G38" i="68"/>
  <c r="K38" i="68"/>
  <c r="L37" i="68"/>
  <c r="A41" i="68"/>
  <c r="B40" i="68"/>
  <c r="U37" i="67"/>
  <c r="V36" i="67"/>
  <c r="G38" i="67"/>
  <c r="F39" i="67"/>
  <c r="P37" i="67"/>
  <c r="Q36" i="67"/>
  <c r="L37" i="67"/>
  <c r="K38" i="67"/>
  <c r="A39" i="67"/>
  <c r="B38" i="67"/>
  <c r="P37" i="65"/>
  <c r="Q36" i="65"/>
  <c r="G40" i="65"/>
  <c r="F41" i="65"/>
  <c r="L37" i="65"/>
  <c r="K38" i="65"/>
  <c r="B39" i="65"/>
  <c r="A40" i="65"/>
  <c r="F38" i="64"/>
  <c r="G37" i="64"/>
  <c r="B38" i="64"/>
  <c r="A39" i="64"/>
  <c r="L36" i="64"/>
  <c r="K37" i="64"/>
  <c r="B40" i="71" l="1"/>
  <c r="A41" i="71"/>
  <c r="G40" i="71"/>
  <c r="F41" i="71"/>
  <c r="A40" i="70"/>
  <c r="B39" i="70"/>
  <c r="K39" i="70"/>
  <c r="L38" i="70"/>
  <c r="F40" i="70"/>
  <c r="G39" i="70"/>
  <c r="Z37" i="68"/>
  <c r="AA36" i="68"/>
  <c r="K39" i="68"/>
  <c r="L38" i="68"/>
  <c r="F40" i="68"/>
  <c r="G39" i="68"/>
  <c r="U37" i="68"/>
  <c r="V36" i="68"/>
  <c r="A42" i="68"/>
  <c r="B41" i="68"/>
  <c r="P38" i="68"/>
  <c r="Q37" i="68"/>
  <c r="U38" i="67"/>
  <c r="V37" i="67"/>
  <c r="A40" i="67"/>
  <c r="B39" i="67"/>
  <c r="L38" i="67"/>
  <c r="K39" i="67"/>
  <c r="Q37" i="67"/>
  <c r="P38" i="67"/>
  <c r="F40" i="67"/>
  <c r="G39" i="67"/>
  <c r="Q37" i="65"/>
  <c r="P38" i="65"/>
  <c r="B40" i="65"/>
  <c r="A41" i="65"/>
  <c r="L38" i="65"/>
  <c r="K39" i="65"/>
  <c r="G41" i="65"/>
  <c r="F42" i="65"/>
  <c r="L37" i="64"/>
  <c r="K38" i="64"/>
  <c r="B39" i="64"/>
  <c r="A40" i="64"/>
  <c r="F39" i="64"/>
  <c r="G38" i="64"/>
  <c r="B41" i="71" l="1"/>
  <c r="A42" i="71"/>
  <c r="F42" i="71"/>
  <c r="G41" i="71"/>
  <c r="B40" i="70"/>
  <c r="A41" i="70"/>
  <c r="F41" i="70"/>
  <c r="G40" i="70"/>
  <c r="L39" i="70"/>
  <c r="K40" i="70"/>
  <c r="Z38" i="68"/>
  <c r="AA37" i="68"/>
  <c r="B42" i="68"/>
  <c r="A43" i="68"/>
  <c r="U38" i="68"/>
  <c r="V37" i="68"/>
  <c r="F41" i="68"/>
  <c r="G40" i="68"/>
  <c r="P39" i="68"/>
  <c r="Q38" i="68"/>
  <c r="K40" i="68"/>
  <c r="L39" i="68"/>
  <c r="U39" i="67"/>
  <c r="V38" i="67"/>
  <c r="G40" i="67"/>
  <c r="F41" i="67"/>
  <c r="P39" i="67"/>
  <c r="Q38" i="67"/>
  <c r="L39" i="67"/>
  <c r="K40" i="67"/>
  <c r="A41" i="67"/>
  <c r="B40" i="67"/>
  <c r="P39" i="65"/>
  <c r="Q38" i="65"/>
  <c r="F43" i="65"/>
  <c r="G42" i="65"/>
  <c r="K40" i="65"/>
  <c r="L39" i="65"/>
  <c r="A42" i="65"/>
  <c r="B41" i="65"/>
  <c r="G39" i="64"/>
  <c r="F40" i="64"/>
  <c r="A41" i="64"/>
  <c r="B40" i="64"/>
  <c r="K39" i="64"/>
  <c r="L38" i="64"/>
  <c r="B42" i="71" l="1"/>
  <c r="A43" i="71"/>
  <c r="F43" i="71"/>
  <c r="G42" i="71"/>
  <c r="A42" i="70"/>
  <c r="B41" i="70"/>
  <c r="F42" i="70"/>
  <c r="G41" i="70"/>
  <c r="L40" i="70"/>
  <c r="K41" i="70"/>
  <c r="AA38" i="68"/>
  <c r="Z39" i="68"/>
  <c r="Q39" i="68"/>
  <c r="P40" i="68"/>
  <c r="G41" i="68"/>
  <c r="F42" i="68"/>
  <c r="V38" i="68"/>
  <c r="U39" i="68"/>
  <c r="A44" i="68"/>
  <c r="B44" i="68" s="1"/>
  <c r="B43" i="68"/>
  <c r="L40" i="68"/>
  <c r="K41" i="68"/>
  <c r="U40" i="67"/>
  <c r="V39" i="67"/>
  <c r="A42" i="67"/>
  <c r="B41" i="67"/>
  <c r="L40" i="67"/>
  <c r="K41" i="67"/>
  <c r="Q39" i="67"/>
  <c r="P40" i="67"/>
  <c r="F42" i="67"/>
  <c r="G41" i="67"/>
  <c r="Q39" i="65"/>
  <c r="P40" i="65"/>
  <c r="A43" i="65"/>
  <c r="B42" i="65"/>
  <c r="L40" i="65"/>
  <c r="K41" i="65"/>
  <c r="F44" i="65"/>
  <c r="G44" i="65" s="1"/>
  <c r="G43" i="65"/>
  <c r="K40" i="64"/>
  <c r="L39" i="64"/>
  <c r="A42" i="64"/>
  <c r="B41" i="64"/>
  <c r="G40" i="64"/>
  <c r="F41" i="64"/>
  <c r="B43" i="71" l="1"/>
  <c r="A44" i="71"/>
  <c r="B44" i="71" s="1"/>
  <c r="G43" i="71"/>
  <c r="F44" i="71"/>
  <c r="G44" i="71" s="1"/>
  <c r="A43" i="70"/>
  <c r="B42" i="70"/>
  <c r="G42" i="70"/>
  <c r="F43" i="70"/>
  <c r="K42" i="70"/>
  <c r="L41" i="70"/>
  <c r="Z40" i="68"/>
  <c r="AA39" i="68"/>
  <c r="U40" i="68"/>
  <c r="V39" i="68"/>
  <c r="F43" i="68"/>
  <c r="G42" i="68"/>
  <c r="K42" i="68"/>
  <c r="L41" i="68"/>
  <c r="P41" i="68"/>
  <c r="Q40" i="68"/>
  <c r="U41" i="67"/>
  <c r="U42" i="67" s="1"/>
  <c r="U43" i="67" s="1"/>
  <c r="U44" i="67" s="1"/>
  <c r="V40" i="67"/>
  <c r="G42" i="67"/>
  <c r="F43" i="67"/>
  <c r="P41" i="67"/>
  <c r="Q40" i="67"/>
  <c r="L41" i="67"/>
  <c r="K42" i="67"/>
  <c r="A43" i="67"/>
  <c r="B42" i="67"/>
  <c r="P41" i="65"/>
  <c r="P42" i="65" s="1"/>
  <c r="P43" i="65" s="1"/>
  <c r="Q40" i="65"/>
  <c r="L41" i="65"/>
  <c r="K42" i="65"/>
  <c r="B43" i="65"/>
  <c r="A44" i="65"/>
  <c r="B44" i="65" s="1"/>
  <c r="F42" i="64"/>
  <c r="G41" i="64"/>
  <c r="B42" i="64"/>
  <c r="A43" i="64"/>
  <c r="L40" i="64"/>
  <c r="K41" i="64"/>
  <c r="B43" i="70" l="1"/>
  <c r="A44" i="70"/>
  <c r="B44" i="70" s="1"/>
  <c r="K43" i="70"/>
  <c r="L42" i="70"/>
  <c r="G43" i="70"/>
  <c r="F44" i="70"/>
  <c r="G44" i="70" s="1"/>
  <c r="Z41" i="68"/>
  <c r="Z42" i="68" s="1"/>
  <c r="Z43" i="68" s="1"/>
  <c r="Z44" i="68" s="1"/>
  <c r="AA40" i="68"/>
  <c r="P42" i="68"/>
  <c r="Q41" i="68"/>
  <c r="K43" i="68"/>
  <c r="L42" i="68"/>
  <c r="F44" i="68"/>
  <c r="G44" i="68" s="1"/>
  <c r="G43" i="68"/>
  <c r="U41" i="68"/>
  <c r="V40" i="68"/>
  <c r="V41" i="67"/>
  <c r="L42" i="67"/>
  <c r="K43" i="67"/>
  <c r="P42" i="67"/>
  <c r="Q41" i="67"/>
  <c r="A44" i="67"/>
  <c r="B44" i="67" s="1"/>
  <c r="B43" i="67"/>
  <c r="G43" i="67"/>
  <c r="F44" i="67"/>
  <c r="G44" i="67" s="1"/>
  <c r="Q43" i="65"/>
  <c r="P44" i="65"/>
  <c r="Q44" i="65" s="1"/>
  <c r="Q41" i="65"/>
  <c r="L42" i="65"/>
  <c r="K43" i="65"/>
  <c r="L41" i="64"/>
  <c r="K42" i="64"/>
  <c r="B43" i="64"/>
  <c r="A44" i="64"/>
  <c r="B44" i="64" s="1"/>
  <c r="F43" i="64"/>
  <c r="G42" i="64"/>
  <c r="L43" i="70" l="1"/>
  <c r="K44" i="70"/>
  <c r="L44" i="70" s="1"/>
  <c r="AA41" i="68"/>
  <c r="U42" i="68"/>
  <c r="V41" i="68"/>
  <c r="K44" i="68"/>
  <c r="L44" i="68" s="1"/>
  <c r="L43" i="68"/>
  <c r="P43" i="68"/>
  <c r="Q42" i="68"/>
  <c r="V42" i="67"/>
  <c r="P43" i="67"/>
  <c r="Q42" i="67"/>
  <c r="L43" i="67"/>
  <c r="K44" i="67"/>
  <c r="L44" i="67" s="1"/>
  <c r="Q42" i="65"/>
  <c r="K44" i="65"/>
  <c r="L44" i="65" s="1"/>
  <c r="L43" i="65"/>
  <c r="G43" i="64"/>
  <c r="F44" i="64"/>
  <c r="G44" i="64" s="1"/>
  <c r="K43" i="64"/>
  <c r="L42" i="64"/>
  <c r="AA42" i="68" l="1"/>
  <c r="Q43" i="68"/>
  <c r="P44" i="68"/>
  <c r="Q44" i="68" s="1"/>
  <c r="V42" i="68"/>
  <c r="U43" i="68"/>
  <c r="V44" i="67"/>
  <c r="V43" i="67"/>
  <c r="P44" i="67"/>
  <c r="Q44" i="67" s="1"/>
  <c r="Q43" i="67"/>
  <c r="L43" i="64"/>
  <c r="K44" i="64"/>
  <c r="AA44" i="68" l="1"/>
  <c r="AA43" i="68"/>
  <c r="U44" i="68"/>
  <c r="V44" i="68" s="1"/>
  <c r="V43" i="68"/>
  <c r="L44" i="64"/>
  <c r="L13" i="41"/>
  <c r="AA50" i="53" l="1"/>
  <c r="V50" i="53"/>
  <c r="Q50" i="53"/>
  <c r="L50" i="53"/>
  <c r="G50" i="53"/>
  <c r="B50" i="53"/>
  <c r="B51" i="53" s="1"/>
  <c r="AA49" i="53"/>
  <c r="V49" i="53"/>
  <c r="Q49" i="53"/>
  <c r="L49" i="53"/>
  <c r="G49" i="53"/>
  <c r="B49" i="53"/>
  <c r="A14" i="53"/>
  <c r="G51" i="53" l="1"/>
  <c r="L51" i="53" s="1"/>
  <c r="Q51" i="53" s="1"/>
  <c r="V51" i="53" s="1"/>
  <c r="AA51" i="53" s="1"/>
  <c r="B47" i="53"/>
  <c r="A15" i="53"/>
  <c r="B14" i="53"/>
  <c r="F14" i="53"/>
  <c r="D47" i="53" l="1"/>
  <c r="B48" i="53" s="1"/>
  <c r="G47" i="53"/>
  <c r="F15" i="53"/>
  <c r="K14" i="53"/>
  <c r="G14" i="53"/>
  <c r="B15" i="53"/>
  <c r="A16" i="53"/>
  <c r="I47" i="53" l="1"/>
  <c r="G48" i="53" s="1"/>
  <c r="P14" i="53"/>
  <c r="L14" i="53"/>
  <c r="K15" i="53"/>
  <c r="L47" i="53"/>
  <c r="G15" i="53"/>
  <c r="F16" i="53"/>
  <c r="A17" i="53"/>
  <c r="B16" i="53"/>
  <c r="N47" i="53" l="1"/>
  <c r="L48" i="53" s="1"/>
  <c r="F17" i="53"/>
  <c r="G16" i="53"/>
  <c r="K16" i="53"/>
  <c r="L15" i="53"/>
  <c r="B17" i="53"/>
  <c r="A18" i="53"/>
  <c r="Q14" i="53"/>
  <c r="Q47" i="53"/>
  <c r="P15" i="53"/>
  <c r="U14" i="53"/>
  <c r="S47" i="53" l="1"/>
  <c r="Q48" i="53" s="1"/>
  <c r="P16" i="53"/>
  <c r="Q15" i="53"/>
  <c r="G17" i="53"/>
  <c r="F18" i="53"/>
  <c r="A19" i="53"/>
  <c r="B18" i="53"/>
  <c r="L16" i="53"/>
  <c r="K17" i="53"/>
  <c r="V47" i="53"/>
  <c r="U15" i="53"/>
  <c r="Z14" i="53"/>
  <c r="V14" i="53"/>
  <c r="X47" i="53" l="1"/>
  <c r="V48" i="53" s="1"/>
  <c r="F19" i="53"/>
  <c r="G18" i="53"/>
  <c r="AA14" i="53"/>
  <c r="AA47" i="53"/>
  <c r="Z15" i="53"/>
  <c r="B19" i="53"/>
  <c r="A20" i="53"/>
  <c r="V15" i="53"/>
  <c r="U16" i="53"/>
  <c r="K18" i="53"/>
  <c r="L17" i="53"/>
  <c r="Q16" i="53"/>
  <c r="P17" i="53"/>
  <c r="G33" i="37"/>
  <c r="E34" i="37" s="1"/>
  <c r="AC47" i="53" l="1"/>
  <c r="AA48" i="53" s="1"/>
  <c r="A21" i="53"/>
  <c r="B20" i="53"/>
  <c r="P18" i="53"/>
  <c r="Q17" i="53"/>
  <c r="L18" i="53"/>
  <c r="K19" i="53"/>
  <c r="AA15" i="53"/>
  <c r="Z16" i="53"/>
  <c r="U17" i="53"/>
  <c r="V16" i="53"/>
  <c r="G19" i="53"/>
  <c r="F20" i="53"/>
  <c r="K20" i="53" l="1"/>
  <c r="L19" i="53"/>
  <c r="Q18" i="53"/>
  <c r="P19" i="53"/>
  <c r="AA16" i="53"/>
  <c r="Z17" i="53"/>
  <c r="F21" i="53"/>
  <c r="G20" i="53"/>
  <c r="V17" i="53"/>
  <c r="U18" i="53"/>
  <c r="B21" i="53"/>
  <c r="A22" i="53"/>
  <c r="P20" i="53" l="1"/>
  <c r="Q19" i="53"/>
  <c r="G21" i="53"/>
  <c r="F22" i="53"/>
  <c r="U19" i="53"/>
  <c r="V18" i="53"/>
  <c r="AA17" i="53"/>
  <c r="Z18" i="53"/>
  <c r="A23" i="53"/>
  <c r="B22" i="53"/>
  <c r="L20" i="53"/>
  <c r="K21" i="53"/>
  <c r="F23" i="53" l="1"/>
  <c r="G22" i="53"/>
  <c r="AA18" i="53"/>
  <c r="Z19" i="53"/>
  <c r="V19" i="53"/>
  <c r="U20" i="53"/>
  <c r="K22" i="53"/>
  <c r="L21" i="53"/>
  <c r="B23" i="53"/>
  <c r="A24" i="53"/>
  <c r="Q20" i="53"/>
  <c r="P21" i="53"/>
  <c r="U21" i="53" l="1"/>
  <c r="V20" i="53"/>
  <c r="P22" i="53"/>
  <c r="Q21" i="53"/>
  <c r="L22" i="53"/>
  <c r="K23" i="53"/>
  <c r="A25" i="53"/>
  <c r="B24" i="53"/>
  <c r="AA19" i="53"/>
  <c r="Z20" i="53"/>
  <c r="G23" i="53"/>
  <c r="F24" i="53"/>
  <c r="Q22" i="53" l="1"/>
  <c r="P23" i="53"/>
  <c r="K24" i="53"/>
  <c r="L23" i="53"/>
  <c r="AA20" i="53"/>
  <c r="Z21" i="53"/>
  <c r="B25" i="53"/>
  <c r="A26" i="53"/>
  <c r="F25" i="53"/>
  <c r="G24" i="53"/>
  <c r="V21" i="53"/>
  <c r="U22" i="53"/>
  <c r="L24" i="53" l="1"/>
  <c r="K25" i="53"/>
  <c r="A27" i="53"/>
  <c r="B26" i="53"/>
  <c r="AA21" i="53"/>
  <c r="Z22" i="53"/>
  <c r="P24" i="53"/>
  <c r="Q23" i="53"/>
  <c r="U23" i="53"/>
  <c r="V22" i="53"/>
  <c r="G25" i="53"/>
  <c r="F26" i="53"/>
  <c r="Q24" i="53" l="1"/>
  <c r="P25" i="53"/>
  <c r="B27" i="53"/>
  <c r="A28" i="53"/>
  <c r="K26" i="53"/>
  <c r="L25" i="53"/>
  <c r="AA22" i="53"/>
  <c r="Z23" i="53"/>
  <c r="F27" i="53"/>
  <c r="G26" i="53"/>
  <c r="V23" i="53"/>
  <c r="U24" i="53"/>
  <c r="A29" i="53" l="1"/>
  <c r="B28" i="53"/>
  <c r="AA23" i="53"/>
  <c r="Z24" i="53"/>
  <c r="L26" i="53"/>
  <c r="K27" i="53"/>
  <c r="P26" i="53"/>
  <c r="Q25" i="53"/>
  <c r="U25" i="53"/>
  <c r="V24" i="53"/>
  <c r="G27" i="53"/>
  <c r="F28" i="53"/>
  <c r="Q26" i="53" l="1"/>
  <c r="P27" i="53"/>
  <c r="F29" i="53"/>
  <c r="G28" i="53"/>
  <c r="K28" i="53"/>
  <c r="L27" i="53"/>
  <c r="AA24" i="53"/>
  <c r="Z25" i="53"/>
  <c r="V25" i="53"/>
  <c r="U26" i="53"/>
  <c r="B29" i="53"/>
  <c r="A30" i="53"/>
  <c r="A31" i="53" l="1"/>
  <c r="B30" i="53"/>
  <c r="G29" i="53"/>
  <c r="F30" i="53"/>
  <c r="AA25" i="53"/>
  <c r="Z26" i="53"/>
  <c r="U27" i="53"/>
  <c r="V26" i="53"/>
  <c r="P28" i="53"/>
  <c r="Q27" i="53"/>
  <c r="L28" i="53"/>
  <c r="K29" i="53"/>
  <c r="AA26" i="53" l="1"/>
  <c r="Z27" i="53"/>
  <c r="Q28" i="53"/>
  <c r="P29" i="53"/>
  <c r="B31" i="53"/>
  <c r="A32" i="53"/>
  <c r="V27" i="53"/>
  <c r="U28" i="53"/>
  <c r="K30" i="53"/>
  <c r="L29" i="53"/>
  <c r="F31" i="53"/>
  <c r="G30" i="53"/>
  <c r="K13" i="40"/>
  <c r="AA27" i="53" l="1"/>
  <c r="Z28" i="53"/>
  <c r="L30" i="53"/>
  <c r="K31" i="53"/>
  <c r="U29" i="53"/>
  <c r="V28" i="53"/>
  <c r="A33" i="53"/>
  <c r="B32" i="53"/>
  <c r="P30" i="53"/>
  <c r="Q29" i="53"/>
  <c r="G31" i="53"/>
  <c r="F32" i="53"/>
  <c r="B33" i="53" l="1"/>
  <c r="A34" i="53"/>
  <c r="K32" i="53"/>
  <c r="L31" i="53"/>
  <c r="V29" i="53"/>
  <c r="U30" i="53"/>
  <c r="AA28" i="53"/>
  <c r="Z29" i="53"/>
  <c r="F33" i="53"/>
  <c r="G32" i="53"/>
  <c r="Q30" i="53"/>
  <c r="P31" i="53"/>
  <c r="C33" i="39"/>
  <c r="C33" i="38"/>
  <c r="H39" i="33"/>
  <c r="H38" i="33"/>
  <c r="H35" i="33"/>
  <c r="P32" i="53" l="1"/>
  <c r="Q31" i="53"/>
  <c r="L32" i="53"/>
  <c r="K33" i="53"/>
  <c r="AA29" i="53"/>
  <c r="Z30" i="53"/>
  <c r="U31" i="53"/>
  <c r="V30" i="53"/>
  <c r="A35" i="53"/>
  <c r="B34" i="53"/>
  <c r="G33" i="53"/>
  <c r="F34" i="53"/>
  <c r="AA30" i="53" l="1"/>
  <c r="Z31" i="53"/>
  <c r="K34" i="53"/>
  <c r="L33" i="53"/>
  <c r="V31" i="53"/>
  <c r="U32" i="53"/>
  <c r="F35" i="53"/>
  <c r="G34" i="53"/>
  <c r="B35" i="53"/>
  <c r="A36" i="53"/>
  <c r="Q32" i="53"/>
  <c r="P33" i="53"/>
  <c r="G35" i="53" l="1"/>
  <c r="F36" i="53"/>
  <c r="L34" i="53"/>
  <c r="K35" i="53"/>
  <c r="U33" i="53"/>
  <c r="V32" i="53"/>
  <c r="Q33" i="53"/>
  <c r="P34" i="53"/>
  <c r="A37" i="53"/>
  <c r="B36" i="53"/>
  <c r="AA31" i="53"/>
  <c r="Z32" i="53"/>
  <c r="F37" i="53" l="1"/>
  <c r="G36" i="53"/>
  <c r="B37" i="53"/>
  <c r="A38" i="53"/>
  <c r="Q34" i="53"/>
  <c r="P35" i="53"/>
  <c r="V33" i="53"/>
  <c r="U34" i="53"/>
  <c r="Z33" i="53"/>
  <c r="AA32" i="53"/>
  <c r="K36" i="53"/>
  <c r="L35" i="53"/>
  <c r="A39" i="53" l="1"/>
  <c r="B38" i="53"/>
  <c r="L36" i="53"/>
  <c r="K37" i="53"/>
  <c r="U35" i="53"/>
  <c r="V34" i="53"/>
  <c r="Q35" i="53"/>
  <c r="P36" i="53"/>
  <c r="AA33" i="53"/>
  <c r="Z34" i="53"/>
  <c r="G37" i="53"/>
  <c r="F38" i="53"/>
  <c r="V35" i="53" l="1"/>
  <c r="U36" i="53"/>
  <c r="Q36" i="53"/>
  <c r="P37" i="53"/>
  <c r="K38" i="53"/>
  <c r="L37" i="53"/>
  <c r="Z35" i="53"/>
  <c r="AA34" i="53"/>
  <c r="F39" i="53"/>
  <c r="G38" i="53"/>
  <c r="B39" i="53"/>
  <c r="A40" i="53"/>
  <c r="L38" i="53" l="1"/>
  <c r="K39" i="53"/>
  <c r="A41" i="53"/>
  <c r="B40" i="53"/>
  <c r="P38" i="53"/>
  <c r="Q37" i="53"/>
  <c r="AA35" i="53"/>
  <c r="Z36" i="53"/>
  <c r="U37" i="53"/>
  <c r="V36" i="53"/>
  <c r="G39" i="53"/>
  <c r="F40" i="53"/>
  <c r="K40" i="53" l="1"/>
  <c r="L39" i="53"/>
  <c r="V37" i="53"/>
  <c r="U38" i="53"/>
  <c r="AA36" i="53"/>
  <c r="Z37" i="53"/>
  <c r="Q38" i="53"/>
  <c r="P39" i="53"/>
  <c r="F41" i="53"/>
  <c r="G40" i="53"/>
  <c r="B41" i="53"/>
  <c r="A42" i="53"/>
  <c r="AA37" i="53" l="1"/>
  <c r="Z38" i="53"/>
  <c r="U39" i="53"/>
  <c r="V38" i="53"/>
  <c r="Q39" i="53"/>
  <c r="P40" i="53"/>
  <c r="A43" i="53"/>
  <c r="B42" i="53"/>
  <c r="G41" i="53"/>
  <c r="F42" i="53"/>
  <c r="L40" i="53"/>
  <c r="K41" i="53"/>
  <c r="F43" i="53" l="1"/>
  <c r="G42" i="53"/>
  <c r="Z39" i="53"/>
  <c r="AA38" i="53"/>
  <c r="B43" i="53"/>
  <c r="A44" i="53"/>
  <c r="B44" i="53" s="1"/>
  <c r="Q40" i="53"/>
  <c r="P41" i="53"/>
  <c r="K42" i="53"/>
  <c r="L41" i="53"/>
  <c r="V39" i="53"/>
  <c r="U40" i="53"/>
  <c r="L42" i="53" l="1"/>
  <c r="K43" i="53"/>
  <c r="G43" i="53"/>
  <c r="F44" i="53"/>
  <c r="G44" i="53" s="1"/>
  <c r="Q41" i="53"/>
  <c r="P42" i="53"/>
  <c r="U41" i="53"/>
  <c r="V40" i="53"/>
  <c r="AA39" i="53"/>
  <c r="Z40" i="53"/>
  <c r="V41" i="53" l="1"/>
  <c r="U42" i="53"/>
  <c r="Z41" i="53"/>
  <c r="AA40" i="53"/>
  <c r="K44" i="53"/>
  <c r="L44" i="53" s="1"/>
  <c r="L43" i="53"/>
  <c r="Q42" i="53"/>
  <c r="P43" i="53"/>
  <c r="AA41" i="53" l="1"/>
  <c r="Z42" i="53"/>
  <c r="U43" i="53"/>
  <c r="V42" i="53"/>
  <c r="Q43" i="53"/>
  <c r="P44" i="53"/>
  <c r="Q44" i="53" s="1"/>
  <c r="Z43" i="53" l="1"/>
  <c r="AA42" i="53"/>
  <c r="V43" i="53"/>
  <c r="U44" i="53"/>
  <c r="V44" i="53" s="1"/>
  <c r="AA43" i="53" l="1"/>
  <c r="Z44" i="53"/>
  <c r="AA44" i="5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仙石達也</author>
    <author>作成者</author>
  </authors>
  <commentList>
    <comment ref="D14" authorId="0" shapeId="0" xr:uid="{00000000-0006-0000-0100-000001000000}">
      <text>
        <r>
          <rPr>
            <sz val="9"/>
            <color indexed="81"/>
            <rFont val="MS P ゴシック"/>
            <family val="3"/>
            <charset val="128"/>
          </rPr>
          <t xml:space="preserve">貴社内での組織上の職名について記載してください。
例）代表取締役、講師、一般職等
</t>
        </r>
      </text>
    </comment>
    <comment ref="J20" authorId="1" shapeId="0" xr:uid="{00000000-0006-0000-0100-000002000000}">
      <text>
        <r>
          <rPr>
            <sz val="9"/>
            <color indexed="81"/>
            <rFont val="ＭＳ Ｐゴシック"/>
            <family val="3"/>
            <charset val="128"/>
          </rPr>
          <t>就職支援業務
専任、他業務との兼任のどちらかに○を一つ記入
常勤、非常勤のどちらかに○を一つ記入</t>
        </r>
      </text>
    </comment>
    <comment ref="J24" authorId="1" shapeId="0" xr:uid="{00000000-0006-0000-0100-000003000000}">
      <text>
        <r>
          <rPr>
            <b/>
            <sz val="9"/>
            <color indexed="10"/>
            <rFont val="ＭＳ Ｐゴシック"/>
            <family val="3"/>
            <charset val="128"/>
          </rPr>
          <t>配置する場合記入する
キャリアコンサルタントまたはキャリアコンサルタント技能士１級、２級の別を記入</t>
        </r>
      </text>
    </comment>
    <comment ref="J26" authorId="1" shapeId="0" xr:uid="{B602CF24-26A9-4CE5-8FBF-D0A9BE1BDD7F}">
      <text>
        <r>
          <rPr>
            <b/>
            <sz val="9"/>
            <color indexed="10"/>
            <rFont val="ＭＳ Ｐゴシック"/>
            <family val="3"/>
            <charset val="128"/>
          </rPr>
          <t>在籍する場合記入する</t>
        </r>
      </text>
    </comment>
    <comment ref="J29" authorId="0" shapeId="0" xr:uid="{00000000-0006-0000-0100-000005000000}">
      <text>
        <r>
          <rPr>
            <sz val="9"/>
            <color indexed="81"/>
            <rFont val="MS P ゴシック"/>
            <family val="3"/>
            <charset val="128"/>
          </rPr>
          <t xml:space="preserve">令和３年度から、契約日において有効な研修修了証書ない場合は受託できません。研修修了証の有効期限を記載してください。
</t>
        </r>
      </text>
    </comment>
    <comment ref="I35" authorId="1" shapeId="0" xr:uid="{00000000-0006-0000-0100-000006000000}">
      <text>
        <r>
          <rPr>
            <sz val="9"/>
            <color indexed="81"/>
            <rFont val="ＭＳ Ｐゴシック"/>
            <family val="3"/>
            <charset val="128"/>
          </rPr>
          <t xml:space="preserve">主に使用する教室について記入する。
訓練実施体制に関する事項を確認のこと。
</t>
        </r>
      </text>
    </comment>
    <comment ref="A41" authorId="0" shapeId="0" xr:uid="{00000000-0006-0000-0100-000007000000}">
      <text>
        <r>
          <rPr>
            <b/>
            <sz val="9"/>
            <color indexed="81"/>
            <rFont val="ＭＳ Ｐゴシック"/>
            <family val="3"/>
            <charset val="128"/>
          </rPr>
          <t>委託先機関において、確保している専用の駐車場とします。</t>
        </r>
      </text>
    </comment>
    <comment ref="D41" authorId="0" shapeId="0" xr:uid="{00000000-0006-0000-0100-000008000000}">
      <text>
        <r>
          <rPr>
            <sz val="9"/>
            <color indexed="81"/>
            <rFont val="MS P ゴシック"/>
            <family val="3"/>
            <charset val="128"/>
          </rPr>
          <t xml:space="preserve">有無を記載してください。（プルダウン）
</t>
        </r>
      </text>
    </comment>
    <comment ref="A43" authorId="0" shapeId="0" xr:uid="{00000000-0006-0000-0100-000009000000}">
      <text>
        <r>
          <rPr>
            <b/>
            <sz val="9"/>
            <color indexed="81"/>
            <rFont val="ＭＳ Ｐゴシック"/>
            <family val="3"/>
            <charset val="128"/>
          </rPr>
          <t xml:space="preserve">近隣にある一般の月極め駐車場等とします。徒歩５分程度の圏内とします。
</t>
        </r>
      </text>
    </comment>
    <comment ref="D43" authorId="0" shapeId="0" xr:uid="{00000000-0006-0000-0100-00000A000000}">
      <text>
        <r>
          <rPr>
            <sz val="9"/>
            <color indexed="81"/>
            <rFont val="MS P ゴシック"/>
            <family val="3"/>
            <charset val="128"/>
          </rPr>
          <t xml:space="preserve">有無を記載してください。（プルダウン）
</t>
        </r>
      </text>
    </comment>
    <comment ref="C46" authorId="0" shapeId="0" xr:uid="{00000000-0006-0000-0100-00000B000000}">
      <text>
        <r>
          <rPr>
            <b/>
            <sz val="9"/>
            <color indexed="81"/>
            <rFont val="ＭＳ Ｐゴシック"/>
            <family val="3"/>
            <charset val="128"/>
          </rPr>
          <t>委託訓練の実施場所への通所に使用できるか電車やバスの時間等を確認したうえで具体的に記載してください。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仙石達也</author>
  </authors>
  <commentList>
    <comment ref="C13" authorId="0" shapeId="0" xr:uid="{00000000-0006-0000-0200-000001000000}">
      <text>
        <r>
          <rPr>
            <sz val="9"/>
            <color indexed="81"/>
            <rFont val="ＭＳ Ｐゴシック"/>
            <family val="3"/>
            <charset val="128"/>
          </rPr>
          <t>施設の概要に記入した教室概要のうち、主に使用する代表的な教室について記入する。</t>
        </r>
      </text>
    </comment>
    <comment ref="I13" authorId="1" shapeId="0" xr:uid="{00000000-0006-0000-0200-000002000000}">
      <text>
        <r>
          <rPr>
            <sz val="9"/>
            <color indexed="81"/>
            <rFont val="MS P ゴシック"/>
            <family val="3"/>
            <charset val="128"/>
          </rPr>
          <t xml:space="preserve">様式２－１と整合性をとること
</t>
        </r>
      </text>
    </comment>
    <comment ref="E19" authorId="1" shapeId="0" xr:uid="{00000000-0006-0000-0200-000003000000}">
      <text>
        <r>
          <rPr>
            <sz val="9"/>
            <color indexed="81"/>
            <rFont val="MS P ゴシック"/>
            <family val="3"/>
            <charset val="128"/>
          </rPr>
          <t xml:space="preserve">Windows10以降のOSが必要です。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9" authorId="0" shapeId="0" xr:uid="{00000000-0006-0000-0600-000001000000}">
      <text>
        <r>
          <rPr>
            <b/>
            <sz val="9"/>
            <color indexed="81"/>
            <rFont val="ＭＳ Ｐゴシック"/>
            <family val="3"/>
            <charset val="128"/>
          </rPr>
          <t>①訓練開始月入力</t>
        </r>
        <r>
          <rPr>
            <sz val="9"/>
            <color indexed="81"/>
            <rFont val="ＭＳ Ｐゴシック"/>
            <family val="3"/>
            <charset val="128"/>
          </rPr>
          <t xml:space="preserve">
訓練期間終了日及び日程表の月日が自動入力されます。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9" authorId="0" shapeId="0" xr:uid="{00000000-0006-0000-0700-000001000000}">
      <text>
        <r>
          <rPr>
            <b/>
            <sz val="9"/>
            <color indexed="81"/>
            <rFont val="ＭＳ Ｐゴシック"/>
            <family val="3"/>
            <charset val="128"/>
          </rPr>
          <t>訓練開始月入力</t>
        </r>
        <r>
          <rPr>
            <sz val="9"/>
            <color indexed="81"/>
            <rFont val="ＭＳ Ｐゴシック"/>
            <family val="3"/>
            <charset val="128"/>
          </rPr>
          <t xml:space="preserve">
日程表の月日が自動入力されます。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9" authorId="0" shapeId="0" xr:uid="{00000000-0006-0000-0800-000001000000}">
      <text>
        <r>
          <rPr>
            <b/>
            <sz val="9"/>
            <color indexed="81"/>
            <rFont val="ＭＳ Ｐゴシック"/>
            <family val="3"/>
            <charset val="128"/>
          </rPr>
          <t>訓練開始月入力</t>
        </r>
        <r>
          <rPr>
            <sz val="9"/>
            <color indexed="81"/>
            <rFont val="ＭＳ Ｐゴシック"/>
            <family val="3"/>
            <charset val="128"/>
          </rPr>
          <t xml:space="preserve">
日程表の月日が自動入力されます。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9" authorId="0" shapeId="0" xr:uid="{00000000-0006-0000-0900-000001000000}">
      <text>
        <r>
          <rPr>
            <b/>
            <sz val="9"/>
            <color indexed="81"/>
            <rFont val="ＭＳ Ｐゴシック"/>
            <family val="3"/>
            <charset val="128"/>
          </rPr>
          <t>①訓練開始月入力</t>
        </r>
        <r>
          <rPr>
            <sz val="9"/>
            <color indexed="81"/>
            <rFont val="ＭＳ Ｐゴシック"/>
            <family val="3"/>
            <charset val="128"/>
          </rPr>
          <t xml:space="preserve">
訓練期間終了日及び日程表の月日が自動入力されます。</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9" authorId="0" shapeId="0" xr:uid="{00000000-0006-0000-0A00-000001000000}">
      <text>
        <r>
          <rPr>
            <b/>
            <sz val="9"/>
            <color indexed="81"/>
            <rFont val="ＭＳ Ｐゴシック"/>
            <family val="3"/>
            <charset val="128"/>
          </rPr>
          <t>①訓練開始月入力</t>
        </r>
        <r>
          <rPr>
            <sz val="9"/>
            <color indexed="81"/>
            <rFont val="ＭＳ Ｐゴシック"/>
            <family val="3"/>
            <charset val="128"/>
          </rPr>
          <t xml:space="preserve">
訓練期間終了日及び日程表の月日が自動入力されます。</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201op</author>
  </authors>
  <commentList>
    <comment ref="E9" authorId="0" shapeId="0" xr:uid="{00000000-0006-0000-0B00-000001000000}">
      <text>
        <r>
          <rPr>
            <b/>
            <sz val="9"/>
            <color indexed="81"/>
            <rFont val="ＭＳ Ｐゴシック"/>
            <family val="3"/>
            <charset val="128"/>
          </rPr>
          <t>①訓練開始月入力</t>
        </r>
        <r>
          <rPr>
            <sz val="9"/>
            <color indexed="81"/>
            <rFont val="ＭＳ Ｐゴシック"/>
            <family val="3"/>
            <charset val="128"/>
          </rPr>
          <t xml:space="preserve">
訓練期間終了日及び日程表の月日が自動入力されます。</t>
        </r>
      </text>
    </comment>
    <comment ref="E14" authorId="1" shapeId="0" xr:uid="{00000000-0006-0000-0B00-000002000000}">
      <text>
        <r>
          <rPr>
            <b/>
            <sz val="9"/>
            <color indexed="81"/>
            <rFont val="MS P ゴシック"/>
            <family val="3"/>
            <charset val="128"/>
          </rPr>
          <t>※入校式は訓練に含めない。</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9" authorId="0" shapeId="0" xr:uid="{00000000-0006-0000-0C00-000001000000}">
      <text>
        <r>
          <rPr>
            <sz val="9"/>
            <color indexed="81"/>
            <rFont val="ＭＳ Ｐゴシック"/>
            <family val="3"/>
            <charset val="128"/>
          </rPr>
          <t>①訓練開始月入力
日程表の月日は自動入力される</t>
        </r>
      </text>
    </comment>
  </commentList>
</comments>
</file>

<file path=xl/sharedStrings.xml><?xml version="1.0" encoding="utf-8"?>
<sst xmlns="http://schemas.openxmlformats.org/spreadsheetml/2006/main" count="2431" uniqueCount="1032">
  <si>
    <t>整理番号</t>
    <rPh sb="0" eb="2">
      <t>セイリ</t>
    </rPh>
    <rPh sb="2" eb="4">
      <t>バンゴウ</t>
    </rPh>
    <phoneticPr fontId="10"/>
  </si>
  <si>
    <t>氏名</t>
    <rPh sb="0" eb="2">
      <t>シメイ</t>
    </rPh>
    <phoneticPr fontId="10"/>
  </si>
  <si>
    <t>実務経験年数</t>
    <rPh sb="0" eb="2">
      <t>ジツム</t>
    </rPh>
    <rPh sb="2" eb="4">
      <t>ケイケン</t>
    </rPh>
    <rPh sb="4" eb="6">
      <t>ネンスウ</t>
    </rPh>
    <phoneticPr fontId="10"/>
  </si>
  <si>
    <t>(職業訓練指導員免許を受けることができる者と同等以上の能力を有すると認められる者)</t>
  </si>
  <si>
    <t>第四十八条の三　法第三十条の二第二項の厚生労働省令で定める者は、次の各号のいずれかに該当する者(職業訓練指導員免許を受けた者及び職業訓練指導員試験において学科試験のうち指導方法に合格した者以外の者にあつては、第三十九条第一号の厚生労働大臣が指定する講習を修了した者に限る。)とする。</t>
  </si>
  <si>
    <t>三　教科に関し、学校教育法による大学を卒業した者で、その後四年以上の実務の経験を有するもの</t>
  </si>
  <si>
    <t>四　教科に関し、学校教育法による短期大学又は高等専門学校を卒業した者で、その後五年以上の実務の経験を有するもの</t>
  </si>
  <si>
    <t>五　教科に関し、第四十六条の規定による職業訓練指導員試験の免除を受けることができる者</t>
  </si>
  <si>
    <t>六　前各号に掲げる者と同等以上の能力を有すると認められる者として厚生労働大臣が定める者</t>
  </si>
  <si>
    <t>備考</t>
    <rPh sb="0" eb="2">
      <t>ビコウ</t>
    </rPh>
    <phoneticPr fontId="10"/>
  </si>
  <si>
    <t>一　法第二十八条第一項に規定する職業訓練に係る教科(以下この条において単に「教科」という。)に関し、応用課程の高度職業訓練を修了した者で、その後一年以上の実務の経験を有するもの</t>
    <phoneticPr fontId="10"/>
  </si>
  <si>
    <t>二　教科に関し、専門課程の高度職業訓練を修了した者で、その後三年以上の実務の経験を有するもの</t>
    <phoneticPr fontId="10"/>
  </si>
  <si>
    <t>主な担当科目</t>
    <rPh sb="0" eb="1">
      <t>オモ</t>
    </rPh>
    <rPh sb="2" eb="4">
      <t>タントウ</t>
    </rPh>
    <rPh sb="4" eb="6">
      <t>カモク</t>
    </rPh>
    <phoneticPr fontId="10"/>
  </si>
  <si>
    <t>学位、資格等</t>
    <rPh sb="0" eb="2">
      <t>ガクイ</t>
    </rPh>
    <rPh sb="3" eb="5">
      <t>シカク</t>
    </rPh>
    <rPh sb="5" eb="6">
      <t>トウ</t>
    </rPh>
    <phoneticPr fontId="10"/>
  </si>
  <si>
    <t>常勤／
非常勤</t>
    <rPh sb="0" eb="2">
      <t>ジョウキン</t>
    </rPh>
    <rPh sb="4" eb="7">
      <t>ヒジョウキン</t>
    </rPh>
    <phoneticPr fontId="10"/>
  </si>
  <si>
    <t>資格要件該当番号※1</t>
    <rPh sb="0" eb="2">
      <t>シカク</t>
    </rPh>
    <rPh sb="2" eb="4">
      <t>ヨウケン</t>
    </rPh>
    <rPh sb="4" eb="6">
      <t>ガイトウ</t>
    </rPh>
    <rPh sb="6" eb="8">
      <t>バンゴウ</t>
    </rPh>
    <phoneticPr fontId="10"/>
  </si>
  <si>
    <t>※1 資格要件</t>
    <rPh sb="3" eb="5">
      <t>シカク</t>
    </rPh>
    <rPh sb="5" eb="7">
      <t>ヨウケン</t>
    </rPh>
    <phoneticPr fontId="10"/>
  </si>
  <si>
    <t>※2 行が不足する場合は適宜追加すること。</t>
    <rPh sb="3" eb="4">
      <t>ギョウ</t>
    </rPh>
    <rPh sb="5" eb="7">
      <t>フソク</t>
    </rPh>
    <rPh sb="9" eb="11">
      <t>バアイ</t>
    </rPh>
    <rPh sb="12" eb="14">
      <t>テキギ</t>
    </rPh>
    <rPh sb="14" eb="16">
      <t>ツイカ</t>
    </rPh>
    <phoneticPr fontId="10"/>
  </si>
  <si>
    <t>職業訓練指導員免許者。</t>
  </si>
  <si>
    <t>応用課程高度職業訓練修了者で実務経験１年以上又は専門課程高度職業訓練修了者で実務経験３年以上の者。</t>
  </si>
  <si>
    <t>学校教育法による大学を卒業した者で、その後４年以上の実務の経験を有する者。</t>
  </si>
  <si>
    <t>学校教育法による短期大学又は高等専門学校を卒業した者で、その後５年以上の実務の経験を有する者。</t>
  </si>
  <si>
    <t>職業能力開発促進法施行規則</t>
    <rPh sb="0" eb="2">
      <t>ショクギョウ</t>
    </rPh>
    <rPh sb="2" eb="4">
      <t>ノウリョク</t>
    </rPh>
    <rPh sb="4" eb="6">
      <t>カイハツ</t>
    </rPh>
    <rPh sb="6" eb="9">
      <t>ソクシンホウ</t>
    </rPh>
    <rPh sb="9" eb="11">
      <t>シコウ</t>
    </rPh>
    <rPh sb="11" eb="13">
      <t>キソク</t>
    </rPh>
    <phoneticPr fontId="10"/>
  </si>
  <si>
    <t>講師・指導経験年数</t>
    <rPh sb="0" eb="2">
      <t>コウシ</t>
    </rPh>
    <rPh sb="3" eb="5">
      <t>シドウ</t>
    </rPh>
    <rPh sb="5" eb="7">
      <t>ケイケン</t>
    </rPh>
    <rPh sb="7" eb="9">
      <t>ネンスウ</t>
    </rPh>
    <phoneticPr fontId="10"/>
  </si>
  <si>
    <t>訓練講師名簿及び資格等</t>
    <rPh sb="0" eb="2">
      <t>クンレン</t>
    </rPh>
    <rPh sb="2" eb="4">
      <t>コウシ</t>
    </rPh>
    <rPh sb="4" eb="6">
      <t>メイボ</t>
    </rPh>
    <rPh sb="6" eb="7">
      <t>オヨ</t>
    </rPh>
    <rPh sb="8" eb="10">
      <t>シカク</t>
    </rPh>
    <rPh sb="10" eb="11">
      <t>トウ</t>
    </rPh>
    <phoneticPr fontId="10"/>
  </si>
  <si>
    <t>所在地</t>
    <rPh sb="0" eb="3">
      <t>ショザイチ</t>
    </rPh>
    <phoneticPr fontId="25"/>
  </si>
  <si>
    <t>電話</t>
    <rPh sb="0" eb="2">
      <t>デンワ</t>
    </rPh>
    <phoneticPr fontId="25"/>
  </si>
  <si>
    <t>施設の属性</t>
    <rPh sb="0" eb="2">
      <t>シセツ</t>
    </rPh>
    <rPh sb="3" eb="5">
      <t>ゾクセイ</t>
    </rPh>
    <phoneticPr fontId="25"/>
  </si>
  <si>
    <t>専修学校・各種学校・事業主団体・事業主・大学・職業訓練法人・NPO法人・その他（　　　　　　　　）</t>
    <rPh sb="0" eb="2">
      <t>センシュウ</t>
    </rPh>
    <rPh sb="2" eb="4">
      <t>ガッコウ</t>
    </rPh>
    <rPh sb="5" eb="7">
      <t>カクシュ</t>
    </rPh>
    <rPh sb="7" eb="9">
      <t>ガッコウ</t>
    </rPh>
    <rPh sb="10" eb="13">
      <t>ジギョウヌシ</t>
    </rPh>
    <rPh sb="13" eb="15">
      <t>ダンタイ</t>
    </rPh>
    <rPh sb="16" eb="19">
      <t>ジギョウヌシ</t>
    </rPh>
    <rPh sb="20" eb="22">
      <t>ダイガク</t>
    </rPh>
    <rPh sb="23" eb="25">
      <t>ショクギョウ</t>
    </rPh>
    <rPh sb="25" eb="27">
      <t>クンレン</t>
    </rPh>
    <rPh sb="27" eb="29">
      <t>ホウジン</t>
    </rPh>
    <rPh sb="33" eb="35">
      <t>ホウジン</t>
    </rPh>
    <rPh sb="38" eb="39">
      <t>タ</t>
    </rPh>
    <phoneticPr fontId="25"/>
  </si>
  <si>
    <t>施設責任者</t>
    <rPh sb="0" eb="2">
      <t>シセツ</t>
    </rPh>
    <rPh sb="2" eb="5">
      <t>セキニンシャ</t>
    </rPh>
    <phoneticPr fontId="25"/>
  </si>
  <si>
    <t>職名</t>
    <rPh sb="0" eb="2">
      <t>ショクメイ</t>
    </rPh>
    <phoneticPr fontId="25"/>
  </si>
  <si>
    <t>氏名</t>
    <rPh sb="0" eb="2">
      <t>シメイ</t>
    </rPh>
    <phoneticPr fontId="25"/>
  </si>
  <si>
    <t>事務担当者</t>
    <rPh sb="0" eb="2">
      <t>ジム</t>
    </rPh>
    <rPh sb="2" eb="5">
      <t>タントウシャ</t>
    </rPh>
    <phoneticPr fontId="25"/>
  </si>
  <si>
    <t>苦情担当者
（講師以外の者）</t>
    <rPh sb="0" eb="2">
      <t>クジョウ</t>
    </rPh>
    <rPh sb="2" eb="5">
      <t>タントウシャ</t>
    </rPh>
    <rPh sb="7" eb="9">
      <t>コウシ</t>
    </rPh>
    <rPh sb="9" eb="11">
      <t>イガイ</t>
    </rPh>
    <rPh sb="12" eb="13">
      <t>モノ</t>
    </rPh>
    <phoneticPr fontId="25"/>
  </si>
  <si>
    <t>就職支援責任者</t>
    <rPh sb="0" eb="2">
      <t>シュウショク</t>
    </rPh>
    <rPh sb="2" eb="4">
      <t>シエン</t>
    </rPh>
    <rPh sb="4" eb="7">
      <t>セキニンシャ</t>
    </rPh>
    <phoneticPr fontId="25"/>
  </si>
  <si>
    <t>就職支援担当者</t>
    <rPh sb="0" eb="2">
      <t>シュウショク</t>
    </rPh>
    <rPh sb="2" eb="4">
      <t>シエン</t>
    </rPh>
    <rPh sb="4" eb="7">
      <t>タントウシャ</t>
    </rPh>
    <phoneticPr fontId="25"/>
  </si>
  <si>
    <t>教室概要</t>
    <rPh sb="0" eb="2">
      <t>キョウシツ</t>
    </rPh>
    <rPh sb="2" eb="4">
      <t>ガイヨウ</t>
    </rPh>
    <phoneticPr fontId="25"/>
  </si>
  <si>
    <t>名称</t>
    <rPh sb="0" eb="2">
      <t>メイショウ</t>
    </rPh>
    <phoneticPr fontId="25"/>
  </si>
  <si>
    <t>面積（㎡）
Ａ</t>
    <rPh sb="0" eb="2">
      <t>メンセキ</t>
    </rPh>
    <phoneticPr fontId="25"/>
  </si>
  <si>
    <t>定員（人）
Ｂ</t>
    <rPh sb="0" eb="2">
      <t>テイイン</t>
    </rPh>
    <rPh sb="3" eb="4">
      <t>ヒト</t>
    </rPh>
    <phoneticPr fontId="25"/>
  </si>
  <si>
    <t>主な使用目的</t>
    <rPh sb="0" eb="1">
      <t>オモ</t>
    </rPh>
    <rPh sb="2" eb="4">
      <t>シヨウ</t>
    </rPh>
    <rPh sb="4" eb="6">
      <t>モクテキ</t>
    </rPh>
    <phoneticPr fontId="25"/>
  </si>
  <si>
    <t>駐車料金月額（円）</t>
    <rPh sb="0" eb="2">
      <t>チュウシャ</t>
    </rPh>
    <rPh sb="2" eb="4">
      <t>リョウキン</t>
    </rPh>
    <rPh sb="4" eb="6">
      <t>ゲツガク</t>
    </rPh>
    <rPh sb="7" eb="8">
      <t>エン</t>
    </rPh>
    <phoneticPr fontId="25"/>
  </si>
  <si>
    <t>施設までの距離（m）</t>
    <rPh sb="0" eb="2">
      <t>シセツ</t>
    </rPh>
    <rPh sb="5" eb="7">
      <t>キョリ</t>
    </rPh>
    <phoneticPr fontId="25"/>
  </si>
  <si>
    <t>収容台数（台）</t>
    <rPh sb="0" eb="2">
      <t>シュウヨウ</t>
    </rPh>
    <rPh sb="2" eb="4">
      <t>ダイスウ</t>
    </rPh>
    <rPh sb="5" eb="6">
      <t>ダイ</t>
    </rPh>
    <phoneticPr fontId="25"/>
  </si>
  <si>
    <t>近隣の駐車場の有無</t>
    <rPh sb="0" eb="2">
      <t>キンリン</t>
    </rPh>
    <rPh sb="3" eb="5">
      <t>チュウシャ</t>
    </rPh>
    <rPh sb="5" eb="6">
      <t>ジョウ</t>
    </rPh>
    <rPh sb="7" eb="9">
      <t>ウム</t>
    </rPh>
    <phoneticPr fontId="25"/>
  </si>
  <si>
    <t>最寄駅又はバス停</t>
    <rPh sb="0" eb="2">
      <t>モヨリ</t>
    </rPh>
    <rPh sb="2" eb="3">
      <t>エキ</t>
    </rPh>
    <rPh sb="3" eb="4">
      <t>マタ</t>
    </rPh>
    <rPh sb="7" eb="8">
      <t>テイ</t>
    </rPh>
    <phoneticPr fontId="25"/>
  </si>
  <si>
    <t>　</t>
  </si>
  <si>
    <t>許可取得年月日</t>
    <rPh sb="0" eb="2">
      <t>キョカ</t>
    </rPh>
    <rPh sb="2" eb="4">
      <t>シュトク</t>
    </rPh>
    <rPh sb="4" eb="7">
      <t>ネンガッピ</t>
    </rPh>
    <phoneticPr fontId="10"/>
  </si>
  <si>
    <t>許可取得予定年月日</t>
    <rPh sb="0" eb="2">
      <t>キョカ</t>
    </rPh>
    <rPh sb="2" eb="4">
      <t>シュトク</t>
    </rPh>
    <rPh sb="4" eb="6">
      <t>ヨテイ</t>
    </rPh>
    <rPh sb="6" eb="9">
      <t>ネンガッピ</t>
    </rPh>
    <phoneticPr fontId="10"/>
  </si>
  <si>
    <t>職業紹介事業の主な内容</t>
    <rPh sb="0" eb="2">
      <t>ショクギョウ</t>
    </rPh>
    <rPh sb="2" eb="4">
      <t>ショウカイ</t>
    </rPh>
    <rPh sb="4" eb="6">
      <t>ジギョウ</t>
    </rPh>
    <rPh sb="7" eb="8">
      <t>オモ</t>
    </rPh>
    <rPh sb="9" eb="11">
      <t>ナイヨウ</t>
    </rPh>
    <phoneticPr fontId="10"/>
  </si>
  <si>
    <t>定員</t>
    <rPh sb="0" eb="2">
      <t>テイイン</t>
    </rPh>
    <phoneticPr fontId="31"/>
  </si>
  <si>
    <t>中退者数</t>
    <rPh sb="0" eb="3">
      <t>チュウタイシャ</t>
    </rPh>
    <rPh sb="3" eb="4">
      <t>スウ</t>
    </rPh>
    <phoneticPr fontId="31"/>
  </si>
  <si>
    <t>就職率
（自動計算）</t>
    <rPh sb="0" eb="2">
      <t>シュウショク</t>
    </rPh>
    <rPh sb="2" eb="3">
      <t>リツ</t>
    </rPh>
    <rPh sb="5" eb="7">
      <t>ジドウ</t>
    </rPh>
    <rPh sb="7" eb="9">
      <t>ケイサン</t>
    </rPh>
    <phoneticPr fontId="31"/>
  </si>
  <si>
    <t>うち
就職者数</t>
    <rPh sb="3" eb="5">
      <t>シュウショク</t>
    </rPh>
    <rPh sb="5" eb="6">
      <t>シャ</t>
    </rPh>
    <rPh sb="6" eb="7">
      <t>スウ</t>
    </rPh>
    <phoneticPr fontId="31"/>
  </si>
  <si>
    <t>（記入例）</t>
    <rPh sb="1" eb="3">
      <t>キニュウ</t>
    </rPh>
    <rPh sb="3" eb="4">
      <t>レイ</t>
    </rPh>
    <phoneticPr fontId="31"/>
  </si>
  <si>
    <t>①テキスト代等の訓練生本人の負担とすべきもの</t>
    <rPh sb="5" eb="6">
      <t>ダイ</t>
    </rPh>
    <rPh sb="6" eb="7">
      <t>トウ</t>
    </rPh>
    <rPh sb="8" eb="10">
      <t>クンレン</t>
    </rPh>
    <rPh sb="10" eb="11">
      <t>セイ</t>
    </rPh>
    <rPh sb="11" eb="13">
      <t>ホンニン</t>
    </rPh>
    <rPh sb="14" eb="16">
      <t>フタン</t>
    </rPh>
    <phoneticPr fontId="25"/>
  </si>
  <si>
    <t>②訓練に直接関係しない経費</t>
    <rPh sb="1" eb="3">
      <t>クンレン</t>
    </rPh>
    <rPh sb="4" eb="6">
      <t>チョクセツ</t>
    </rPh>
    <rPh sb="6" eb="8">
      <t>カンケイ</t>
    </rPh>
    <rPh sb="11" eb="13">
      <t>ケイヒ</t>
    </rPh>
    <phoneticPr fontId="25"/>
  </si>
  <si>
    <t>訓練実施施設及び体制</t>
    <rPh sb="0" eb="2">
      <t>クンレン</t>
    </rPh>
    <rPh sb="2" eb="4">
      <t>ジッシ</t>
    </rPh>
    <rPh sb="4" eb="6">
      <t>シセツ</t>
    </rPh>
    <rPh sb="6" eb="7">
      <t>オヨ</t>
    </rPh>
    <rPh sb="8" eb="10">
      <t>タイセイ</t>
    </rPh>
    <phoneticPr fontId="25"/>
  </si>
  <si>
    <t>訓練科名：</t>
    <rPh sb="0" eb="2">
      <t>クンレン</t>
    </rPh>
    <rPh sb="2" eb="4">
      <t>カメイ</t>
    </rPh>
    <phoneticPr fontId="10"/>
  </si>
  <si>
    <t>〒</t>
    <phoneticPr fontId="25"/>
  </si>
  <si>
    <t>FAX</t>
    <phoneticPr fontId="25"/>
  </si>
  <si>
    <t>ふりがな</t>
    <phoneticPr fontId="25"/>
  </si>
  <si>
    <t>ふりがな</t>
    <phoneticPr fontId="25"/>
  </si>
  <si>
    <t>Ａ／Ｂ
（㎡）</t>
    <phoneticPr fontId="25"/>
  </si>
  <si>
    <t>訓練科名：</t>
    <rPh sb="0" eb="3">
      <t>クンレンカ</t>
    </rPh>
    <rPh sb="3" eb="4">
      <t>メイ</t>
    </rPh>
    <phoneticPr fontId="10"/>
  </si>
  <si>
    <t>該当</t>
    <rPh sb="0" eb="2">
      <t>ガイトウ</t>
    </rPh>
    <phoneticPr fontId="10"/>
  </si>
  <si>
    <t>実施内容･方法、実施時期、回数等（具体的に箇条書きで記載すること。）</t>
    <rPh sb="13" eb="15">
      <t>カイスウ</t>
    </rPh>
    <rPh sb="21" eb="24">
      <t>カジョウガ</t>
    </rPh>
    <phoneticPr fontId="10"/>
  </si>
  <si>
    <t>①</t>
    <phoneticPr fontId="10"/>
  </si>
  <si>
    <t>キャリアコンサルティングの実施</t>
  </si>
  <si>
    <t xml:space="preserve">　 </t>
  </si>
  <si>
    <t>ジョブ・カードを活用した実施回数（回）</t>
    <phoneticPr fontId="10"/>
  </si>
  <si>
    <t>②</t>
    <phoneticPr fontId="10"/>
  </si>
  <si>
    <t>公共職業安定所の求人情報の掲示等による定期的な求人情報の提供</t>
  </si>
  <si>
    <t>③</t>
    <phoneticPr fontId="10"/>
  </si>
  <si>
    <t>企業の人事担当者等による就職講話・懇談会の実施</t>
  </si>
  <si>
    <t>④</t>
    <phoneticPr fontId="10"/>
  </si>
  <si>
    <t>模擬面接の実施等の就職活動指導</t>
  </si>
  <si>
    <t>⑤</t>
    <phoneticPr fontId="10"/>
  </si>
  <si>
    <t>②以外に自ら収集した求人情報の提供</t>
  </si>
  <si>
    <t>⑥</t>
    <phoneticPr fontId="10"/>
  </si>
  <si>
    <t>求人企業の開拓</t>
  </si>
  <si>
    <t>⑦</t>
    <phoneticPr fontId="10"/>
  </si>
  <si>
    <t>自ら開拓した求人企業による企業説明会の実施</t>
  </si>
  <si>
    <t>⑧</t>
    <phoneticPr fontId="10"/>
  </si>
  <si>
    <t>個別就職相談の実施</t>
  </si>
  <si>
    <t>就職相談室の設置の有無</t>
    <rPh sb="9" eb="10">
      <t>タモツ</t>
    </rPh>
    <rPh sb="10" eb="11">
      <t>ム</t>
    </rPh>
    <phoneticPr fontId="10"/>
  </si>
  <si>
    <t>有の場合のプライバシー確保の可否</t>
  </si>
  <si>
    <t>求人情報検索用パソコンの設置の有無</t>
    <rPh sb="15" eb="16">
      <t>タモツ</t>
    </rPh>
    <rPh sb="16" eb="17">
      <t>ム</t>
    </rPh>
    <phoneticPr fontId="10"/>
  </si>
  <si>
    <t>有の場合厚生労働省の「ハローワーク求人情報オンラインサービス」への登録の有無</t>
    <rPh sb="4" eb="6">
      <t>コウセイ</t>
    </rPh>
    <rPh sb="6" eb="9">
      <t>ロウドウショウ</t>
    </rPh>
    <rPh sb="17" eb="19">
      <t>キュウジン</t>
    </rPh>
    <rPh sb="19" eb="21">
      <t>ジョウホウ</t>
    </rPh>
    <rPh sb="33" eb="35">
      <t>トウロク</t>
    </rPh>
    <rPh sb="36" eb="38">
      <t>ウム</t>
    </rPh>
    <phoneticPr fontId="10"/>
  </si>
  <si>
    <t>就職支援責任者の配置状況</t>
    <phoneticPr fontId="10"/>
  </si>
  <si>
    <t>職</t>
    <rPh sb="0" eb="1">
      <t>ショク</t>
    </rPh>
    <phoneticPr fontId="10"/>
  </si>
  <si>
    <t>電話</t>
    <rPh sb="0" eb="2">
      <t>デンワ</t>
    </rPh>
    <phoneticPr fontId="10"/>
  </si>
  <si>
    <t>ＦＡＸ</t>
    <phoneticPr fontId="10"/>
  </si>
  <si>
    <t>Ｅメール</t>
    <phoneticPr fontId="10"/>
  </si>
  <si>
    <t>配置</t>
    <phoneticPr fontId="10"/>
  </si>
  <si>
    <t>専任・非専任の別</t>
    <rPh sb="3" eb="4">
      <t>ヒ</t>
    </rPh>
    <rPh sb="4" eb="6">
      <t>センニン</t>
    </rPh>
    <rPh sb="7" eb="8">
      <t>ベツ</t>
    </rPh>
    <phoneticPr fontId="10"/>
  </si>
  <si>
    <t>資格</t>
    <rPh sb="0" eb="1">
      <t>シ</t>
    </rPh>
    <rPh sb="1" eb="2">
      <t>カク</t>
    </rPh>
    <phoneticPr fontId="10"/>
  </si>
  <si>
    <t>形態</t>
  </si>
  <si>
    <t>常時配置・随時配置の別</t>
    <rPh sb="5" eb="7">
      <t>ズイジ</t>
    </rPh>
    <rPh sb="10" eb="11">
      <t>ベツ</t>
    </rPh>
    <phoneticPr fontId="10"/>
  </si>
  <si>
    <t>就職支援担当者の配置状況</t>
    <phoneticPr fontId="10"/>
  </si>
  <si>
    <t>ＦＡＸ</t>
  </si>
  <si>
    <t>Ｅメール</t>
  </si>
  <si>
    <t>配置</t>
  </si>
  <si>
    <t>キャリアコンサルタントの配置状況</t>
    <phoneticPr fontId="10"/>
  </si>
  <si>
    <t>配置形態</t>
    <rPh sb="2" eb="4">
      <t>ケイタイ</t>
    </rPh>
    <phoneticPr fontId="10"/>
  </si>
  <si>
    <t>内部配置・外部活用の別</t>
    <rPh sb="0" eb="2">
      <t>ナイブ</t>
    </rPh>
    <rPh sb="2" eb="4">
      <t>ハイチ</t>
    </rPh>
    <rPh sb="5" eb="7">
      <t>ガイブ</t>
    </rPh>
    <rPh sb="7" eb="9">
      <t>カツヨウ</t>
    </rPh>
    <rPh sb="10" eb="11">
      <t>ベツ</t>
    </rPh>
    <phoneticPr fontId="10"/>
  </si>
  <si>
    <t>登録番号</t>
    <rPh sb="0" eb="2">
      <t>トウロク</t>
    </rPh>
    <rPh sb="2" eb="4">
      <t>バンゴウ</t>
    </rPh>
    <phoneticPr fontId="10"/>
  </si>
  <si>
    <t>ジョブ・カード作成アドバイザー等の配置状況</t>
    <phoneticPr fontId="10"/>
  </si>
  <si>
    <t>職業紹介事業許可</t>
    <phoneticPr fontId="10"/>
  </si>
  <si>
    <t>職業紹介事業許可等取得の有無</t>
    <rPh sb="12" eb="14">
      <t>ウム</t>
    </rPh>
    <phoneticPr fontId="10"/>
  </si>
  <si>
    <t>職業紹介事業許可等取得予定の有無</t>
    <rPh sb="14" eb="16">
      <t>ウム</t>
    </rPh>
    <phoneticPr fontId="10"/>
  </si>
  <si>
    <t>職業紹介責任者</t>
    <rPh sb="0" eb="2">
      <t>ショクギョウ</t>
    </rPh>
    <rPh sb="2" eb="4">
      <t>ショウカイ</t>
    </rPh>
    <rPh sb="4" eb="7">
      <t>セキニンシャ</t>
    </rPh>
    <phoneticPr fontId="10"/>
  </si>
  <si>
    <t>修了生の支援方法等（未就職の訓練修了生に対する就職支援の内容について具体的な提案。）</t>
    <phoneticPr fontId="10"/>
  </si>
  <si>
    <t>その他の支援方法等（その他の就職支援について独自の提案。）</t>
    <phoneticPr fontId="10"/>
  </si>
  <si>
    <t>訓練実施経費積算書</t>
    <rPh sb="0" eb="2">
      <t>クンレン</t>
    </rPh>
    <rPh sb="2" eb="4">
      <t>ジッシ</t>
    </rPh>
    <rPh sb="4" eb="5">
      <t>キョウ</t>
    </rPh>
    <rPh sb="5" eb="6">
      <t>ヒ</t>
    </rPh>
    <rPh sb="6" eb="8">
      <t>セキサン</t>
    </rPh>
    <rPh sb="8" eb="9">
      <t>ショ</t>
    </rPh>
    <phoneticPr fontId="25"/>
  </si>
  <si>
    <t>訓練期間：</t>
    <rPh sb="0" eb="2">
      <t>クンレン</t>
    </rPh>
    <rPh sb="2" eb="4">
      <t>キカン</t>
    </rPh>
    <phoneticPr fontId="25"/>
  </si>
  <si>
    <t>～</t>
    <phoneticPr fontId="10"/>
  </si>
  <si>
    <t>（単位：円）</t>
    <rPh sb="1" eb="3">
      <t>タンイ</t>
    </rPh>
    <rPh sb="4" eb="5">
      <t>エン</t>
    </rPh>
    <phoneticPr fontId="10"/>
  </si>
  <si>
    <t>経費項目</t>
    <rPh sb="0" eb="2">
      <t>ケイヒ</t>
    </rPh>
    <rPh sb="2" eb="4">
      <t>コウモク</t>
    </rPh>
    <phoneticPr fontId="10"/>
  </si>
  <si>
    <t>訓練生１人１月当たりの経費</t>
    <phoneticPr fontId="10"/>
  </si>
  <si>
    <t>※1</t>
    <phoneticPr fontId="10"/>
  </si>
  <si>
    <t>経費の額は消費税及び地方消費税を含まない額（以下「外税」という。）とすること。</t>
    <rPh sb="0" eb="2">
      <t>ケイヒ</t>
    </rPh>
    <rPh sb="3" eb="4">
      <t>ガク</t>
    </rPh>
    <rPh sb="5" eb="8">
      <t>ショウヒゼイ</t>
    </rPh>
    <rPh sb="8" eb="9">
      <t>オヨ</t>
    </rPh>
    <rPh sb="10" eb="12">
      <t>チホウ</t>
    </rPh>
    <rPh sb="12" eb="15">
      <t>ショウヒゼイ</t>
    </rPh>
    <rPh sb="16" eb="17">
      <t>フク</t>
    </rPh>
    <rPh sb="20" eb="21">
      <t>ガク</t>
    </rPh>
    <rPh sb="22" eb="24">
      <t>イカ</t>
    </rPh>
    <rPh sb="25" eb="27">
      <t>ソトゼイ</t>
    </rPh>
    <phoneticPr fontId="10"/>
  </si>
  <si>
    <t>経費には以下の項目を含まないこと。</t>
    <rPh sb="0" eb="2">
      <t>ケイヒ</t>
    </rPh>
    <rPh sb="4" eb="6">
      <t>イカ</t>
    </rPh>
    <rPh sb="7" eb="9">
      <t>コウモク</t>
    </rPh>
    <rPh sb="10" eb="11">
      <t>フク</t>
    </rPh>
    <phoneticPr fontId="25"/>
  </si>
  <si>
    <t>行が不足する場合は適宜追加すること。</t>
    <rPh sb="0" eb="1">
      <t>ギョウ</t>
    </rPh>
    <rPh sb="2" eb="4">
      <t>フソク</t>
    </rPh>
    <rPh sb="6" eb="8">
      <t>バアイ</t>
    </rPh>
    <rPh sb="9" eb="11">
      <t>テキギ</t>
    </rPh>
    <rPh sb="11" eb="13">
      <t>ツイカ</t>
    </rPh>
    <phoneticPr fontId="25"/>
  </si>
  <si>
    <t>教材名</t>
    <rPh sb="0" eb="3">
      <t>キョウザイメイ</t>
    </rPh>
    <phoneticPr fontId="25"/>
  </si>
  <si>
    <t>金額（円）</t>
    <rPh sb="0" eb="2">
      <t>キンガク</t>
    </rPh>
    <rPh sb="3" eb="4">
      <t>エン</t>
    </rPh>
    <phoneticPr fontId="25"/>
  </si>
  <si>
    <t>出版社名</t>
    <rPh sb="0" eb="2">
      <t>シュッパン</t>
    </rPh>
    <rPh sb="2" eb="3">
      <t>シャ</t>
    </rPh>
    <rPh sb="3" eb="4">
      <t>メイ</t>
    </rPh>
    <phoneticPr fontId="25"/>
  </si>
  <si>
    <t>教材使用科目（分野）</t>
    <rPh sb="0" eb="2">
      <t>キョウザイ</t>
    </rPh>
    <rPh sb="2" eb="4">
      <t>シヨウ</t>
    </rPh>
    <rPh sb="4" eb="6">
      <t>カモク</t>
    </rPh>
    <rPh sb="7" eb="9">
      <t>ブンヤ</t>
    </rPh>
    <phoneticPr fontId="25"/>
  </si>
  <si>
    <t>合計</t>
    <phoneticPr fontId="25"/>
  </si>
  <si>
    <t>※</t>
    <phoneticPr fontId="10"/>
  </si>
  <si>
    <t>教材名、出版社名及び価格は正確に記載すること。</t>
    <rPh sb="0" eb="2">
      <t>キョウザイ</t>
    </rPh>
    <rPh sb="2" eb="3">
      <t>メイ</t>
    </rPh>
    <rPh sb="4" eb="7">
      <t>シュッパンシャ</t>
    </rPh>
    <rPh sb="7" eb="8">
      <t>メイ</t>
    </rPh>
    <rPh sb="8" eb="9">
      <t>オヨ</t>
    </rPh>
    <rPh sb="10" eb="12">
      <t>カカク</t>
    </rPh>
    <rPh sb="13" eb="15">
      <t>セイカク</t>
    </rPh>
    <rPh sb="16" eb="18">
      <t>キサイ</t>
    </rPh>
    <phoneticPr fontId="25"/>
  </si>
  <si>
    <t>品名等</t>
    <rPh sb="0" eb="2">
      <t>ヒンメイ</t>
    </rPh>
    <rPh sb="2" eb="3">
      <t>トウ</t>
    </rPh>
    <phoneticPr fontId="25"/>
  </si>
  <si>
    <t>　　</t>
    <phoneticPr fontId="25"/>
  </si>
  <si>
    <t>合計</t>
    <phoneticPr fontId="25"/>
  </si>
  <si>
    <t>※</t>
    <phoneticPr fontId="10"/>
  </si>
  <si>
    <t>資格取得状況</t>
    <rPh sb="0" eb="2">
      <t>シカク</t>
    </rPh>
    <rPh sb="2" eb="4">
      <t>シュトク</t>
    </rPh>
    <rPh sb="4" eb="6">
      <t>ジョウキョウ</t>
    </rPh>
    <phoneticPr fontId="31"/>
  </si>
  <si>
    <t>資格名</t>
    <rPh sb="0" eb="2">
      <t>シカク</t>
    </rPh>
    <rPh sb="2" eb="3">
      <t>メイ</t>
    </rPh>
    <phoneticPr fontId="31"/>
  </si>
  <si>
    <t>全国平均合格率</t>
    <rPh sb="0" eb="2">
      <t>ゼンコク</t>
    </rPh>
    <rPh sb="2" eb="4">
      <t>ヘイキン</t>
    </rPh>
    <rPh sb="4" eb="7">
      <t>ゴウカクリツ</t>
    </rPh>
    <phoneticPr fontId="31"/>
  </si>
  <si>
    <t>②</t>
    <phoneticPr fontId="31"/>
  </si>
  <si>
    <t>就職状況</t>
    <rPh sb="0" eb="2">
      <t>シュウショク</t>
    </rPh>
    <rPh sb="2" eb="4">
      <t>ジョウキョウ</t>
    </rPh>
    <phoneticPr fontId="31"/>
  </si>
  <si>
    <t>①</t>
    <phoneticPr fontId="31"/>
  </si>
  <si>
    <t>②</t>
    <phoneticPr fontId="31"/>
  </si>
  <si>
    <t>③</t>
    <phoneticPr fontId="31"/>
  </si>
  <si>
    <t>④</t>
    <phoneticPr fontId="31"/>
  </si>
  <si>
    <t>⑤</t>
    <phoneticPr fontId="31"/>
  </si>
  <si>
    <t>⑥</t>
    <phoneticPr fontId="31"/>
  </si>
  <si>
    <t>⑧</t>
    <phoneticPr fontId="31"/>
  </si>
  <si>
    <t>訓練生自己負担額積算書（テキスト等以外）</t>
    <rPh sb="3" eb="5">
      <t>ジコ</t>
    </rPh>
    <rPh sb="5" eb="7">
      <t>フタン</t>
    </rPh>
    <rPh sb="7" eb="8">
      <t>ガク</t>
    </rPh>
    <rPh sb="8" eb="10">
      <t>セキサン</t>
    </rPh>
    <rPh sb="10" eb="11">
      <t>ショ</t>
    </rPh>
    <rPh sb="16" eb="17">
      <t>トウ</t>
    </rPh>
    <rPh sb="17" eb="19">
      <t>イガイ</t>
    </rPh>
    <phoneticPr fontId="25"/>
  </si>
  <si>
    <t>（訓練期間において訓練生１人に要する経費）</t>
  </si>
  <si>
    <t>訓練生自己負担額積算書（テキスト等）</t>
    <rPh sb="3" eb="5">
      <t>ジコ</t>
    </rPh>
    <rPh sb="5" eb="7">
      <t>フタン</t>
    </rPh>
    <rPh sb="7" eb="8">
      <t>ガク</t>
    </rPh>
    <rPh sb="8" eb="10">
      <t>セキサン</t>
    </rPh>
    <rPh sb="10" eb="11">
      <t>ショ</t>
    </rPh>
    <rPh sb="16" eb="17">
      <t>トウ</t>
    </rPh>
    <phoneticPr fontId="25"/>
  </si>
  <si>
    <t>就職支援の体制及び実施内容</t>
    <rPh sb="5" eb="7">
      <t>タイセイ</t>
    </rPh>
    <rPh sb="7" eb="8">
      <t>オヨ</t>
    </rPh>
    <phoneticPr fontId="10"/>
  </si>
  <si>
    <t>①</t>
    <phoneticPr fontId="31"/>
  </si>
  <si>
    <t>資格受験者数</t>
    <rPh sb="0" eb="2">
      <t>シカク</t>
    </rPh>
    <rPh sb="2" eb="5">
      <t>ジュケンシャ</t>
    </rPh>
    <rPh sb="5" eb="6">
      <t>カズ</t>
    </rPh>
    <phoneticPr fontId="31"/>
  </si>
  <si>
    <t>うち合格者数</t>
    <rPh sb="2" eb="5">
      <t>ゴウカクシャ</t>
    </rPh>
    <rPh sb="5" eb="6">
      <t>スウ</t>
    </rPh>
    <phoneticPr fontId="31"/>
  </si>
  <si>
    <t>要素別点検表</t>
    <rPh sb="0" eb="2">
      <t>ヨウソ</t>
    </rPh>
    <rPh sb="2" eb="3">
      <t>ベツ</t>
    </rPh>
    <rPh sb="3" eb="5">
      <t>テンケン</t>
    </rPh>
    <rPh sb="5" eb="6">
      <t>ヒョウ</t>
    </rPh>
    <phoneticPr fontId="25"/>
  </si>
  <si>
    <t>作成日　　　　　年　　　月　　　日</t>
    <rPh sb="0" eb="2">
      <t>サクセイ</t>
    </rPh>
    <rPh sb="2" eb="3">
      <t>ビ</t>
    </rPh>
    <rPh sb="8" eb="9">
      <t>ネン</t>
    </rPh>
    <rPh sb="12" eb="13">
      <t>ツキ</t>
    </rPh>
    <rPh sb="16" eb="17">
      <t>ヒ</t>
    </rPh>
    <phoneticPr fontId="25"/>
  </si>
  <si>
    <t>点　検　項　目</t>
    <rPh sb="0" eb="3">
      <t>テンケン</t>
    </rPh>
    <rPh sb="4" eb="7">
      <t>コウモク</t>
    </rPh>
    <phoneticPr fontId="25"/>
  </si>
  <si>
    <t>内　　　　　　　　　　　　　　　容</t>
    <rPh sb="0" eb="1">
      <t>ウチ</t>
    </rPh>
    <rPh sb="16" eb="17">
      <t>カタチ</t>
    </rPh>
    <phoneticPr fontId="25"/>
  </si>
  <si>
    <t>教　室　設　備</t>
    <rPh sb="0" eb="3">
      <t>キョウシツ</t>
    </rPh>
    <rPh sb="4" eb="7">
      <t>セツビ</t>
    </rPh>
    <phoneticPr fontId="25"/>
  </si>
  <si>
    <t>主に使用する教室の面積</t>
    <rPh sb="0" eb="1">
      <t>オモ</t>
    </rPh>
    <rPh sb="2" eb="4">
      <t>シヨウ</t>
    </rPh>
    <rPh sb="6" eb="8">
      <t>キョウシツ</t>
    </rPh>
    <rPh sb="9" eb="11">
      <t>メンセキ</t>
    </rPh>
    <phoneticPr fontId="25"/>
  </si>
  <si>
    <t>・教室面積（　　　）㎡　（事務･休憩エリアを除く）</t>
    <rPh sb="1" eb="3">
      <t>キョウシツ</t>
    </rPh>
    <rPh sb="3" eb="5">
      <t>メンセキ</t>
    </rPh>
    <rPh sb="13" eb="15">
      <t>ジム</t>
    </rPh>
    <rPh sb="16" eb="18">
      <t>キュウケイ</t>
    </rPh>
    <rPh sb="22" eb="23">
      <t>ノゾ</t>
    </rPh>
    <phoneticPr fontId="25"/>
  </si>
  <si>
    <t>・１人当たりの面積（　　　）㎡　（教室面積を定員で除した数値）</t>
    <rPh sb="2" eb="3">
      <t>ニン</t>
    </rPh>
    <rPh sb="3" eb="4">
      <t>ア</t>
    </rPh>
    <rPh sb="7" eb="9">
      <t>メンセキ</t>
    </rPh>
    <rPh sb="17" eb="19">
      <t>キョウシツ</t>
    </rPh>
    <rPh sb="19" eb="21">
      <t>メンセキ</t>
    </rPh>
    <rPh sb="22" eb="24">
      <t>テイイン</t>
    </rPh>
    <rPh sb="25" eb="26">
      <t>ジョ</t>
    </rPh>
    <rPh sb="28" eb="30">
      <t>スウチ</t>
    </rPh>
    <phoneticPr fontId="25"/>
  </si>
  <si>
    <t>・ＯＡフロア</t>
    <phoneticPr fontId="25"/>
  </si>
  <si>
    <t>・その他(                      )</t>
    <rPh sb="3" eb="4">
      <t>タ</t>
    </rPh>
    <phoneticPr fontId="25"/>
  </si>
  <si>
    <t>冷暖房装置</t>
    <rPh sb="0" eb="3">
      <t>レイダンボウ</t>
    </rPh>
    <rPh sb="3" eb="5">
      <t>ソウチ</t>
    </rPh>
    <phoneticPr fontId="25"/>
  </si>
  <si>
    <t>・冷暖房完備</t>
    <rPh sb="1" eb="4">
      <t>レイダンボウ</t>
    </rPh>
    <rPh sb="4" eb="6">
      <t>カンビ</t>
    </rPh>
    <phoneticPr fontId="25"/>
  </si>
  <si>
    <t>・暖房のみ</t>
    <rPh sb="1" eb="3">
      <t>ダンボウ</t>
    </rPh>
    <phoneticPr fontId="25"/>
  </si>
  <si>
    <t>・なし</t>
    <phoneticPr fontId="25"/>
  </si>
  <si>
    <t>・あり</t>
    <phoneticPr fontId="25"/>
  </si>
  <si>
    <t>※パソコン関係</t>
    <rPh sb="5" eb="7">
      <t>カンケイ</t>
    </rPh>
    <phoneticPr fontId="25"/>
  </si>
  <si>
    <t>・受講者が占有できるパソコン台数（　　　　　　　）台</t>
    <rPh sb="1" eb="4">
      <t>ジュコウシャ</t>
    </rPh>
    <rPh sb="5" eb="7">
      <t>センユウ</t>
    </rPh>
    <rPh sb="14" eb="16">
      <t>ダイスウ</t>
    </rPh>
    <rPh sb="25" eb="26">
      <t>ダイ</t>
    </rPh>
    <phoneticPr fontId="25"/>
  </si>
  <si>
    <t>・ノート型（　　　)台</t>
    <rPh sb="4" eb="5">
      <t>ガタ</t>
    </rPh>
    <rPh sb="10" eb="11">
      <t>ダイ</t>
    </rPh>
    <phoneticPr fontId="25"/>
  </si>
  <si>
    <t>・デスクトップ型（　　　　）台</t>
    <rPh sb="7" eb="8">
      <t>ガタ</t>
    </rPh>
    <rPh sb="14" eb="15">
      <t>ダイ</t>
    </rPh>
    <phoneticPr fontId="25"/>
  </si>
  <si>
    <t>・すべて同一機種　　　・複数機種　</t>
    <rPh sb="4" eb="6">
      <t>ドウイツ</t>
    </rPh>
    <rPh sb="6" eb="8">
      <t>キシュ</t>
    </rPh>
    <rPh sb="12" eb="14">
      <t>フクスウ</t>
    </rPh>
    <rPh sb="14" eb="16">
      <t>キシュ</t>
    </rPh>
    <phoneticPr fontId="25"/>
  </si>
  <si>
    <t>・機種メーカー・年式　　（　　　　　　　・　　　　　製）　　　（　　　　年製）</t>
    <rPh sb="1" eb="3">
      <t>キシュ</t>
    </rPh>
    <rPh sb="8" eb="10">
      <t>ネンシキ</t>
    </rPh>
    <rPh sb="26" eb="27">
      <t>セイ</t>
    </rPh>
    <rPh sb="36" eb="37">
      <t>ネン</t>
    </rPh>
    <rPh sb="37" eb="38">
      <t>セイ</t>
    </rPh>
    <phoneticPr fontId="25"/>
  </si>
  <si>
    <t>※ソフトの種類</t>
    <rPh sb="5" eb="7">
      <t>シュルイ</t>
    </rPh>
    <phoneticPr fontId="25"/>
  </si>
  <si>
    <t>ＯＳ名（　　　　　　　　　　　　　　　　　　）</t>
    <rPh sb="2" eb="3">
      <t>メイ</t>
    </rPh>
    <phoneticPr fontId="25"/>
  </si>
  <si>
    <t>・主に使用するソフト名（　　　　　　　　　　　　　　　　　　　　　　　　　　　　　　　）</t>
    <rPh sb="1" eb="2">
      <t>オモ</t>
    </rPh>
    <rPh sb="3" eb="5">
      <t>シヨウ</t>
    </rPh>
    <rPh sb="10" eb="11">
      <t>メイ</t>
    </rPh>
    <phoneticPr fontId="25"/>
  </si>
  <si>
    <t>※プリンタ</t>
    <phoneticPr fontId="25"/>
  </si>
  <si>
    <t>・レーザープリンタ　　　（　　　　）人に１台</t>
    <rPh sb="18" eb="19">
      <t>ニン</t>
    </rPh>
    <rPh sb="21" eb="22">
      <t>ダイ</t>
    </rPh>
    <phoneticPr fontId="25"/>
  </si>
  <si>
    <t>・レーザープリンタ以外（　　　　　　）人に１台</t>
    <rPh sb="9" eb="11">
      <t>イガイ</t>
    </rPh>
    <rPh sb="19" eb="20">
      <t>ニン</t>
    </rPh>
    <rPh sb="22" eb="23">
      <t>ダイ</t>
    </rPh>
    <phoneticPr fontId="25"/>
  </si>
  <si>
    <t>※インターネット設備</t>
    <rPh sb="8" eb="10">
      <t>セツビ</t>
    </rPh>
    <phoneticPr fontId="25"/>
  </si>
  <si>
    <t>・パソコン全台にあり</t>
    <rPh sb="5" eb="6">
      <t>ゼン</t>
    </rPh>
    <rPh sb="6" eb="7">
      <t>ダイ</t>
    </rPh>
    <phoneticPr fontId="25"/>
  </si>
  <si>
    <t>・パソコン一部にあり　（　　　）台</t>
    <rPh sb="5" eb="7">
      <t>イチブ</t>
    </rPh>
    <rPh sb="16" eb="17">
      <t>ダイ</t>
    </rPh>
    <phoneticPr fontId="25"/>
  </si>
  <si>
    <t>※ＬＡＮ接続</t>
    <rPh sb="4" eb="6">
      <t>セツゾク</t>
    </rPh>
    <phoneticPr fontId="25"/>
  </si>
  <si>
    <t>※パソコンの利用</t>
    <rPh sb="6" eb="8">
      <t>リヨウ</t>
    </rPh>
    <phoneticPr fontId="25"/>
  </si>
  <si>
    <t>昼休みのパソコン利用可　　　・　利用不可</t>
    <rPh sb="0" eb="2">
      <t>ヒルヤス</t>
    </rPh>
    <rPh sb="8" eb="10">
      <t>リヨウ</t>
    </rPh>
    <rPh sb="10" eb="11">
      <t>カ</t>
    </rPh>
    <rPh sb="16" eb="18">
      <t>リヨウ</t>
    </rPh>
    <rPh sb="18" eb="20">
      <t>フカ</t>
    </rPh>
    <phoneticPr fontId="25"/>
  </si>
  <si>
    <t>時間外使用可　　　・　　　時間外使用不可</t>
    <rPh sb="0" eb="3">
      <t>ジカンガイ</t>
    </rPh>
    <rPh sb="3" eb="5">
      <t>シヨウ</t>
    </rPh>
    <rPh sb="5" eb="6">
      <t>カ</t>
    </rPh>
    <rPh sb="13" eb="16">
      <t>ジカンガイ</t>
    </rPh>
    <rPh sb="16" eb="18">
      <t>シヨウ</t>
    </rPh>
    <rPh sb="18" eb="20">
      <t>フカ</t>
    </rPh>
    <phoneticPr fontId="25"/>
  </si>
  <si>
    <t>※インターネットの利用</t>
    <rPh sb="9" eb="11">
      <t>リヨウ</t>
    </rPh>
    <phoneticPr fontId="25"/>
  </si>
  <si>
    <t>昼休みの利用可　　　　　　　　　・　利用不可</t>
    <rPh sb="0" eb="2">
      <t>ヒルヤス</t>
    </rPh>
    <rPh sb="4" eb="6">
      <t>リヨウ</t>
    </rPh>
    <rPh sb="6" eb="7">
      <t>カ</t>
    </rPh>
    <rPh sb="18" eb="20">
      <t>リヨウ</t>
    </rPh>
    <rPh sb="20" eb="22">
      <t>フカ</t>
    </rPh>
    <phoneticPr fontId="25"/>
  </si>
  <si>
    <t>プロジェクタ</t>
    <phoneticPr fontId="25"/>
  </si>
  <si>
    <t>プロジェクタとは講師操作画面を受講者に表示する機器をいう。</t>
    <rPh sb="8" eb="10">
      <t>コウシ</t>
    </rPh>
    <rPh sb="10" eb="12">
      <t>ソウサ</t>
    </rPh>
    <rPh sb="12" eb="14">
      <t>ガメン</t>
    </rPh>
    <rPh sb="15" eb="18">
      <t>ジュコウシャ</t>
    </rPh>
    <rPh sb="19" eb="21">
      <t>ヒョウジ</t>
    </rPh>
    <rPh sb="23" eb="25">
      <t>キキ</t>
    </rPh>
    <phoneticPr fontId="25"/>
  </si>
  <si>
    <t>その他当該訓練コースに必要な設備</t>
    <rPh sb="2" eb="3">
      <t>タ</t>
    </rPh>
    <rPh sb="3" eb="5">
      <t>トウガイ</t>
    </rPh>
    <rPh sb="5" eb="7">
      <t>クンレン</t>
    </rPh>
    <rPh sb="11" eb="13">
      <t>ヒツヨウ</t>
    </rPh>
    <rPh sb="14" eb="16">
      <t>セツビ</t>
    </rPh>
    <phoneticPr fontId="25"/>
  </si>
  <si>
    <t>・全て確保している</t>
    <rPh sb="1" eb="2">
      <t>スベ</t>
    </rPh>
    <rPh sb="3" eb="5">
      <t>カクホ</t>
    </rPh>
    <phoneticPr fontId="25"/>
  </si>
  <si>
    <t>・一部確保している</t>
    <rPh sb="1" eb="3">
      <t>イチブ</t>
    </rPh>
    <rPh sb="3" eb="5">
      <t>カクホ</t>
    </rPh>
    <phoneticPr fontId="25"/>
  </si>
  <si>
    <t>トイレ</t>
    <phoneticPr fontId="25"/>
  </si>
  <si>
    <t>・男女分かれて使用</t>
    <rPh sb="1" eb="3">
      <t>ダンジョ</t>
    </rPh>
    <rPh sb="3" eb="4">
      <t>ワ</t>
    </rPh>
    <rPh sb="7" eb="9">
      <t>シヨウ</t>
    </rPh>
    <phoneticPr fontId="25"/>
  </si>
  <si>
    <t>・男女兼用</t>
    <rPh sb="1" eb="3">
      <t>ダンジョ</t>
    </rPh>
    <rPh sb="3" eb="5">
      <t>ケンヨウ</t>
    </rPh>
    <phoneticPr fontId="25"/>
  </si>
  <si>
    <t>給茶器、自動販売機等</t>
    <rPh sb="0" eb="2">
      <t>キュウチャキ</t>
    </rPh>
    <rPh sb="2" eb="3">
      <t>ウツワ</t>
    </rPh>
    <rPh sb="4" eb="6">
      <t>ジドウ</t>
    </rPh>
    <rPh sb="6" eb="9">
      <t>ハンバイキ</t>
    </rPh>
    <rPh sb="9" eb="10">
      <t>トウ</t>
    </rPh>
    <phoneticPr fontId="25"/>
  </si>
  <si>
    <t>・給茶器　　あり　・　なし</t>
    <rPh sb="1" eb="2">
      <t>キュウ</t>
    </rPh>
    <rPh sb="2" eb="4">
      <t>チャキ</t>
    </rPh>
    <phoneticPr fontId="25"/>
  </si>
  <si>
    <t>・冷蔵庫　あり　・　なし</t>
    <rPh sb="1" eb="4">
      <t>レイゾウコ</t>
    </rPh>
    <phoneticPr fontId="25"/>
  </si>
  <si>
    <t>･自動販売機　　あり　・　なし</t>
    <rPh sb="1" eb="3">
      <t>ジドウ</t>
    </rPh>
    <rPh sb="3" eb="6">
      <t>ハンバイキ</t>
    </rPh>
    <phoneticPr fontId="25"/>
  </si>
  <si>
    <t>休憩室（禁煙又は分煙対策がなされていること。）</t>
    <rPh sb="0" eb="3">
      <t>キュウケイシツ</t>
    </rPh>
    <rPh sb="4" eb="6">
      <t>キンエン</t>
    </rPh>
    <rPh sb="6" eb="7">
      <t>マタ</t>
    </rPh>
    <rPh sb="8" eb="10">
      <t>ブンエン</t>
    </rPh>
    <rPh sb="10" eb="12">
      <t>タイサク</t>
    </rPh>
    <phoneticPr fontId="25"/>
  </si>
  <si>
    <t>ある場合は、椅子の数を記入すること。</t>
    <rPh sb="2" eb="4">
      <t>バアイ</t>
    </rPh>
    <rPh sb="6" eb="8">
      <t>イス</t>
    </rPh>
    <rPh sb="9" eb="10">
      <t>カズ</t>
    </rPh>
    <rPh sb="11" eb="13">
      <t>キニュウ</t>
    </rPh>
    <phoneticPr fontId="25"/>
  </si>
  <si>
    <t>昼食場所（禁煙又は分煙対策がなされていること。）</t>
    <rPh sb="0" eb="2">
      <t>チュウショク</t>
    </rPh>
    <rPh sb="2" eb="4">
      <t>バショ</t>
    </rPh>
    <phoneticPr fontId="25"/>
  </si>
  <si>
    <t>・教室と同じ</t>
    <rPh sb="1" eb="3">
      <t>キョウシツ</t>
    </rPh>
    <rPh sb="4" eb="5">
      <t>オナ</t>
    </rPh>
    <phoneticPr fontId="25"/>
  </si>
  <si>
    <t>更衣室・ロッカー(個人用）</t>
    <rPh sb="0" eb="3">
      <t>コウイシツ</t>
    </rPh>
    <rPh sb="9" eb="11">
      <t>コジン</t>
    </rPh>
    <rPh sb="11" eb="12">
      <t>ヨウ</t>
    </rPh>
    <phoneticPr fontId="25"/>
  </si>
  <si>
    <t>・更衣室、ロッカーともにあり</t>
    <rPh sb="1" eb="4">
      <t>コウイシツ</t>
    </rPh>
    <phoneticPr fontId="25"/>
  </si>
  <si>
    <t>・ロッカーのみ設置</t>
    <rPh sb="7" eb="9">
      <t>セッチ</t>
    </rPh>
    <phoneticPr fontId="25"/>
  </si>
  <si>
    <t>運営状況</t>
    <rPh sb="0" eb="2">
      <t>ウンエイ</t>
    </rPh>
    <rPh sb="2" eb="4">
      <t>ジョウキョウ</t>
    </rPh>
    <phoneticPr fontId="25"/>
  </si>
  <si>
    <t>当該訓練科に係る担任講師の数</t>
    <rPh sb="0" eb="2">
      <t>トウガイ</t>
    </rPh>
    <rPh sb="2" eb="4">
      <t>クンレン</t>
    </rPh>
    <rPh sb="4" eb="5">
      <t>カ</t>
    </rPh>
    <rPh sb="6" eb="7">
      <t>カカ</t>
    </rPh>
    <rPh sb="8" eb="10">
      <t>タンニン</t>
    </rPh>
    <rPh sb="10" eb="12">
      <t>コウシ</t>
    </rPh>
    <rPh sb="13" eb="14">
      <t>カズ</t>
    </rPh>
    <phoneticPr fontId="25"/>
  </si>
  <si>
    <t>当該訓練科に係る常勤講師の割合</t>
    <rPh sb="0" eb="2">
      <t>トウガイ</t>
    </rPh>
    <rPh sb="2" eb="4">
      <t>クンレン</t>
    </rPh>
    <rPh sb="4" eb="5">
      <t>カ</t>
    </rPh>
    <rPh sb="6" eb="7">
      <t>カカ</t>
    </rPh>
    <rPh sb="8" eb="10">
      <t>ジョウキン</t>
    </rPh>
    <rPh sb="10" eb="12">
      <t>コウシ</t>
    </rPh>
    <rPh sb="13" eb="15">
      <t>ワリアイ</t>
    </rPh>
    <phoneticPr fontId="25"/>
  </si>
  <si>
    <t>当該コースにかかる講師の数</t>
    <rPh sb="0" eb="2">
      <t>トウガイ</t>
    </rPh>
    <rPh sb="9" eb="11">
      <t>コウシ</t>
    </rPh>
    <rPh sb="12" eb="13">
      <t>カズ</t>
    </rPh>
    <phoneticPr fontId="25"/>
  </si>
  <si>
    <t>常勤（　　　　　）人</t>
    <rPh sb="0" eb="2">
      <t>ジョウキン</t>
    </rPh>
    <rPh sb="9" eb="10">
      <t>ニン</t>
    </rPh>
    <phoneticPr fontId="25"/>
  </si>
  <si>
    <t>非常勤（　　　　　）人</t>
    <rPh sb="0" eb="1">
      <t>ヒ</t>
    </rPh>
    <rPh sb="1" eb="3">
      <t>ジョウキン</t>
    </rPh>
    <rPh sb="10" eb="11">
      <t>ニン</t>
    </rPh>
    <phoneticPr fontId="25"/>
  </si>
  <si>
    <t>講師の資格</t>
    <rPh sb="0" eb="2">
      <t>コウシ</t>
    </rPh>
    <rPh sb="3" eb="5">
      <t>シカク</t>
    </rPh>
    <phoneticPr fontId="25"/>
  </si>
  <si>
    <t>講師名簿にて確認</t>
    <rPh sb="0" eb="2">
      <t>コウシ</t>
    </rPh>
    <rPh sb="2" eb="4">
      <t>メイボ</t>
    </rPh>
    <rPh sb="6" eb="8">
      <t>カクニン</t>
    </rPh>
    <phoneticPr fontId="25"/>
  </si>
  <si>
    <t>講師の指導経験年数</t>
    <rPh sb="0" eb="2">
      <t>コウシ</t>
    </rPh>
    <rPh sb="3" eb="5">
      <t>シドウ</t>
    </rPh>
    <rPh sb="5" eb="7">
      <t>ケイケン</t>
    </rPh>
    <rPh sb="7" eb="9">
      <t>ネンスウ</t>
    </rPh>
    <phoneticPr fontId="25"/>
  </si>
  <si>
    <t>自習用教室の開放（全面禁煙であること。）</t>
    <rPh sb="0" eb="2">
      <t>ジシュウ</t>
    </rPh>
    <rPh sb="2" eb="3">
      <t>ヨウ</t>
    </rPh>
    <rPh sb="3" eb="5">
      <t>キョウシツ</t>
    </rPh>
    <rPh sb="6" eb="8">
      <t>カイホウ</t>
    </rPh>
    <rPh sb="9" eb="11">
      <t>ゼンメン</t>
    </rPh>
    <rPh sb="11" eb="13">
      <t>キンエン</t>
    </rPh>
    <phoneticPr fontId="25"/>
  </si>
  <si>
    <t>時間外における講師の支援体制</t>
    <rPh sb="0" eb="3">
      <t>ジカンガイ</t>
    </rPh>
    <rPh sb="7" eb="9">
      <t>コウシ</t>
    </rPh>
    <rPh sb="10" eb="12">
      <t>シエン</t>
    </rPh>
    <rPh sb="12" eb="14">
      <t>タイセイ</t>
    </rPh>
    <phoneticPr fontId="25"/>
  </si>
  <si>
    <t>時間外対応可　　　・　　　時間外対応不可</t>
    <rPh sb="0" eb="3">
      <t>ジカンガイ</t>
    </rPh>
    <rPh sb="3" eb="5">
      <t>タイオウ</t>
    </rPh>
    <rPh sb="5" eb="6">
      <t>カ</t>
    </rPh>
    <rPh sb="13" eb="16">
      <t>ジカンガイ</t>
    </rPh>
    <rPh sb="16" eb="18">
      <t>タイオウ</t>
    </rPh>
    <rPh sb="18" eb="20">
      <t>フカ</t>
    </rPh>
    <phoneticPr fontId="25"/>
  </si>
  <si>
    <t>事務局体制</t>
    <rPh sb="0" eb="3">
      <t>ジムキョク</t>
    </rPh>
    <rPh sb="3" eb="5">
      <t>タイセイ</t>
    </rPh>
    <phoneticPr fontId="25"/>
  </si>
  <si>
    <t>当該コース担当者（　　　　　　　)人</t>
    <rPh sb="0" eb="2">
      <t>トウガイ</t>
    </rPh>
    <rPh sb="5" eb="8">
      <t>タントウシャ</t>
    </rPh>
    <rPh sb="17" eb="18">
      <t>ニン</t>
    </rPh>
    <phoneticPr fontId="25"/>
  </si>
  <si>
    <t>①点検項目に対して該当する内容に○を付すあるいは、（　　）内に記入してください。</t>
    <rPh sb="1" eb="3">
      <t>テンケン</t>
    </rPh>
    <rPh sb="3" eb="5">
      <t>コウモク</t>
    </rPh>
    <rPh sb="6" eb="7">
      <t>タイ</t>
    </rPh>
    <rPh sb="9" eb="11">
      <t>ガイトウ</t>
    </rPh>
    <rPh sb="13" eb="15">
      <t>ナイヨウ</t>
    </rPh>
    <rPh sb="18" eb="19">
      <t>フ</t>
    </rPh>
    <rPh sb="29" eb="30">
      <t>ナイ</t>
    </rPh>
    <rPh sb="31" eb="33">
      <t>キニュウ</t>
    </rPh>
    <phoneticPr fontId="25"/>
  </si>
  <si>
    <t>いす　　　　ＯＡ対応ｲｽ　・　ﾊﾟｲﾌﾟｲｽ　・　その他(    　　　　   )</t>
    <rPh sb="8" eb="10">
      <t>タイオウ</t>
    </rPh>
    <rPh sb="27" eb="28">
      <t>タ</t>
    </rPh>
    <phoneticPr fontId="25"/>
  </si>
  <si>
    <t>支援項目（該当に「○」）</t>
    <rPh sb="0" eb="2">
      <t>シエン</t>
    </rPh>
    <rPh sb="2" eb="4">
      <t>コウモク</t>
    </rPh>
    <rPh sb="5" eb="7">
      <t>ガイトウ</t>
    </rPh>
    <phoneticPr fontId="10"/>
  </si>
  <si>
    <t>2.   訓練科名</t>
  </si>
  <si>
    <t>3.   訓練期間</t>
  </si>
  <si>
    <t>5.   訓練目標（※目指す資格や能力を簡潔に記載すること。）</t>
  </si>
  <si>
    <t>6.   訓練概要（※訓練する科目の概要や時間数、方法等の概要を簡潔に記載すること。）</t>
  </si>
  <si>
    <t>7.   就職支援概要（※就職支援の概要や方法等の概要を簡潔に記載すること。）</t>
  </si>
  <si>
    <t>・食堂あり　　（　　　　　）人分</t>
    <rPh sb="1" eb="3">
      <t>ショクドウ</t>
    </rPh>
    <phoneticPr fontId="25"/>
  </si>
  <si>
    <t>・あり　　　　　（　　　　　）人分</t>
    <phoneticPr fontId="25"/>
  </si>
  <si>
    <t>②点検項目に　※印のついている項目は、パソコンを使用する訓練科目がある場合に記入してください。</t>
    <rPh sb="1" eb="3">
      <t>テンケン</t>
    </rPh>
    <rPh sb="3" eb="5">
      <t>コウモク</t>
    </rPh>
    <rPh sb="8" eb="9">
      <t>ジルシ</t>
    </rPh>
    <rPh sb="15" eb="17">
      <t>コウモク</t>
    </rPh>
    <rPh sb="24" eb="26">
      <t>シヨウ</t>
    </rPh>
    <rPh sb="28" eb="30">
      <t>クンレン</t>
    </rPh>
    <rPh sb="30" eb="32">
      <t>カモク</t>
    </rPh>
    <rPh sb="35" eb="37">
      <t>バアイ</t>
    </rPh>
    <rPh sb="38" eb="40">
      <t>キニュウ</t>
    </rPh>
    <phoneticPr fontId="25"/>
  </si>
  <si>
    <t>③必要に応じて行を追加してください。</t>
    <rPh sb="1" eb="3">
      <t>ヒツヨウ</t>
    </rPh>
    <rPh sb="4" eb="5">
      <t>オウ</t>
    </rPh>
    <rPh sb="7" eb="8">
      <t>ギョウ</t>
    </rPh>
    <rPh sb="9" eb="11">
      <t>ツイカ</t>
    </rPh>
    <phoneticPr fontId="25"/>
  </si>
  <si>
    <t xml:space="preserve">                                                   </t>
    <phoneticPr fontId="25"/>
  </si>
  <si>
    <r>
      <rPr>
        <sz val="10.45"/>
        <rFont val="ＭＳ Ｐ明朝"/>
        <family val="1"/>
        <charset val="128"/>
      </rPr>
      <t>※机、いす</t>
    </r>
    <rPh sb="1" eb="2">
      <t>ツクエ</t>
    </rPh>
    <phoneticPr fontId="25"/>
  </si>
  <si>
    <r>
      <t>・</t>
    </r>
    <r>
      <rPr>
        <sz val="12"/>
        <rFont val="ＭＳ Ｐ明朝"/>
        <family val="1"/>
        <charset val="128"/>
      </rPr>
      <t>机　配線を収納　　　　・できる　　　・できない　</t>
    </r>
    <rPh sb="1" eb="2">
      <t>ツクエ</t>
    </rPh>
    <rPh sb="3" eb="5">
      <t>ハイセン</t>
    </rPh>
    <rPh sb="6" eb="8">
      <t>シュウノウ</t>
    </rPh>
    <phoneticPr fontId="25"/>
  </si>
  <si>
    <t>常時対応できる人数（　　　　）人　　　 　常駐できる人数（　　　　）人</t>
    <rPh sb="0" eb="2">
      <t>ジョウジ</t>
    </rPh>
    <rPh sb="2" eb="4">
      <t>タイオウ</t>
    </rPh>
    <rPh sb="7" eb="9">
      <t>ニンズウ</t>
    </rPh>
    <rPh sb="15" eb="16">
      <t>ニン</t>
    </rPh>
    <rPh sb="21" eb="23">
      <t>ジョウチュウ</t>
    </rPh>
    <rPh sb="26" eb="28">
      <t>ニンズウ</t>
    </rPh>
    <rPh sb="34" eb="35">
      <t>ニン</t>
    </rPh>
    <phoneticPr fontId="25"/>
  </si>
  <si>
    <t>青森高等技術専門校　委託訓練</t>
    <phoneticPr fontId="10"/>
  </si>
  <si>
    <t>［ https://www.pref.aomori.lg.jp/sangyo/job/aogisen_syogai_03.html ］</t>
    <phoneticPr fontId="10"/>
  </si>
  <si>
    <t>弘前高等技術専門校　委託訓練</t>
    <phoneticPr fontId="10"/>
  </si>
  <si>
    <t>［ https://www.pref.aomori.lg.jp/sangyo/job/hi-gisen_itaku.html ］</t>
    <phoneticPr fontId="10"/>
  </si>
  <si>
    <t>八戸工科学院　委託訓練</t>
    <phoneticPr fontId="10"/>
  </si>
  <si>
    <t>［ https://www.pref.aomori.lg.jp/sangyo/job/hatikougaku_itaku.html ］</t>
    <phoneticPr fontId="10"/>
  </si>
  <si>
    <t>当該コースにかかる担任講師の数（　　　　）人</t>
    <rPh sb="0" eb="2">
      <t>トウガイ</t>
    </rPh>
    <rPh sb="9" eb="11">
      <t>タンニン</t>
    </rPh>
    <rPh sb="11" eb="13">
      <t>コウシ</t>
    </rPh>
    <rPh sb="14" eb="15">
      <t>スウ</t>
    </rPh>
    <rPh sb="21" eb="22">
      <t>ニン</t>
    </rPh>
    <phoneticPr fontId="25"/>
  </si>
  <si>
    <t>特記事項（県立職業能力開発校使用欄）</t>
    <rPh sb="0" eb="2">
      <t>トッキ</t>
    </rPh>
    <rPh sb="2" eb="4">
      <t>ジコウ</t>
    </rPh>
    <rPh sb="5" eb="7">
      <t>ケンリツ</t>
    </rPh>
    <rPh sb="7" eb="9">
      <t>ショクギョウ</t>
    </rPh>
    <rPh sb="9" eb="11">
      <t>ノウリョク</t>
    </rPh>
    <rPh sb="11" eb="13">
      <t>カイハツ</t>
    </rPh>
    <rPh sb="13" eb="14">
      <t>コウ</t>
    </rPh>
    <rPh sb="14" eb="16">
      <t>シヨウ</t>
    </rPh>
    <rPh sb="16" eb="17">
      <t>ラン</t>
    </rPh>
    <phoneticPr fontId="25"/>
  </si>
  <si>
    <t>上記外の事由により同等以上の能力を有すると認められる者。</t>
    <phoneticPr fontId="10"/>
  </si>
  <si>
    <t>離職者等再就職訓練事業　短期課程コース</t>
    <rPh sb="12" eb="14">
      <t>タンキ</t>
    </rPh>
    <rPh sb="14" eb="16">
      <t>カテイ</t>
    </rPh>
    <phoneticPr fontId="10"/>
  </si>
  <si>
    <t>訓練科番号：</t>
    <rPh sb="0" eb="3">
      <t>クンレンカ</t>
    </rPh>
    <rPh sb="3" eb="5">
      <t>バンゴウ</t>
    </rPh>
    <phoneticPr fontId="10"/>
  </si>
  <si>
    <t>訓練科名：</t>
    <rPh sb="0" eb="2">
      <t>クンレン</t>
    </rPh>
    <rPh sb="2" eb="4">
      <t>カメイ</t>
    </rPh>
    <phoneticPr fontId="10"/>
  </si>
  <si>
    <t>訓練科名
または
講座名</t>
    <rPh sb="0" eb="2">
      <t>クンレン</t>
    </rPh>
    <rPh sb="2" eb="4">
      <t>カメイ</t>
    </rPh>
    <rPh sb="3" eb="4">
      <t>メイ</t>
    </rPh>
    <rPh sb="9" eb="11">
      <t>コウザ</t>
    </rPh>
    <rPh sb="11" eb="12">
      <t>メイ</t>
    </rPh>
    <phoneticPr fontId="31"/>
  </si>
  <si>
    <t>訓練
期間
（月数）</t>
    <rPh sb="0" eb="2">
      <t>クンレン</t>
    </rPh>
    <rPh sb="3" eb="5">
      <t>キカン</t>
    </rPh>
    <rPh sb="7" eb="8">
      <t>ツキ</t>
    </rPh>
    <rPh sb="8" eb="9">
      <t>スウ</t>
    </rPh>
    <phoneticPr fontId="31"/>
  </si>
  <si>
    <t>○○○○</t>
    <phoneticPr fontId="31"/>
  </si>
  <si>
    <t>実施
年度</t>
    <rPh sb="0" eb="2">
      <t>ジッシ</t>
    </rPh>
    <rPh sb="3" eb="5">
      <t>ネンド</t>
    </rPh>
    <phoneticPr fontId="31"/>
  </si>
  <si>
    <t>※行が不足する場合は適宜追加してください。</t>
    <rPh sb="1" eb="2">
      <t>ギョウ</t>
    </rPh>
    <rPh sb="3" eb="5">
      <t>フソク</t>
    </rPh>
    <rPh sb="7" eb="9">
      <t>バアイ</t>
    </rPh>
    <rPh sb="10" eb="12">
      <t>テキギ</t>
    </rPh>
    <rPh sb="12" eb="14">
      <t>ツイカ</t>
    </rPh>
    <phoneticPr fontId="10"/>
  </si>
  <si>
    <t>委託訓練</t>
  </si>
  <si>
    <t>訓練科名</t>
  </si>
  <si>
    <t>定員</t>
    <rPh sb="0" eb="2">
      <t>テイイン</t>
    </rPh>
    <phoneticPr fontId="6"/>
  </si>
  <si>
    <t>名</t>
    <rPh sb="0" eb="1">
      <t>メイ</t>
    </rPh>
    <phoneticPr fontId="6"/>
  </si>
  <si>
    <t>訓練期間</t>
  </si>
  <si>
    <t>か月</t>
    <rPh sb="1" eb="2">
      <t>ゲツ</t>
    </rPh>
    <phoneticPr fontId="10"/>
  </si>
  <si>
    <t>想定就業先</t>
    <rPh sb="0" eb="2">
      <t>ソウテイ</t>
    </rPh>
    <rPh sb="2" eb="4">
      <t>シュウギョウ</t>
    </rPh>
    <rPh sb="4" eb="5">
      <t>サキ</t>
    </rPh>
    <phoneticPr fontId="10"/>
  </si>
  <si>
    <t>訓練目標</t>
  </si>
  <si>
    <t>仕上がり像</t>
  </si>
  <si>
    <t>資格取得</t>
    <rPh sb="0" eb="2">
      <t>シカク</t>
    </rPh>
    <rPh sb="2" eb="4">
      <t>シュトク</t>
    </rPh>
    <phoneticPr fontId="10"/>
  </si>
  <si>
    <t>取得を目指す資格：</t>
    <rPh sb="0" eb="2">
      <t>シュトク</t>
    </rPh>
    <rPh sb="3" eb="5">
      <t>メザ</t>
    </rPh>
    <rPh sb="6" eb="8">
      <t>シカク</t>
    </rPh>
    <phoneticPr fontId="10"/>
  </si>
  <si>
    <t>取得可能な資格：</t>
    <rPh sb="0" eb="2">
      <t>シュトク</t>
    </rPh>
    <rPh sb="2" eb="4">
      <t>カノウ</t>
    </rPh>
    <rPh sb="5" eb="7">
      <t>シカク</t>
    </rPh>
    <phoneticPr fontId="10"/>
  </si>
  <si>
    <t>学　　科</t>
    <rPh sb="0" eb="1">
      <t>ガク</t>
    </rPh>
    <rPh sb="3" eb="4">
      <t>カ</t>
    </rPh>
    <phoneticPr fontId="6"/>
  </si>
  <si>
    <t>科　　目</t>
    <phoneticPr fontId="6"/>
  </si>
  <si>
    <t>時 間</t>
  </si>
  <si>
    <t>普通学科</t>
    <rPh sb="0" eb="2">
      <t>フツウ</t>
    </rPh>
    <rPh sb="2" eb="4">
      <t>ガッカ</t>
    </rPh>
    <phoneticPr fontId="6"/>
  </si>
  <si>
    <t>小　　　　計</t>
    <rPh sb="0" eb="1">
      <t>ショウ</t>
    </rPh>
    <rPh sb="5" eb="6">
      <t>ケイ</t>
    </rPh>
    <phoneticPr fontId="6"/>
  </si>
  <si>
    <t>専　　門　　学　　科</t>
    <rPh sb="0" eb="1">
      <t>アツム</t>
    </rPh>
    <rPh sb="3" eb="4">
      <t>モン</t>
    </rPh>
    <rPh sb="6" eb="7">
      <t>ガク</t>
    </rPh>
    <rPh sb="9" eb="10">
      <t>カ</t>
    </rPh>
    <phoneticPr fontId="6"/>
  </si>
  <si>
    <t>小　　　　　計</t>
    <rPh sb="0" eb="1">
      <t>ショウ</t>
    </rPh>
    <rPh sb="6" eb="7">
      <t>ケイ</t>
    </rPh>
    <phoneticPr fontId="6"/>
  </si>
  <si>
    <t>学　　　科　　　計</t>
    <rPh sb="0" eb="1">
      <t>ガク</t>
    </rPh>
    <rPh sb="4" eb="5">
      <t>カ</t>
    </rPh>
    <rPh sb="8" eb="9">
      <t>ケイ</t>
    </rPh>
    <phoneticPr fontId="6"/>
  </si>
  <si>
    <t>実　　技</t>
    <rPh sb="0" eb="1">
      <t>ジツ</t>
    </rPh>
    <rPh sb="3" eb="4">
      <t>ワザ</t>
    </rPh>
    <phoneticPr fontId="6"/>
  </si>
  <si>
    <t>実　　 技　 　計</t>
    <rPh sb="0" eb="1">
      <t>ジツ</t>
    </rPh>
    <rPh sb="4" eb="5">
      <t>ワザ</t>
    </rPh>
    <rPh sb="8" eb="9">
      <t>ケイ</t>
    </rPh>
    <phoneticPr fontId="6"/>
  </si>
  <si>
    <t>総　　　　　合　　　　　計</t>
    <rPh sb="0" eb="1">
      <t>フサ</t>
    </rPh>
    <rPh sb="6" eb="7">
      <t>ゴウ</t>
    </rPh>
    <rPh sb="12" eb="13">
      <t>ケイ</t>
    </rPh>
    <phoneticPr fontId="6"/>
  </si>
  <si>
    <t>主な担当講師</t>
    <rPh sb="0" eb="1">
      <t>オモ</t>
    </rPh>
    <rPh sb="2" eb="4">
      <t>タントウ</t>
    </rPh>
    <rPh sb="4" eb="6">
      <t>コウシ</t>
    </rPh>
    <phoneticPr fontId="10"/>
  </si>
  <si>
    <t>訓練カリキュラム</t>
    <rPh sb="0" eb="2">
      <t>クンレン</t>
    </rPh>
    <phoneticPr fontId="6"/>
  </si>
  <si>
    <t>※行が不足する場合は適宜追加してください。</t>
    <rPh sb="1" eb="2">
      <t>ギョウ</t>
    </rPh>
    <rPh sb="3" eb="5">
      <t>フソク</t>
    </rPh>
    <rPh sb="7" eb="9">
      <t>バアイ</t>
    </rPh>
    <rPh sb="10" eb="12">
      <t>テキギ</t>
    </rPh>
    <rPh sb="12" eb="14">
      <t>ツイカ</t>
    </rPh>
    <phoneticPr fontId="10"/>
  </si>
  <si>
    <t>※この様式の記載内容は受講生募集の資料として使用します。</t>
    <rPh sb="3" eb="5">
      <t>ヨウシキ</t>
    </rPh>
    <rPh sb="6" eb="8">
      <t>キサイ</t>
    </rPh>
    <rPh sb="8" eb="10">
      <t>ナイヨウ</t>
    </rPh>
    <rPh sb="11" eb="14">
      <t>ジュコウセイ</t>
    </rPh>
    <rPh sb="14" eb="16">
      <t>ボシュウ</t>
    </rPh>
    <rPh sb="17" eb="19">
      <t>シリョウ</t>
    </rPh>
    <rPh sb="22" eb="24">
      <t>シヨウ</t>
    </rPh>
    <phoneticPr fontId="10"/>
  </si>
  <si>
    <t>※科目内容等の記入欄が不足する場合は、必要に応じて任意形式の資料を添付してください。</t>
    <rPh sb="1" eb="3">
      <t>カモク</t>
    </rPh>
    <rPh sb="3" eb="5">
      <t>ナイヨウ</t>
    </rPh>
    <rPh sb="5" eb="6">
      <t>トウ</t>
    </rPh>
    <rPh sb="7" eb="9">
      <t>キニュウ</t>
    </rPh>
    <rPh sb="9" eb="10">
      <t>ラン</t>
    </rPh>
    <rPh sb="11" eb="13">
      <t>フソク</t>
    </rPh>
    <rPh sb="15" eb="17">
      <t>バアイ</t>
    </rPh>
    <rPh sb="19" eb="21">
      <t>ヒツヨウ</t>
    </rPh>
    <rPh sb="22" eb="23">
      <t>オウ</t>
    </rPh>
    <rPh sb="25" eb="27">
      <t>ニンイ</t>
    </rPh>
    <rPh sb="27" eb="29">
      <t>ケイシキ</t>
    </rPh>
    <rPh sb="30" eb="32">
      <t>シリョウ</t>
    </rPh>
    <rPh sb="33" eb="35">
      <t>テンプ</t>
    </rPh>
    <phoneticPr fontId="10"/>
  </si>
  <si>
    <t>科目の内容</t>
    <rPh sb="0" eb="2">
      <t>カモク</t>
    </rPh>
    <rPh sb="3" eb="5">
      <t>ナイヨウ</t>
    </rPh>
    <phoneticPr fontId="6"/>
  </si>
  <si>
    <t>□</t>
  </si>
  <si>
    <t>認定を受けている</t>
    <rPh sb="0" eb="2">
      <t>ニンテイ</t>
    </rPh>
    <rPh sb="3" eb="4">
      <t>ウ</t>
    </rPh>
    <phoneticPr fontId="10"/>
  </si>
  <si>
    <t>認定を受けていない</t>
    <rPh sb="0" eb="2">
      <t>ニンテイ</t>
    </rPh>
    <rPh sb="3" eb="4">
      <t>ウ</t>
    </rPh>
    <phoneticPr fontId="10"/>
  </si>
  <si>
    <t>離職者等再就職訓練事業　短期課程コース</t>
    <rPh sb="12" eb="16">
      <t>タンキカテイ</t>
    </rPh>
    <phoneticPr fontId="10"/>
  </si>
  <si>
    <t>資格合格率</t>
    <rPh sb="0" eb="2">
      <t>シカク</t>
    </rPh>
    <rPh sb="2" eb="5">
      <t>ゴウカクリツ</t>
    </rPh>
    <phoneticPr fontId="31"/>
  </si>
  <si>
    <t>コース区分：</t>
    <rPh sb="3" eb="5">
      <t>クブン</t>
    </rPh>
    <phoneticPr fontId="10"/>
  </si>
  <si>
    <r>
      <rPr>
        <sz val="10.45"/>
        <rFont val="ＭＳ Ｐ明朝"/>
        <family val="1"/>
        <charset val="128"/>
      </rPr>
      <t>※フロア</t>
    </r>
    <phoneticPr fontId="25"/>
  </si>
  <si>
    <t>入校者数</t>
    <rPh sb="0" eb="4">
      <t>ニュウコウシャスウ</t>
    </rPh>
    <phoneticPr fontId="31"/>
  </si>
  <si>
    <t>修了者数</t>
    <rPh sb="0" eb="3">
      <t>シュウリョウシャ</t>
    </rPh>
    <rPh sb="3" eb="4">
      <t>スウ</t>
    </rPh>
    <phoneticPr fontId="31"/>
  </si>
  <si>
    <t>当該科の合格率</t>
    <rPh sb="0" eb="2">
      <t>トウガイ</t>
    </rPh>
    <rPh sb="2" eb="3">
      <t>カ</t>
    </rPh>
    <rPh sb="4" eb="7">
      <t>ゴウカクリツ</t>
    </rPh>
    <phoneticPr fontId="31"/>
  </si>
  <si>
    <t>区分</t>
    <rPh sb="0" eb="2">
      <t>クブン</t>
    </rPh>
    <phoneticPr fontId="31"/>
  </si>
  <si>
    <t>※公的職業訓練（委託訓練、求職者支援訓練）、一般向け講座等の実績について記入してください。</t>
    <rPh sb="1" eb="3">
      <t>コウテキ</t>
    </rPh>
    <rPh sb="3" eb="5">
      <t>ショクギョウ</t>
    </rPh>
    <rPh sb="5" eb="7">
      <t>クンレン</t>
    </rPh>
    <rPh sb="8" eb="12">
      <t>イタククンレン</t>
    </rPh>
    <rPh sb="13" eb="15">
      <t>キュウショク</t>
    </rPh>
    <rPh sb="15" eb="16">
      <t>シャ</t>
    </rPh>
    <rPh sb="16" eb="18">
      <t>シエン</t>
    </rPh>
    <rPh sb="18" eb="20">
      <t>クンレン</t>
    </rPh>
    <rPh sb="22" eb="25">
      <t>イッパンム</t>
    </rPh>
    <rPh sb="26" eb="28">
      <t>コウザ</t>
    </rPh>
    <rPh sb="28" eb="29">
      <t>ナド</t>
    </rPh>
    <rPh sb="30" eb="32">
      <t>ジッセキ</t>
    </rPh>
    <rPh sb="36" eb="38">
      <t>キニュウ</t>
    </rPh>
    <phoneticPr fontId="31"/>
  </si>
  <si>
    <t>※全国平均合格率は、試験実施機関が発表しているデータを記入してください。</t>
    <rPh sb="1" eb="5">
      <t>ゼンコクヘイキン</t>
    </rPh>
    <rPh sb="5" eb="8">
      <t>ゴウカクリツ</t>
    </rPh>
    <rPh sb="10" eb="16">
      <t>シケンジッシキカン</t>
    </rPh>
    <rPh sb="17" eb="19">
      <t>ハッピョウ</t>
    </rPh>
    <rPh sb="27" eb="29">
      <t>キニュウ</t>
    </rPh>
    <phoneticPr fontId="10"/>
  </si>
  <si>
    <t>訓練科名
または
講座名</t>
    <rPh sb="0" eb="3">
      <t>クンレンカ</t>
    </rPh>
    <rPh sb="3" eb="4">
      <t>メイ</t>
    </rPh>
    <rPh sb="9" eb="12">
      <t>コウザメイ</t>
    </rPh>
    <phoneticPr fontId="31"/>
  </si>
  <si>
    <t>年度</t>
    <rPh sb="0" eb="2">
      <t>ネンド</t>
    </rPh>
    <phoneticPr fontId="31"/>
  </si>
  <si>
    <t>※行が不足する場合は適宜追加してください。</t>
    <phoneticPr fontId="31"/>
  </si>
  <si>
    <t>※就職率＝（⑥+④）÷（⑤+④）×100</t>
    <rPh sb="1" eb="3">
      <t>シュウショク</t>
    </rPh>
    <rPh sb="3" eb="4">
      <t>リツ</t>
    </rPh>
    <phoneticPr fontId="31"/>
  </si>
  <si>
    <t>備考</t>
    <rPh sb="0" eb="2">
      <t>ビコウ</t>
    </rPh>
    <phoneticPr fontId="10"/>
  </si>
  <si>
    <t>※記入する数値については、委託訓練の場合は県に、求職者支援訓練の場合は労働局に報告している数値を記入すること。</t>
    <rPh sb="1" eb="3">
      <t>キニュウ</t>
    </rPh>
    <rPh sb="5" eb="7">
      <t>スウチ</t>
    </rPh>
    <rPh sb="13" eb="17">
      <t>イタククンレン</t>
    </rPh>
    <rPh sb="18" eb="20">
      <t>バアイ</t>
    </rPh>
    <rPh sb="21" eb="22">
      <t>ケン</t>
    </rPh>
    <rPh sb="24" eb="26">
      <t>キュウショク</t>
    </rPh>
    <rPh sb="26" eb="27">
      <t>シャ</t>
    </rPh>
    <rPh sb="27" eb="29">
      <t>シエン</t>
    </rPh>
    <rPh sb="29" eb="31">
      <t>クンレン</t>
    </rPh>
    <rPh sb="32" eb="34">
      <t>バアイ</t>
    </rPh>
    <rPh sb="35" eb="37">
      <t>ロウドウ</t>
    </rPh>
    <rPh sb="37" eb="38">
      <t>キョク</t>
    </rPh>
    <rPh sb="39" eb="41">
      <t>ホウコク</t>
    </rPh>
    <rPh sb="45" eb="47">
      <t>スウチ</t>
    </rPh>
    <rPh sb="48" eb="50">
      <t>キニュウ</t>
    </rPh>
    <phoneticPr fontId="10"/>
  </si>
  <si>
    <t>修了者数</t>
    <rPh sb="0" eb="2">
      <t>シュウリョウ</t>
    </rPh>
    <rPh sb="2" eb="3">
      <t>シャ</t>
    </rPh>
    <rPh sb="3" eb="4">
      <t>カズ</t>
    </rPh>
    <phoneticPr fontId="31"/>
  </si>
  <si>
    <t>コース区分：</t>
    <rPh sb="3" eb="5">
      <t>クブン</t>
    </rPh>
    <phoneticPr fontId="10"/>
  </si>
  <si>
    <t>コース区分</t>
    <rPh sb="3" eb="5">
      <t>クブン</t>
    </rPh>
    <phoneticPr fontId="6"/>
  </si>
  <si>
    <t>訓練科番号</t>
    <rPh sb="0" eb="3">
      <t>クンレンカ</t>
    </rPh>
    <rPh sb="3" eb="5">
      <t>バンゴウ</t>
    </rPh>
    <phoneticPr fontId="6"/>
  </si>
  <si>
    <t>支援の方法等（訓練受講者を就職に結びつける就職支援内容について具体的な提案。）</t>
    <phoneticPr fontId="10"/>
  </si>
  <si>
    <t>⑨</t>
    <phoneticPr fontId="10"/>
  </si>
  <si>
    <t>その他の就職指導</t>
    <rPh sb="2" eb="3">
      <t>タ</t>
    </rPh>
    <rPh sb="4" eb="8">
      <t>シュウショクシドウ</t>
    </rPh>
    <phoneticPr fontId="10"/>
  </si>
  <si>
    <t>訓練期間中に実施を予定している支援項目及び内容</t>
    <rPh sb="0" eb="5">
      <t>クンレンキカンチュウ</t>
    </rPh>
    <phoneticPr fontId="10"/>
  </si>
  <si>
    <t>随時個別相談</t>
    <rPh sb="0" eb="2">
      <t>ズイジ</t>
    </rPh>
    <rPh sb="2" eb="6">
      <t>コベツソウダン</t>
    </rPh>
    <phoneticPr fontId="10"/>
  </si>
  <si>
    <t>職務経歴書、履歴書等の作成指導</t>
    <rPh sb="0" eb="5">
      <t>ショクムケイレキショ</t>
    </rPh>
    <rPh sb="6" eb="9">
      <t>リレキショ</t>
    </rPh>
    <rPh sb="9" eb="10">
      <t>トウ</t>
    </rPh>
    <rPh sb="11" eb="15">
      <t>サクセイシドウ</t>
    </rPh>
    <phoneticPr fontId="10"/>
  </si>
  <si>
    <t>面接指導</t>
    <rPh sb="0" eb="4">
      <t>メンセツシドウ</t>
    </rPh>
    <phoneticPr fontId="10"/>
  </si>
  <si>
    <t>求人開拓</t>
    <rPh sb="0" eb="4">
      <t>キュウジンカイタク</t>
    </rPh>
    <phoneticPr fontId="10"/>
  </si>
  <si>
    <t>求人情報の提供</t>
    <rPh sb="0" eb="4">
      <t>キュウジンジョウホウ</t>
    </rPh>
    <rPh sb="5" eb="7">
      <t>テイキョウ</t>
    </rPh>
    <phoneticPr fontId="10"/>
  </si>
  <si>
    <t>就職面接会の周知</t>
    <rPh sb="0" eb="5">
      <t>シュウショクメンセツカイ</t>
    </rPh>
    <rPh sb="6" eb="8">
      <t>シュウチ</t>
    </rPh>
    <phoneticPr fontId="10"/>
  </si>
  <si>
    <t>訓練終了後の未就職者に対して実施を予定している支援項目及び内容</t>
    <rPh sb="0" eb="2">
      <t>クンレン</t>
    </rPh>
    <rPh sb="2" eb="5">
      <t>シュウリョウゴ</t>
    </rPh>
    <rPh sb="6" eb="9">
      <t>ミシュウショク</t>
    </rPh>
    <rPh sb="9" eb="10">
      <t>シャ</t>
    </rPh>
    <rPh sb="11" eb="12">
      <t>タイ</t>
    </rPh>
    <phoneticPr fontId="10"/>
  </si>
  <si>
    <t>月</t>
    <rPh sb="0" eb="1">
      <t>ツキ</t>
    </rPh>
    <phoneticPr fontId="10"/>
  </si>
  <si>
    <t>※２</t>
    <phoneticPr fontId="10"/>
  </si>
  <si>
    <t>※３</t>
    <phoneticPr fontId="10"/>
  </si>
  <si>
    <t>講師等経費</t>
    <rPh sb="0" eb="3">
      <t>コウシトウ</t>
    </rPh>
    <rPh sb="3" eb="5">
      <t>ケイヒ</t>
    </rPh>
    <phoneticPr fontId="10"/>
  </si>
  <si>
    <t>施設使用料</t>
    <rPh sb="0" eb="5">
      <t>シセツシヨウリョウ</t>
    </rPh>
    <phoneticPr fontId="10"/>
  </si>
  <si>
    <t>設備使用料</t>
    <rPh sb="0" eb="5">
      <t>セツビシヨウリョウ</t>
    </rPh>
    <phoneticPr fontId="10"/>
  </si>
  <si>
    <t>その他</t>
    <rPh sb="2" eb="3">
      <t>タ</t>
    </rPh>
    <phoneticPr fontId="10"/>
  </si>
  <si>
    <t>諸経費</t>
    <rPh sb="0" eb="3">
      <t>ショケイヒ</t>
    </rPh>
    <phoneticPr fontId="10"/>
  </si>
  <si>
    <t>単位</t>
    <rPh sb="0" eb="2">
      <t>タンイ</t>
    </rPh>
    <phoneticPr fontId="10"/>
  </si>
  <si>
    <t>金額</t>
    <rPh sb="0" eb="2">
      <t>キンガク</t>
    </rPh>
    <phoneticPr fontId="10"/>
  </si>
  <si>
    <t>項目内訳</t>
    <rPh sb="0" eb="4">
      <t>コウモクウチワケ</t>
    </rPh>
    <phoneticPr fontId="10"/>
  </si>
  <si>
    <t>人</t>
    <rPh sb="0" eb="1">
      <t>ニン</t>
    </rPh>
    <phoneticPr fontId="10"/>
  </si>
  <si>
    <t>（訓練の実施に要する経費）</t>
    <rPh sb="4" eb="6">
      <t>ジッシ</t>
    </rPh>
    <phoneticPr fontId="10"/>
  </si>
  <si>
    <t>単価</t>
    <rPh sb="0" eb="2">
      <t>タンカ</t>
    </rPh>
    <phoneticPr fontId="10"/>
  </si>
  <si>
    <t>定員（Ａ）：</t>
    <rPh sb="0" eb="2">
      <t>テイイン</t>
    </rPh>
    <phoneticPr fontId="25"/>
  </si>
  <si>
    <t>訓練月数（B)：</t>
    <rPh sb="0" eb="2">
      <t>クンレン</t>
    </rPh>
    <rPh sb="2" eb="4">
      <t>ツキスウ</t>
    </rPh>
    <phoneticPr fontId="10"/>
  </si>
  <si>
    <t>合計（C)</t>
    <rPh sb="0" eb="2">
      <t>ゴウケイ</t>
    </rPh>
    <phoneticPr fontId="10"/>
  </si>
  <si>
    <t>（C)÷（（A）×(B)）円未満切り捨て</t>
    <phoneticPr fontId="10"/>
  </si>
  <si>
    <t>※４</t>
    <phoneticPr fontId="10"/>
  </si>
  <si>
    <t>経費項目は必要に応じて適宜追加・修正すること。</t>
    <rPh sb="0" eb="4">
      <t>ケイヒコウモク</t>
    </rPh>
    <rPh sb="5" eb="7">
      <t>ヒツヨウ</t>
    </rPh>
    <rPh sb="8" eb="9">
      <t>オウ</t>
    </rPh>
    <rPh sb="11" eb="13">
      <t>テキギ</t>
    </rPh>
    <rPh sb="13" eb="15">
      <t>ツイカ</t>
    </rPh>
    <rPh sb="16" eb="18">
      <t>シュウセイ</t>
    </rPh>
    <phoneticPr fontId="10"/>
  </si>
  <si>
    <t>　○参考</t>
    <rPh sb="2" eb="4">
      <t>サンコウ</t>
    </rPh>
    <phoneticPr fontId="10"/>
  </si>
  <si>
    <t>ｈ欄には訓練時間数を記入してください。</t>
  </si>
  <si>
    <t>注１　</t>
    <rPh sb="0" eb="1">
      <t>チュウ</t>
    </rPh>
    <phoneticPr fontId="25"/>
  </si>
  <si>
    <t>創立記念日</t>
    <rPh sb="0" eb="2">
      <t>ソウリツ</t>
    </rPh>
    <rPh sb="2" eb="5">
      <t>キネンビ</t>
    </rPh>
    <phoneticPr fontId="25"/>
  </si>
  <si>
    <t>累計時間</t>
    <rPh sb="0" eb="2">
      <t>ルイケイ</t>
    </rPh>
    <rPh sb="2" eb="4">
      <t>ジカン</t>
    </rPh>
    <phoneticPr fontId="25"/>
  </si>
  <si>
    <t>年末年始休講</t>
    <rPh sb="0" eb="2">
      <t>ネンマツ</t>
    </rPh>
    <rPh sb="2" eb="4">
      <t>ネンシ</t>
    </rPh>
    <rPh sb="4" eb="6">
      <t>キュウコウ</t>
    </rPh>
    <phoneticPr fontId="25"/>
  </si>
  <si>
    <t>訓練時間</t>
    <rPh sb="0" eb="2">
      <t>クンレン</t>
    </rPh>
    <rPh sb="2" eb="4">
      <t>ジカン</t>
    </rPh>
    <phoneticPr fontId="25"/>
  </si>
  <si>
    <t>訓練日数</t>
    <rPh sb="0" eb="2">
      <t>クンレン</t>
    </rPh>
    <rPh sb="2" eb="4">
      <t>ニッスウ</t>
    </rPh>
    <phoneticPr fontId="25"/>
  </si>
  <si>
    <t>訓練すべき日</t>
    <rPh sb="0" eb="2">
      <t>クンレン</t>
    </rPh>
    <rPh sb="5" eb="6">
      <t>ヒ</t>
    </rPh>
    <phoneticPr fontId="25"/>
  </si>
  <si>
    <t>期間</t>
    <rPh sb="0" eb="2">
      <t>キカン</t>
    </rPh>
    <phoneticPr fontId="25"/>
  </si>
  <si>
    <t>6月目</t>
    <rPh sb="1" eb="2">
      <t>ゲツ</t>
    </rPh>
    <rPh sb="2" eb="3">
      <t>メ</t>
    </rPh>
    <phoneticPr fontId="25"/>
  </si>
  <si>
    <t>月数</t>
    <rPh sb="0" eb="2">
      <t>ツキスウ</t>
    </rPh>
    <phoneticPr fontId="25"/>
  </si>
  <si>
    <t>5月目</t>
    <rPh sb="1" eb="2">
      <t>ゲツ</t>
    </rPh>
    <rPh sb="2" eb="3">
      <t>メ</t>
    </rPh>
    <phoneticPr fontId="25"/>
  </si>
  <si>
    <t>4月目</t>
    <rPh sb="1" eb="2">
      <t>ゲツ</t>
    </rPh>
    <rPh sb="2" eb="3">
      <t>メ</t>
    </rPh>
    <phoneticPr fontId="25"/>
  </si>
  <si>
    <t>3月目</t>
    <rPh sb="1" eb="2">
      <t>ゲツ</t>
    </rPh>
    <rPh sb="2" eb="3">
      <t>メ</t>
    </rPh>
    <phoneticPr fontId="25"/>
  </si>
  <si>
    <t>2月目</t>
    <rPh sb="1" eb="2">
      <t>ゲツ</t>
    </rPh>
    <rPh sb="2" eb="3">
      <t>メ</t>
    </rPh>
    <phoneticPr fontId="25"/>
  </si>
  <si>
    <t>1月目</t>
    <rPh sb="1" eb="2">
      <t>ゲツ</t>
    </rPh>
    <rPh sb="2" eb="3">
      <t>メ</t>
    </rPh>
    <phoneticPr fontId="25"/>
  </si>
  <si>
    <t>夏季休講</t>
    <rPh sb="0" eb="2">
      <t>カキ</t>
    </rPh>
    <rPh sb="2" eb="4">
      <t>キュウコウ</t>
    </rPh>
    <phoneticPr fontId="25"/>
  </si>
  <si>
    <t>昭和の日</t>
  </si>
  <si>
    <t>h</t>
    <phoneticPr fontId="25"/>
  </si>
  <si>
    <t>曜日</t>
    <rPh sb="0" eb="1">
      <t>ヨウビ</t>
    </rPh>
    <phoneticPr fontId="25"/>
  </si>
  <si>
    <t>月日</t>
    <rPh sb="0" eb="1">
      <t>ガッピ</t>
    </rPh>
    <phoneticPr fontId="25"/>
  </si>
  <si>
    <t>h</t>
    <phoneticPr fontId="25"/>
  </si>
  <si>
    <t>６月目</t>
    <rPh sb="2" eb="3">
      <t>メ</t>
    </rPh>
    <phoneticPr fontId="25"/>
  </si>
  <si>
    <t>５月目</t>
    <rPh sb="2" eb="3">
      <t>メ</t>
    </rPh>
    <phoneticPr fontId="25"/>
  </si>
  <si>
    <t>４月目</t>
    <rPh sb="2" eb="3">
      <t>メ</t>
    </rPh>
    <phoneticPr fontId="25"/>
  </si>
  <si>
    <t>３月目</t>
    <rPh sb="2" eb="3">
      <t>メ</t>
    </rPh>
    <phoneticPr fontId="25"/>
  </si>
  <si>
    <t>２月目</t>
    <rPh sb="2" eb="3">
      <t>メ</t>
    </rPh>
    <phoneticPr fontId="25"/>
  </si>
  <si>
    <t>１月目</t>
    <rPh sb="2" eb="3">
      <t>メ</t>
    </rPh>
    <phoneticPr fontId="25"/>
  </si>
  <si>
    <t>○○○　○○校</t>
    <phoneticPr fontId="25"/>
  </si>
  <si>
    <t>～</t>
    <phoneticPr fontId="25"/>
  </si>
  <si>
    <t>訓練日程表</t>
    <rPh sb="0" eb="2">
      <t>クンレン</t>
    </rPh>
    <rPh sb="2" eb="5">
      <t>ニッテイヒョウ</t>
    </rPh>
    <phoneticPr fontId="25"/>
  </si>
  <si>
    <t>訓練期間</t>
    <rPh sb="0" eb="2">
      <t>クンレン</t>
    </rPh>
    <rPh sb="2" eb="4">
      <t>キカン</t>
    </rPh>
    <phoneticPr fontId="25"/>
  </si>
  <si>
    <t>訓練実施施設</t>
    <rPh sb="0" eb="2">
      <t>クンレン</t>
    </rPh>
    <rPh sb="2" eb="6">
      <t>ジッシシセツ</t>
    </rPh>
    <phoneticPr fontId="25"/>
  </si>
  <si>
    <t>提案者</t>
    <rPh sb="0" eb="2">
      <t>テイアンシャ</t>
    </rPh>
    <phoneticPr fontId="25"/>
  </si>
  <si>
    <t>訓練科番号・訓練科名</t>
    <rPh sb="0" eb="3">
      <t>クンレンカ</t>
    </rPh>
    <rPh sb="3" eb="5">
      <t>バンゴウ</t>
    </rPh>
    <rPh sb="6" eb="8">
      <t>クンレン</t>
    </rPh>
    <rPh sb="8" eb="10">
      <t>カメイ</t>
    </rPh>
    <phoneticPr fontId="25"/>
  </si>
  <si>
    <t>○○番　○○○○○○科</t>
    <rPh sb="2" eb="3">
      <t>バン</t>
    </rPh>
    <phoneticPr fontId="25"/>
  </si>
  <si>
    <t>コース区分</t>
    <rPh sb="2" eb="4">
      <t>クブン</t>
    </rPh>
    <phoneticPr fontId="25"/>
  </si>
  <si>
    <t>○○○○コース</t>
    <phoneticPr fontId="25"/>
  </si>
  <si>
    <t>定員</t>
    <rPh sb="0" eb="1">
      <t>テイイン</t>
    </rPh>
    <phoneticPr fontId="25"/>
  </si>
  <si>
    <t>○○名</t>
    <rPh sb="2" eb="3">
      <t>メイ</t>
    </rPh>
    <phoneticPr fontId="25"/>
  </si>
  <si>
    <t>訓練内容</t>
    <rPh sb="0" eb="3">
      <t>クンレンナイヨウ</t>
    </rPh>
    <phoneticPr fontId="10"/>
  </si>
  <si>
    <t>敬老の日</t>
    <rPh sb="0" eb="2">
      <t>ケイロウ</t>
    </rPh>
    <rPh sb="3" eb="4">
      <t>ヒ</t>
    </rPh>
    <phoneticPr fontId="10"/>
  </si>
  <si>
    <t>秋分の日</t>
    <rPh sb="0" eb="2">
      <t>シュウブン</t>
    </rPh>
    <rPh sb="3" eb="4">
      <t>ヒ</t>
    </rPh>
    <phoneticPr fontId="10"/>
  </si>
  <si>
    <t>入校式</t>
    <rPh sb="0" eb="3">
      <t>ニュウコウシキ</t>
    </rPh>
    <phoneticPr fontId="10"/>
  </si>
  <si>
    <t>オリエンテーション</t>
    <phoneticPr fontId="10"/>
  </si>
  <si>
    <t>IT概論</t>
    <rPh sb="2" eb="4">
      <t>ガイロン</t>
    </rPh>
    <phoneticPr fontId="10"/>
  </si>
  <si>
    <t>プログラミング概論</t>
    <rPh sb="7" eb="9">
      <t>ガイロン</t>
    </rPh>
    <phoneticPr fontId="10"/>
  </si>
  <si>
    <t>パソコン基本操作</t>
    <rPh sb="4" eb="8">
      <t>キホンソウサ</t>
    </rPh>
    <phoneticPr fontId="10"/>
  </si>
  <si>
    <t>ワープロソフト実習</t>
    <rPh sb="7" eb="9">
      <t>ジッシュウ</t>
    </rPh>
    <phoneticPr fontId="10"/>
  </si>
  <si>
    <t>表計算ソフト実習</t>
    <rPh sb="0" eb="3">
      <t>ヒョウケイサン</t>
    </rPh>
    <rPh sb="6" eb="8">
      <t>ジッシュウ</t>
    </rPh>
    <phoneticPr fontId="10"/>
  </si>
  <si>
    <t>プレゼンテーションソフト実習</t>
    <rPh sb="12" eb="14">
      <t>ジッシュウ</t>
    </rPh>
    <phoneticPr fontId="10"/>
  </si>
  <si>
    <t>プレゼンテーションソフト実習</t>
    <rPh sb="11" eb="13">
      <t>ジッシュウ</t>
    </rPh>
    <phoneticPr fontId="10"/>
  </si>
  <si>
    <t>インターネット活用</t>
    <rPh sb="7" eb="9">
      <t>カツヨウ</t>
    </rPh>
    <phoneticPr fontId="10"/>
  </si>
  <si>
    <t>Webプロモーション実践</t>
    <rPh sb="10" eb="12">
      <t>ジッセン</t>
    </rPh>
    <phoneticPr fontId="10"/>
  </si>
  <si>
    <t>プログラミング基礎</t>
    <rPh sb="7" eb="9">
      <t>キソ</t>
    </rPh>
    <phoneticPr fontId="10"/>
  </si>
  <si>
    <t>プログラミング基礎</t>
    <rPh sb="6" eb="8">
      <t>キソ</t>
    </rPh>
    <phoneticPr fontId="10"/>
  </si>
  <si>
    <t>SQL基礎</t>
    <rPh sb="3" eb="5">
      <t>キソ</t>
    </rPh>
    <phoneticPr fontId="10"/>
  </si>
  <si>
    <t>プログラミング応用</t>
    <rPh sb="7" eb="9">
      <t>オウヨウ</t>
    </rPh>
    <phoneticPr fontId="10"/>
  </si>
  <si>
    <t>プログラミング応用</t>
    <rPh sb="6" eb="8">
      <t>オウヨウ</t>
    </rPh>
    <phoneticPr fontId="10"/>
  </si>
  <si>
    <t>システム開発実践</t>
    <rPh sb="4" eb="6">
      <t>カイハツ</t>
    </rPh>
    <rPh sb="6" eb="8">
      <t>ジッセン</t>
    </rPh>
    <phoneticPr fontId="10"/>
  </si>
  <si>
    <t>Webシステム開発総合演習</t>
    <rPh sb="7" eb="9">
      <t>カイハツ</t>
    </rPh>
    <rPh sb="9" eb="13">
      <t>ソウゴウエンシュウ</t>
    </rPh>
    <phoneticPr fontId="10"/>
  </si>
  <si>
    <t>Webシステム開発総合演習</t>
    <rPh sb="6" eb="8">
      <t>カイハツ</t>
    </rPh>
    <rPh sb="8" eb="12">
      <t>ソウゴウエンシュウ</t>
    </rPh>
    <phoneticPr fontId="10"/>
  </si>
  <si>
    <t>総合実習</t>
    <rPh sb="0" eb="4">
      <t>ソウゴウジッシュウ</t>
    </rPh>
    <phoneticPr fontId="10"/>
  </si>
  <si>
    <t>総合実習</t>
    <rPh sb="0" eb="3">
      <t>ソウゴウジッシュウ</t>
    </rPh>
    <phoneticPr fontId="10"/>
  </si>
  <si>
    <t>総合実習</t>
    <rPh sb="1" eb="4">
      <t>ソウゴウジッシュウ</t>
    </rPh>
    <phoneticPr fontId="10"/>
  </si>
  <si>
    <t>修了式</t>
    <rPh sb="0" eb="3">
      <t>シュウリョウシキ</t>
    </rPh>
    <phoneticPr fontId="10"/>
  </si>
  <si>
    <t>Webシステム開発総合演習</t>
    <phoneticPr fontId="10"/>
  </si>
  <si>
    <t>システム開発応用</t>
    <rPh sb="4" eb="8">
      <t>カイハツオウヨウ</t>
    </rPh>
    <phoneticPr fontId="10"/>
  </si>
  <si>
    <t>就職支援</t>
    <rPh sb="0" eb="4">
      <t>シュウショクシエン</t>
    </rPh>
    <phoneticPr fontId="10"/>
  </si>
  <si>
    <t>訓練実施施設</t>
    <rPh sb="0" eb="5">
      <t>クンレンジッシシセツ</t>
    </rPh>
    <phoneticPr fontId="10"/>
  </si>
  <si>
    <t>コース区分</t>
    <rPh sb="2" eb="4">
      <t>クブン</t>
    </rPh>
    <phoneticPr fontId="10"/>
  </si>
  <si>
    <t>訓練科番号・訓練科名</t>
    <rPh sb="0" eb="2">
      <t>クンレンカ</t>
    </rPh>
    <rPh sb="2" eb="4">
      <t>バンゴウ</t>
    </rPh>
    <rPh sb="5" eb="8">
      <t>クンレンカ</t>
    </rPh>
    <rPh sb="8" eb="9">
      <t>メイ</t>
    </rPh>
    <phoneticPr fontId="10"/>
  </si>
  <si>
    <t>定員</t>
    <rPh sb="0" eb="2">
      <t>テイイン</t>
    </rPh>
    <phoneticPr fontId="25"/>
  </si>
  <si>
    <t>訓練科提案趣意</t>
    <rPh sb="0" eb="3">
      <t>クンレンカ</t>
    </rPh>
    <rPh sb="3" eb="5">
      <t>テイアン</t>
    </rPh>
    <rPh sb="5" eb="7">
      <t>シュイ</t>
    </rPh>
    <phoneticPr fontId="10"/>
  </si>
  <si>
    <t>１　訓練体制</t>
    <rPh sb="2" eb="6">
      <t>クンレンタイセイ</t>
    </rPh>
    <phoneticPr fontId="10"/>
  </si>
  <si>
    <t>２　訓練内容</t>
    <rPh sb="2" eb="6">
      <t>クンレンナイヨウ</t>
    </rPh>
    <phoneticPr fontId="10"/>
  </si>
  <si>
    <t>３　就職支援</t>
    <rPh sb="2" eb="6">
      <t>シュウショクシエン</t>
    </rPh>
    <phoneticPr fontId="10"/>
  </si>
  <si>
    <t>４　提案金額</t>
    <rPh sb="2" eb="6">
      <t>テイアンキンガク</t>
    </rPh>
    <phoneticPr fontId="10"/>
  </si>
  <si>
    <t>５　その他</t>
    <rPh sb="4" eb="5">
      <t>タ</t>
    </rPh>
    <phoneticPr fontId="10"/>
  </si>
  <si>
    <t>8.   自己負担額（※テキスト代等の自己負担となる項目と金額を記載すること。）</t>
    <phoneticPr fontId="10"/>
  </si>
  <si>
    <t>9.  主な就職先（※訓練修了後の主な就職先や就職率等実績を記載すること。）</t>
    <phoneticPr fontId="10"/>
  </si>
  <si>
    <t>むつ高等技術専門校　委託訓練</t>
    <rPh sb="2" eb="9">
      <t>コウトウギジュツセンモンコウ</t>
    </rPh>
    <phoneticPr fontId="10"/>
  </si>
  <si>
    <t>［ https://www.pref.aomori.lg.jp/soshiki/shoko/mu-gisen/itaku2013.html ］</t>
    <phoneticPr fontId="10"/>
  </si>
  <si>
    <t>様式２－１</t>
    <rPh sb="0" eb="2">
      <t>ヨウシキ</t>
    </rPh>
    <phoneticPr fontId="25"/>
  </si>
  <si>
    <t>様式２－２</t>
    <rPh sb="0" eb="2">
      <t>ヨウシキ</t>
    </rPh>
    <phoneticPr fontId="25"/>
  </si>
  <si>
    <t>様式６</t>
    <phoneticPr fontId="10"/>
  </si>
  <si>
    <t>様式７</t>
    <rPh sb="0" eb="2">
      <t>ヨウシキ</t>
    </rPh>
    <phoneticPr fontId="31"/>
  </si>
  <si>
    <t>様式８</t>
    <rPh sb="0" eb="2">
      <t>ヨウシキ</t>
    </rPh>
    <phoneticPr fontId="10"/>
  </si>
  <si>
    <t>様式９－１</t>
    <rPh sb="0" eb="2">
      <t>ヨウシキ</t>
    </rPh>
    <phoneticPr fontId="25"/>
  </si>
  <si>
    <t>様式９－２</t>
    <rPh sb="0" eb="2">
      <t>ヨウシキ</t>
    </rPh>
    <phoneticPr fontId="25"/>
  </si>
  <si>
    <t>様式９－３</t>
    <rPh sb="0" eb="2">
      <t>ヨウシキ</t>
    </rPh>
    <phoneticPr fontId="25"/>
  </si>
  <si>
    <t>様式１０</t>
    <phoneticPr fontId="10"/>
  </si>
  <si>
    <t>○提案する訓練について、提案内容・創意工夫・改善点や訓練実施施設の特徴・PRポイント、</t>
    <rPh sb="1" eb="3">
      <t>テイアン</t>
    </rPh>
    <rPh sb="5" eb="7">
      <t>クンレン</t>
    </rPh>
    <rPh sb="12" eb="16">
      <t>テイアンナイヨウ</t>
    </rPh>
    <rPh sb="17" eb="21">
      <t>ソウイクフウ</t>
    </rPh>
    <rPh sb="22" eb="25">
      <t>カイゼンテン</t>
    </rPh>
    <rPh sb="26" eb="32">
      <t>クンレンジッシシセツ</t>
    </rPh>
    <rPh sb="33" eb="35">
      <t>トクチョウ</t>
    </rPh>
    <phoneticPr fontId="10"/>
  </si>
  <si>
    <t>　訓練受講者（求職者）のメリット等について記入してください。複数枚に渡っても構いません。</t>
    <rPh sb="16" eb="17">
      <t>トウ</t>
    </rPh>
    <rPh sb="21" eb="23">
      <t>キニュウ</t>
    </rPh>
    <rPh sb="30" eb="33">
      <t>フクスウマイ</t>
    </rPh>
    <rPh sb="34" eb="35">
      <t>ワタ</t>
    </rPh>
    <rPh sb="38" eb="39">
      <t>カマ</t>
    </rPh>
    <phoneticPr fontId="10"/>
  </si>
  <si>
    <t>様式４</t>
    <rPh sb="0" eb="2">
      <t>ヨウシキ</t>
    </rPh>
    <phoneticPr fontId="31"/>
  </si>
  <si>
    <t>様式３</t>
    <rPh sb="0" eb="2">
      <t>ヨウシキ</t>
    </rPh>
    <phoneticPr fontId="10"/>
  </si>
  <si>
    <t>ｈ欄には訓練時間数を記入してください。</t>
    <phoneticPr fontId="10"/>
  </si>
  <si>
    <t>未就職
・
その他</t>
    <phoneticPr fontId="31"/>
  </si>
  <si>
    <t>教材使用科目又は
費用負担の理由</t>
    <phoneticPr fontId="10"/>
  </si>
  <si>
    <t>職業訓練サービス
ガイドライン研修修了</t>
    <rPh sb="0" eb="2">
      <t>ショクギョウ</t>
    </rPh>
    <rPh sb="2" eb="4">
      <t>クンレン</t>
    </rPh>
    <rPh sb="15" eb="17">
      <t>ケンシュウ</t>
    </rPh>
    <rPh sb="17" eb="19">
      <t>シュウリョウ</t>
    </rPh>
    <phoneticPr fontId="25"/>
  </si>
  <si>
    <r>
      <t xml:space="preserve">職名
</t>
    </r>
    <r>
      <rPr>
        <sz val="9"/>
        <rFont val="ＭＳ Ｐ明朝"/>
        <family val="1"/>
        <charset val="128"/>
      </rPr>
      <t>（修了証書番号）</t>
    </r>
    <rPh sb="0" eb="2">
      <t>ショクメイ</t>
    </rPh>
    <rPh sb="4" eb="6">
      <t>シュウリョウ</t>
    </rPh>
    <rPh sb="6" eb="8">
      <t>ショウショ</t>
    </rPh>
    <rPh sb="8" eb="10">
      <t>バンゴウ</t>
    </rPh>
    <phoneticPr fontId="25"/>
  </si>
  <si>
    <t>託児サービス提供施設</t>
  </si>
  <si>
    <r>
      <t>※</t>
    </r>
    <r>
      <rPr>
        <sz val="7"/>
        <color theme="1"/>
        <rFont val="Times New Roman"/>
        <family val="1"/>
      </rPr>
      <t xml:space="preserve">  </t>
    </r>
    <r>
      <rPr>
        <sz val="10.5"/>
        <color theme="1"/>
        <rFont val="Meiryo UI"/>
        <family val="3"/>
        <charset val="128"/>
      </rPr>
      <t>各コースの託児サービス付き訓練科のみ提出してください。</t>
    </r>
  </si>
  <si>
    <t>訓練科番号・訓練科名</t>
  </si>
  <si>
    <t>託児サービス提供施設名称</t>
  </si>
  <si>
    <t>住所</t>
  </si>
  <si>
    <t>〒　　　　-　　　　　</t>
  </si>
  <si>
    <t>電話番号</t>
  </si>
  <si>
    <r>
      <t>約</t>
    </r>
    <r>
      <rPr>
        <u/>
        <sz val="11"/>
        <color theme="1"/>
        <rFont val="Meiryo UI"/>
        <family val="3"/>
        <charset val="128"/>
      </rPr>
      <t>　　　　　　　　　　　</t>
    </r>
    <r>
      <rPr>
        <sz val="11"/>
        <color theme="1"/>
        <rFont val="Meiryo UI"/>
        <family val="3"/>
        <charset val="128"/>
      </rPr>
      <t>km</t>
    </r>
  </si>
  <si>
    <r>
      <t>□</t>
    </r>
    <r>
      <rPr>
        <sz val="7"/>
        <color theme="1"/>
        <rFont val="Times New Roman"/>
        <family val="1"/>
      </rPr>
      <t xml:space="preserve">   </t>
    </r>
    <r>
      <rPr>
        <sz val="11"/>
        <color theme="1"/>
        <rFont val="Meiryo UI"/>
        <family val="3"/>
        <charset val="128"/>
      </rPr>
      <t>家庭的保育事業を行う施設</t>
    </r>
  </si>
  <si>
    <r>
      <t>□</t>
    </r>
    <r>
      <rPr>
        <sz val="7"/>
        <color theme="1"/>
        <rFont val="Times New Roman"/>
        <family val="1"/>
      </rPr>
      <t xml:space="preserve">   </t>
    </r>
    <r>
      <rPr>
        <sz val="11"/>
        <color theme="1"/>
        <rFont val="Meiryo UI"/>
        <family val="3"/>
        <charset val="128"/>
      </rPr>
      <t>幼保連携型認定こども園</t>
    </r>
  </si>
  <si>
    <r>
      <t>□</t>
    </r>
    <r>
      <rPr>
        <sz val="7"/>
        <color theme="1"/>
        <rFont val="Times New Roman"/>
        <family val="1"/>
      </rPr>
      <t xml:space="preserve">   </t>
    </r>
    <r>
      <rPr>
        <sz val="11"/>
        <color theme="1"/>
        <rFont val="Meiryo UI"/>
        <family val="3"/>
        <charset val="128"/>
      </rPr>
      <t>認可外保育施設</t>
    </r>
  </si>
  <si>
    <r>
      <t>□</t>
    </r>
    <r>
      <rPr>
        <sz val="7"/>
        <color theme="1"/>
        <rFont val="Times New Roman"/>
        <family val="1"/>
      </rPr>
      <t xml:space="preserve">   </t>
    </r>
    <r>
      <rPr>
        <sz val="11"/>
        <color theme="1"/>
        <rFont val="Meiryo UI"/>
        <family val="3"/>
        <charset val="128"/>
      </rPr>
      <t>一時預かり事業を行う施設</t>
    </r>
  </si>
  <si>
    <t>託児サービス利用料</t>
    <rPh sb="6" eb="8">
      <t>リヨウ</t>
    </rPh>
    <rPh sb="8" eb="9">
      <t>リョウ</t>
    </rPh>
    <phoneticPr fontId="31"/>
  </si>
  <si>
    <r>
      <t>月額　</t>
    </r>
    <r>
      <rPr>
        <u/>
        <sz val="11"/>
        <color theme="1"/>
        <rFont val="Meiryo UI"/>
        <family val="3"/>
        <charset val="128"/>
      </rPr>
      <t>　　　　　　　　　</t>
    </r>
    <r>
      <rPr>
        <sz val="11"/>
        <color theme="1"/>
        <rFont val="Meiryo UI"/>
        <family val="3"/>
        <charset val="128"/>
      </rPr>
      <t>円（税抜）</t>
    </r>
  </si>
  <si>
    <t>※1　託児サービス利用料は、一般の利用者の利用単価と同額とします。</t>
  </si>
  <si>
    <t>※2　食事・軽食（ミルク、おやつを含む）代、おむつ代等、実費分については、保護者（訓練生）の負担とするため、上記金額に含めないでください。</t>
  </si>
  <si>
    <t>障害児等、特にケアを要する児童の受入可否</t>
  </si>
  <si>
    <r>
      <t>□</t>
    </r>
    <r>
      <rPr>
        <sz val="7"/>
        <color theme="1"/>
        <rFont val="Times New Roman"/>
        <family val="1"/>
      </rPr>
      <t xml:space="preserve">   </t>
    </r>
    <r>
      <rPr>
        <sz val="11"/>
        <color theme="1"/>
        <rFont val="Meiryo UI"/>
        <family val="3"/>
        <charset val="128"/>
      </rPr>
      <t>可能</t>
    </r>
  </si>
  <si>
    <r>
      <t>□</t>
    </r>
    <r>
      <rPr>
        <sz val="7"/>
        <color theme="1"/>
        <rFont val="Times New Roman"/>
        <family val="1"/>
      </rPr>
      <t xml:space="preserve">   </t>
    </r>
    <r>
      <rPr>
        <sz val="11"/>
        <color theme="1"/>
        <rFont val="Meiryo UI"/>
        <family val="3"/>
        <charset val="128"/>
      </rPr>
      <t>不可能　　</t>
    </r>
  </si>
  <si>
    <t>※　障害児等の受入れは必須条件ではありません。</t>
  </si>
  <si>
    <t>受入可能年齢</t>
  </si>
  <si>
    <r>
      <t>□</t>
    </r>
    <r>
      <rPr>
        <sz val="7"/>
        <color theme="1"/>
        <rFont val="Times New Roman"/>
        <family val="1"/>
      </rPr>
      <t xml:space="preserve">   </t>
    </r>
    <r>
      <rPr>
        <sz val="11"/>
        <color theme="1"/>
        <rFont val="Meiryo UI"/>
        <family val="3"/>
        <charset val="128"/>
      </rPr>
      <t>生後</t>
    </r>
    <r>
      <rPr>
        <u/>
        <sz val="11"/>
        <color theme="1"/>
        <rFont val="Meiryo UI"/>
        <family val="3"/>
        <charset val="128"/>
      </rPr>
      <t>　　　　　</t>
    </r>
    <r>
      <rPr>
        <sz val="11"/>
        <color theme="1"/>
        <rFont val="Meiryo UI"/>
        <family val="3"/>
        <charset val="128"/>
      </rPr>
      <t>ヶ月から受入可能</t>
    </r>
  </si>
  <si>
    <r>
      <t>□</t>
    </r>
    <r>
      <rPr>
        <sz val="7"/>
        <color theme="1"/>
        <rFont val="Times New Roman"/>
        <family val="1"/>
      </rPr>
      <t xml:space="preserve">   </t>
    </r>
    <r>
      <rPr>
        <u/>
        <sz val="11"/>
        <color theme="1"/>
        <rFont val="Meiryo UI"/>
        <family val="3"/>
        <charset val="128"/>
      </rPr>
      <t>　　　　　　</t>
    </r>
    <r>
      <rPr>
        <sz val="11"/>
        <color theme="1"/>
        <rFont val="Meiryo UI"/>
        <family val="3"/>
        <charset val="128"/>
      </rPr>
      <t>歳から受入可能</t>
    </r>
  </si>
  <si>
    <r>
      <t>※</t>
    </r>
    <r>
      <rPr>
        <sz val="7"/>
        <color theme="1"/>
        <rFont val="Times New Roman"/>
        <family val="1"/>
      </rPr>
      <t xml:space="preserve">   </t>
    </r>
    <r>
      <rPr>
        <sz val="11"/>
        <color theme="1"/>
        <rFont val="Meiryo UI"/>
        <family val="3"/>
        <charset val="128"/>
      </rPr>
      <t>訓練科開講時点における年齢。</t>
    </r>
  </si>
  <si>
    <t>様式１２</t>
    <phoneticPr fontId="31"/>
  </si>
  <si>
    <r>
      <t>※</t>
    </r>
    <r>
      <rPr>
        <sz val="7"/>
        <color theme="1"/>
        <rFont val="Times New Roman"/>
        <family val="1"/>
      </rPr>
      <t xml:space="preserve">   </t>
    </r>
    <r>
      <rPr>
        <sz val="11"/>
        <color theme="1"/>
        <rFont val="Meiryo UI"/>
        <family val="3"/>
        <charset val="128"/>
      </rPr>
      <t>日本版デュアルシステムコースの訓練科のみ提出してください。</t>
    </r>
    <rPh sb="4" eb="7">
      <t>ニホンバン</t>
    </rPh>
    <phoneticPr fontId="31"/>
  </si>
  <si>
    <t>No.</t>
  </si>
  <si>
    <t>業種</t>
  </si>
  <si>
    <t>所在地</t>
  </si>
  <si>
    <t>従業</t>
  </si>
  <si>
    <t>受入</t>
  </si>
  <si>
    <t>契約見込み</t>
  </si>
  <si>
    <t>員数</t>
  </si>
  <si>
    <t>予定数</t>
  </si>
  <si>
    <t>（人）</t>
  </si>
  <si>
    <t>打診（有・無）</t>
  </si>
  <si>
    <t>実績（有・無）</t>
  </si>
  <si>
    <t>様式１１－１</t>
    <phoneticPr fontId="10"/>
  </si>
  <si>
    <t>託児サービス経費積算書</t>
    <rPh sb="6" eb="8">
      <t>ケイヒ</t>
    </rPh>
    <rPh sb="8" eb="10">
      <t>セキサン</t>
    </rPh>
    <rPh sb="10" eb="11">
      <t>ショ</t>
    </rPh>
    <phoneticPr fontId="10"/>
  </si>
  <si>
    <t>１．託児サービスに要する経費</t>
    <rPh sb="2" eb="4">
      <t>タクジ</t>
    </rPh>
    <rPh sb="9" eb="10">
      <t>ヨウ</t>
    </rPh>
    <rPh sb="12" eb="14">
      <t>ケイヒ</t>
    </rPh>
    <phoneticPr fontId="10"/>
  </si>
  <si>
    <t>訓練期間中の児童一人当たりの託児サービス利用料</t>
    <rPh sb="0" eb="2">
      <t>クンレン</t>
    </rPh>
    <rPh sb="2" eb="5">
      <t>キカンチュウ</t>
    </rPh>
    <rPh sb="6" eb="8">
      <t>ジドウ</t>
    </rPh>
    <rPh sb="8" eb="10">
      <t>ヒトリ</t>
    </rPh>
    <rPh sb="10" eb="11">
      <t>ア</t>
    </rPh>
    <rPh sb="14" eb="16">
      <t>タクジ</t>
    </rPh>
    <rPh sb="20" eb="23">
      <t>リヨウリョウ</t>
    </rPh>
    <phoneticPr fontId="10"/>
  </si>
  <si>
    <t>円（外税）　</t>
    <rPh sb="0" eb="1">
      <t>エン</t>
    </rPh>
    <rPh sb="2" eb="4">
      <t>ソトゼイ</t>
    </rPh>
    <phoneticPr fontId="10"/>
  </si>
  <si>
    <t>【利用料内訳】</t>
    <rPh sb="1" eb="3">
      <t>リヨウ</t>
    </rPh>
    <rPh sb="3" eb="4">
      <t>リョウ</t>
    </rPh>
    <rPh sb="4" eb="6">
      <t>ウチワケ</t>
    </rPh>
    <phoneticPr fontId="10"/>
  </si>
  <si>
    <t>項目</t>
    <rPh sb="0" eb="2">
      <t>コウモク</t>
    </rPh>
    <phoneticPr fontId="10"/>
  </si>
  <si>
    <t>利用単位</t>
    <rPh sb="0" eb="2">
      <t>リヨウ</t>
    </rPh>
    <rPh sb="2" eb="4">
      <t>タンイ</t>
    </rPh>
    <phoneticPr fontId="10"/>
  </si>
  <si>
    <t>合計</t>
    <rPh sb="0" eb="2">
      <t>ゴウケイ</t>
    </rPh>
    <phoneticPr fontId="10"/>
  </si>
  <si>
    <t>入園料</t>
    <rPh sb="0" eb="3">
      <t>ニュウエンリョウ</t>
    </rPh>
    <phoneticPr fontId="10"/>
  </si>
  <si>
    <t>合計（税込）</t>
    <rPh sb="0" eb="2">
      <t>ゴウケイ</t>
    </rPh>
    <rPh sb="3" eb="5">
      <t>ゼイコミ</t>
    </rPh>
    <phoneticPr fontId="10"/>
  </si>
  <si>
    <t>①合計（外税）</t>
    <rPh sb="1" eb="3">
      <t>ゴウケイ</t>
    </rPh>
    <rPh sb="4" eb="6">
      <t>ソトゼイ</t>
    </rPh>
    <phoneticPr fontId="10"/>
  </si>
  <si>
    <t>円</t>
    <rPh sb="0" eb="1">
      <t>エン</t>
    </rPh>
    <phoneticPr fontId="10"/>
  </si>
  <si>
    <t>※項目は適宜、加除・修正してください。</t>
    <rPh sb="1" eb="3">
      <t>コウモク</t>
    </rPh>
    <rPh sb="4" eb="6">
      <t>テキギ</t>
    </rPh>
    <rPh sb="7" eb="9">
      <t>カジョ</t>
    </rPh>
    <rPh sb="10" eb="12">
      <t>シュウセイ</t>
    </rPh>
    <phoneticPr fontId="10"/>
  </si>
  <si>
    <t>□　月額単価とする場合</t>
    <rPh sb="2" eb="4">
      <t>ゲツガク</t>
    </rPh>
    <rPh sb="4" eb="6">
      <t>タンカ</t>
    </rPh>
    <rPh sb="9" eb="11">
      <t>バアイ</t>
    </rPh>
    <phoneticPr fontId="10"/>
  </si>
  <si>
    <t>月額単価
①÷訓練月数</t>
    <rPh sb="0" eb="2">
      <t>ゲツガク</t>
    </rPh>
    <rPh sb="2" eb="4">
      <t>タンカ</t>
    </rPh>
    <rPh sb="7" eb="9">
      <t>クンレン</t>
    </rPh>
    <rPh sb="9" eb="11">
      <t>ゲッスウ</t>
    </rPh>
    <phoneticPr fontId="10"/>
  </si>
  <si>
    <t>円（外税）</t>
    <rPh sb="0" eb="1">
      <t>エン</t>
    </rPh>
    <rPh sb="2" eb="4">
      <t>ソトゼイ</t>
    </rPh>
    <phoneticPr fontId="10"/>
  </si>
  <si>
    <t>□　日額単価とする場合</t>
    <rPh sb="2" eb="4">
      <t>ニチガク</t>
    </rPh>
    <rPh sb="4" eb="6">
      <t>タンカ</t>
    </rPh>
    <rPh sb="9" eb="11">
      <t>バアイ</t>
    </rPh>
    <phoneticPr fontId="10"/>
  </si>
  <si>
    <t>保育料（日額または月額）</t>
    <rPh sb="0" eb="3">
      <t>ホイクリョウ</t>
    </rPh>
    <rPh sb="4" eb="6">
      <t>ニチガク</t>
    </rPh>
    <rPh sb="9" eb="11">
      <t>ゲツガク</t>
    </rPh>
    <phoneticPr fontId="10"/>
  </si>
  <si>
    <t>日額単価
①÷訓練日数</t>
    <rPh sb="0" eb="2">
      <t>ニチガク</t>
    </rPh>
    <rPh sb="2" eb="4">
      <t>タンカ</t>
    </rPh>
    <rPh sb="7" eb="9">
      <t>クンレン</t>
    </rPh>
    <rPh sb="9" eb="11">
      <t>ニッスウ</t>
    </rPh>
    <phoneticPr fontId="10"/>
  </si>
  <si>
    <t>（1円未満は切り捨て）</t>
    <rPh sb="2" eb="3">
      <t>エン</t>
    </rPh>
    <rPh sb="3" eb="5">
      <t>ミマン</t>
    </rPh>
    <rPh sb="6" eb="7">
      <t>キ</t>
    </rPh>
    <rPh sb="8" eb="9">
      <t>ス</t>
    </rPh>
    <phoneticPr fontId="10"/>
  </si>
  <si>
    <t>２．児童一人当たりの経費（月額又は日額）</t>
    <rPh sb="2" eb="4">
      <t>ジドウ</t>
    </rPh>
    <rPh sb="4" eb="6">
      <t>ヒトリ</t>
    </rPh>
    <rPh sb="6" eb="7">
      <t>ア</t>
    </rPh>
    <rPh sb="10" eb="12">
      <t>ケイヒ</t>
    </rPh>
    <rPh sb="13" eb="15">
      <t>ゲツガク</t>
    </rPh>
    <rPh sb="15" eb="16">
      <t>マタ</t>
    </rPh>
    <rPh sb="17" eb="19">
      <t>ニチガク</t>
    </rPh>
    <phoneticPr fontId="10"/>
  </si>
  <si>
    <t>様式１１－2</t>
    <phoneticPr fontId="10"/>
  </si>
  <si>
    <t>令和　　年　　月　　日　～　令和　　年　　月　　日</t>
    <rPh sb="0" eb="2">
      <t>レイワ</t>
    </rPh>
    <rPh sb="4" eb="5">
      <t>ネン</t>
    </rPh>
    <rPh sb="7" eb="8">
      <t>ガツ</t>
    </rPh>
    <rPh sb="10" eb="11">
      <t>ニチ</t>
    </rPh>
    <rPh sb="14" eb="16">
      <t>レイワ</t>
    </rPh>
    <rPh sb="18" eb="19">
      <t>ネン</t>
    </rPh>
    <rPh sb="21" eb="22">
      <t>ガツ</t>
    </rPh>
    <rPh sb="24" eb="25">
      <t>ニチ</t>
    </rPh>
    <phoneticPr fontId="10"/>
  </si>
  <si>
    <t>（記入例1）</t>
    <rPh sb="1" eb="3">
      <t>キニュウ</t>
    </rPh>
    <rPh sb="3" eb="4">
      <t>レイ</t>
    </rPh>
    <phoneticPr fontId="31"/>
  </si>
  <si>
    <t>（記入例2）</t>
    <rPh sb="1" eb="3">
      <t>キニュウ</t>
    </rPh>
    <rPh sb="3" eb="4">
      <t>レイ</t>
    </rPh>
    <phoneticPr fontId="31"/>
  </si>
  <si>
    <t>（記入例3）</t>
    <rPh sb="1" eb="3">
      <t>キニュウ</t>
    </rPh>
    <rPh sb="3" eb="4">
      <t>レイ</t>
    </rPh>
    <phoneticPr fontId="31"/>
  </si>
  <si>
    <t>(3か月)</t>
    <rPh sb="3" eb="4">
      <t>ゲツ</t>
    </rPh>
    <phoneticPr fontId="10"/>
  </si>
  <si>
    <t>（4か月）</t>
    <rPh sb="3" eb="4">
      <t>ゲツ</t>
    </rPh>
    <phoneticPr fontId="10"/>
  </si>
  <si>
    <t>（5か月）</t>
    <rPh sb="3" eb="4">
      <t>ゲツ</t>
    </rPh>
    <phoneticPr fontId="10"/>
  </si>
  <si>
    <t>（6か月）</t>
    <rPh sb="3" eb="4">
      <t>ゲツ</t>
    </rPh>
    <phoneticPr fontId="10"/>
  </si>
  <si>
    <t>入校式</t>
    <rPh sb="0" eb="2">
      <t>ニュウコウ</t>
    </rPh>
    <rPh sb="2" eb="3">
      <t>シキ</t>
    </rPh>
    <phoneticPr fontId="10"/>
  </si>
  <si>
    <t>提案者（事業者）：</t>
    <rPh sb="0" eb="3">
      <t>テイアンシャ</t>
    </rPh>
    <rPh sb="4" eb="7">
      <t>ジギョウシャ</t>
    </rPh>
    <phoneticPr fontId="10"/>
  </si>
  <si>
    <t>提案者（事業者）：</t>
    <rPh sb="0" eb="3">
      <t>テイアンシャ</t>
    </rPh>
    <phoneticPr fontId="10"/>
  </si>
  <si>
    <t>職業訓練サービスガイドライン
適合事業者認定</t>
    <rPh sb="0" eb="2">
      <t>ショクギョウ</t>
    </rPh>
    <rPh sb="2" eb="4">
      <t>クンレン</t>
    </rPh>
    <rPh sb="15" eb="17">
      <t>テキゴウ</t>
    </rPh>
    <rPh sb="20" eb="22">
      <t>ニンテイ</t>
    </rPh>
    <phoneticPr fontId="10"/>
  </si>
  <si>
    <t>提案者（事業者）：</t>
    <rPh sb="0" eb="3">
      <t>テイアンシャ</t>
    </rPh>
    <phoneticPr fontId="6"/>
  </si>
  <si>
    <t>□　保育所小規模保育事業者</t>
  </si>
  <si>
    <t>企業実習（再委託）先事業者一覧</t>
    <rPh sb="9" eb="10">
      <t>サキ</t>
    </rPh>
    <phoneticPr fontId="31"/>
  </si>
  <si>
    <t>訓練施設名：</t>
    <rPh sb="0" eb="2">
      <t>クンレン</t>
    </rPh>
    <rPh sb="2" eb="4">
      <t>シセツ</t>
    </rPh>
    <rPh sb="4" eb="5">
      <t>メイ</t>
    </rPh>
    <phoneticPr fontId="10"/>
  </si>
  <si>
    <t>4.   訓練場所（※訓練施設の名称、所在地、交通アクセスを記載すること。）</t>
    <phoneticPr fontId="10"/>
  </si>
  <si>
    <t>【提案者】（※事業者名）</t>
    <rPh sb="1" eb="4">
      <t>テイアンシャ</t>
    </rPh>
    <rPh sb="7" eb="10">
      <t>ジギョウシャ</t>
    </rPh>
    <rPh sb="10" eb="11">
      <t>メイ</t>
    </rPh>
    <phoneticPr fontId="10"/>
  </si>
  <si>
    <t>（記載項目）</t>
    <rPh sb="1" eb="3">
      <t>キサイ</t>
    </rPh>
    <rPh sb="3" eb="5">
      <t>コウモク</t>
    </rPh>
    <phoneticPr fontId="10"/>
  </si>
  <si>
    <t>提案者（事業者）</t>
    <rPh sb="4" eb="7">
      <t>ジギョウシャ</t>
    </rPh>
    <phoneticPr fontId="10"/>
  </si>
  <si>
    <t>訓練施設までの距離</t>
    <rPh sb="2" eb="4">
      <t>シセツ</t>
    </rPh>
    <phoneticPr fontId="10"/>
  </si>
  <si>
    <t>託児サービス提供
施設の種類</t>
    <rPh sb="0" eb="2">
      <t>タクジ</t>
    </rPh>
    <rPh sb="6" eb="8">
      <t>テイキョウ</t>
    </rPh>
    <rPh sb="9" eb="11">
      <t>シセツ</t>
    </rPh>
    <rPh sb="12" eb="14">
      <t>シュルイ</t>
    </rPh>
    <phoneticPr fontId="31"/>
  </si>
  <si>
    <t>企業実習
先事業者</t>
    <rPh sb="0" eb="2">
      <t>キギョウ</t>
    </rPh>
    <rPh sb="2" eb="4">
      <t>ジッシュウ</t>
    </rPh>
    <rPh sb="4" eb="5">
      <t>サキ</t>
    </rPh>
    <rPh sb="5" eb="7">
      <t>ジギョウ</t>
    </rPh>
    <rPh sb="7" eb="8">
      <t>シャ</t>
    </rPh>
    <phoneticPr fontId="10"/>
  </si>
  <si>
    <t>訓練施設名</t>
    <rPh sb="0" eb="2">
      <t>クンレン</t>
    </rPh>
    <rPh sb="2" eb="4">
      <t>シセツ</t>
    </rPh>
    <rPh sb="4" eb="5">
      <t>メイ</t>
    </rPh>
    <phoneticPr fontId="25"/>
  </si>
  <si>
    <t>(大型一種)</t>
    <rPh sb="1" eb="3">
      <t>オオガタ</t>
    </rPh>
    <rPh sb="3" eb="5">
      <t>イッシュ</t>
    </rPh>
    <phoneticPr fontId="10"/>
  </si>
  <si>
    <t>提案者（事業者）</t>
    <rPh sb="0" eb="2">
      <t>テイアンシャ</t>
    </rPh>
    <rPh sb="4" eb="7">
      <t>ジギョウシャ</t>
    </rPh>
    <phoneticPr fontId="25"/>
  </si>
  <si>
    <t>大型自動車一種運転業務従事者育成コース</t>
    <rPh sb="0" eb="2">
      <t>オオガタ</t>
    </rPh>
    <rPh sb="2" eb="4">
      <t>ジドウ</t>
    </rPh>
    <rPh sb="4" eb="5">
      <t>シャ</t>
    </rPh>
    <rPh sb="5" eb="7">
      <t>イッシュ</t>
    </rPh>
    <rPh sb="7" eb="9">
      <t>ウンテン</t>
    </rPh>
    <rPh sb="9" eb="11">
      <t>ギョウム</t>
    </rPh>
    <rPh sb="11" eb="14">
      <t>ジュウジシャ</t>
    </rPh>
    <rPh sb="14" eb="16">
      <t>イクセイ</t>
    </rPh>
    <phoneticPr fontId="10"/>
  </si>
  <si>
    <t>大型車両実務科</t>
    <rPh sb="0" eb="2">
      <t>オオガタ</t>
    </rPh>
    <rPh sb="2" eb="4">
      <t>シャリョウ</t>
    </rPh>
    <rPh sb="4" eb="6">
      <t>ジツム</t>
    </rPh>
    <rPh sb="6" eb="7">
      <t>カ</t>
    </rPh>
    <phoneticPr fontId="10"/>
  </si>
  <si>
    <t>※2か月未満を上限とする。</t>
    <rPh sb="3" eb="4">
      <t>ゲツ</t>
    </rPh>
    <rPh sb="4" eb="6">
      <t>ミマン</t>
    </rPh>
    <rPh sb="7" eb="9">
      <t>ジョウゲン</t>
    </rPh>
    <phoneticPr fontId="10"/>
  </si>
  <si>
    <t>10名</t>
    <rPh sb="2" eb="3">
      <t>メイ</t>
    </rPh>
    <phoneticPr fontId="10"/>
  </si>
  <si>
    <t>-</t>
    <phoneticPr fontId="10"/>
  </si>
  <si>
    <t>合計及び平均(自動入力）</t>
    <rPh sb="0" eb="2">
      <t>ゴウケイ</t>
    </rPh>
    <rPh sb="2" eb="3">
      <t>オヨ</t>
    </rPh>
    <rPh sb="4" eb="6">
      <t>ヘイキン</t>
    </rPh>
    <rPh sb="7" eb="9">
      <t>ジドウ</t>
    </rPh>
    <rPh sb="9" eb="11">
      <t>ニュウリョク</t>
    </rPh>
    <phoneticPr fontId="10"/>
  </si>
  <si>
    <t>天皇誕生日</t>
  </si>
  <si>
    <t>春分の日</t>
  </si>
  <si>
    <t>文化の日</t>
  </si>
  <si>
    <t>勤労感謝の日</t>
  </si>
  <si>
    <t>※受託を希望する訓練科に関連のある公共職業訓練（委託訓練）、求職者支援訓練、一般向け講座等の入校、就職実績をすべて記入してください。関連のある訓練とは、同一の資格を取得を目標とする訓練若しくは同一の業種への就職を目標とする訓練とします。</t>
    <rPh sb="1" eb="3">
      <t>ジュタク</t>
    </rPh>
    <rPh sb="4" eb="6">
      <t>キボウ</t>
    </rPh>
    <rPh sb="8" eb="10">
      <t>クンレン</t>
    </rPh>
    <rPh sb="10" eb="11">
      <t>カ</t>
    </rPh>
    <rPh sb="12" eb="14">
      <t>カンレン</t>
    </rPh>
    <rPh sb="17" eb="23">
      <t>コウキョウショクギョウクンレン</t>
    </rPh>
    <rPh sb="24" eb="28">
      <t>イタククンレン</t>
    </rPh>
    <rPh sb="30" eb="33">
      <t>キュウショクシャ</t>
    </rPh>
    <rPh sb="33" eb="35">
      <t>シエン</t>
    </rPh>
    <rPh sb="35" eb="37">
      <t>クンレン</t>
    </rPh>
    <rPh sb="38" eb="40">
      <t>イッパン</t>
    </rPh>
    <rPh sb="40" eb="41">
      <t>ム</t>
    </rPh>
    <rPh sb="42" eb="44">
      <t>コウザ</t>
    </rPh>
    <rPh sb="44" eb="45">
      <t>トウ</t>
    </rPh>
    <rPh sb="46" eb="48">
      <t>ニュウコウ</t>
    </rPh>
    <rPh sb="49" eb="51">
      <t>シュウショク</t>
    </rPh>
    <rPh sb="51" eb="53">
      <t>ジッセキ</t>
    </rPh>
    <rPh sb="57" eb="59">
      <t>キニュウ</t>
    </rPh>
    <rPh sb="66" eb="68">
      <t>カンレン</t>
    </rPh>
    <rPh sb="71" eb="73">
      <t>クンレン</t>
    </rPh>
    <phoneticPr fontId="31"/>
  </si>
  <si>
    <t>合計（自動計算）</t>
    <rPh sb="0" eb="2">
      <t>ゴウケイ</t>
    </rPh>
    <rPh sb="3" eb="5">
      <t>ジドウ</t>
    </rPh>
    <rPh sb="5" eb="7">
      <t>ケイサン</t>
    </rPh>
    <phoneticPr fontId="31"/>
  </si>
  <si>
    <t>・訓練生保険（デュアル、企業への派遣実習があるものについては必須）
・目標として取得させる資格試験の受験料（最大に係る費用を記載）</t>
    <rPh sb="1" eb="3">
      <t>クンレン</t>
    </rPh>
    <rPh sb="3" eb="4">
      <t>セイ</t>
    </rPh>
    <rPh sb="4" eb="6">
      <t>ホケン</t>
    </rPh>
    <rPh sb="12" eb="14">
      <t>キギョウ</t>
    </rPh>
    <rPh sb="16" eb="18">
      <t>ハケン</t>
    </rPh>
    <rPh sb="18" eb="20">
      <t>ジッシュウ</t>
    </rPh>
    <rPh sb="30" eb="32">
      <t>ヒッス</t>
    </rPh>
    <rPh sb="35" eb="37">
      <t>モクヒョウ</t>
    </rPh>
    <rPh sb="40" eb="42">
      <t>シュトク</t>
    </rPh>
    <rPh sb="45" eb="47">
      <t>シカク</t>
    </rPh>
    <rPh sb="47" eb="49">
      <t>シケン</t>
    </rPh>
    <rPh sb="50" eb="52">
      <t>ジュケン</t>
    </rPh>
    <rPh sb="52" eb="53">
      <t>リョウ</t>
    </rPh>
    <rPh sb="54" eb="56">
      <t>サイダイ</t>
    </rPh>
    <rPh sb="57" eb="58">
      <t>カカ</t>
    </rPh>
    <rPh sb="59" eb="61">
      <t>ヒヨウ</t>
    </rPh>
    <rPh sb="62" eb="64">
      <t>キサイ</t>
    </rPh>
    <phoneticPr fontId="10"/>
  </si>
  <si>
    <t>施設位置図及び施設概要図</t>
    <rPh sb="0" eb="2">
      <t>シセツ</t>
    </rPh>
    <rPh sb="2" eb="5">
      <t>イチズ</t>
    </rPh>
    <rPh sb="5" eb="6">
      <t>オヨ</t>
    </rPh>
    <rPh sb="7" eb="9">
      <t>シセツ</t>
    </rPh>
    <rPh sb="9" eb="11">
      <t>ガイヨウ</t>
    </rPh>
    <rPh sb="11" eb="12">
      <t>ズ</t>
    </rPh>
    <phoneticPr fontId="10"/>
  </si>
  <si>
    <t>１、施設位置図</t>
    <rPh sb="2" eb="4">
      <t>シセツ</t>
    </rPh>
    <rPh sb="4" eb="7">
      <t>イチズ</t>
    </rPh>
    <phoneticPr fontId="10"/>
  </si>
  <si>
    <t>２、施設概要図</t>
    <rPh sb="2" eb="4">
      <t>シセツ</t>
    </rPh>
    <rPh sb="4" eb="6">
      <t>ガイヨウ</t>
    </rPh>
    <rPh sb="6" eb="7">
      <t>ズ</t>
    </rPh>
    <phoneticPr fontId="10"/>
  </si>
  <si>
    <t>施設住所</t>
    <rPh sb="0" eb="2">
      <t>シセツ</t>
    </rPh>
    <rPh sb="2" eb="4">
      <t>ジュウショ</t>
    </rPh>
    <phoneticPr fontId="10"/>
  </si>
  <si>
    <t>施設名</t>
    <rPh sb="0" eb="2">
      <t>シセツ</t>
    </rPh>
    <rPh sb="2" eb="3">
      <t>メイ</t>
    </rPh>
    <phoneticPr fontId="10"/>
  </si>
  <si>
    <t>教室面積</t>
    <rPh sb="0" eb="2">
      <t>キョウシツ</t>
    </rPh>
    <rPh sb="2" eb="4">
      <t>メンセキ</t>
    </rPh>
    <phoneticPr fontId="10"/>
  </si>
  <si>
    <t>記載例）
最寄り駅　●●駅　（訓練実施施設まで徒歩　●●分）　時刻表　××行　○：○○
最寄りバス停　●●停留所　（訓練実施施設まで徒歩　●●分）　時刻表　××行　○：○○</t>
    <rPh sb="0" eb="2">
      <t>キサイ</t>
    </rPh>
    <rPh sb="2" eb="3">
      <t>レイ</t>
    </rPh>
    <rPh sb="5" eb="7">
      <t>モヨ</t>
    </rPh>
    <rPh sb="8" eb="9">
      <t>エキ</t>
    </rPh>
    <rPh sb="12" eb="13">
      <t>エキ</t>
    </rPh>
    <rPh sb="15" eb="17">
      <t>クンレン</t>
    </rPh>
    <rPh sb="17" eb="19">
      <t>ジッシ</t>
    </rPh>
    <rPh sb="19" eb="21">
      <t>シセツ</t>
    </rPh>
    <rPh sb="23" eb="25">
      <t>トホ</t>
    </rPh>
    <rPh sb="28" eb="29">
      <t>フン</t>
    </rPh>
    <rPh sb="31" eb="34">
      <t>ジコクヒョウ</t>
    </rPh>
    <rPh sb="37" eb="38">
      <t>イキ</t>
    </rPh>
    <rPh sb="44" eb="46">
      <t>モヨ</t>
    </rPh>
    <rPh sb="49" eb="50">
      <t>テイ</t>
    </rPh>
    <rPh sb="53" eb="56">
      <t>テイリュウジョ</t>
    </rPh>
    <rPh sb="58" eb="60">
      <t>クンレン</t>
    </rPh>
    <rPh sb="60" eb="62">
      <t>ジッシ</t>
    </rPh>
    <rPh sb="62" eb="64">
      <t>シセツ</t>
    </rPh>
    <rPh sb="66" eb="68">
      <t>トホ</t>
    </rPh>
    <rPh sb="71" eb="72">
      <t>フン</t>
    </rPh>
    <phoneticPr fontId="10"/>
  </si>
  <si>
    <t>受講生専用駐車場の有無</t>
    <rPh sb="0" eb="2">
      <t>ジュコウ</t>
    </rPh>
    <rPh sb="2" eb="3">
      <t>セイ</t>
    </rPh>
    <rPh sb="3" eb="5">
      <t>センヨウ</t>
    </rPh>
    <rPh sb="4" eb="5">
      <t>ヨウ</t>
    </rPh>
    <rPh sb="5" eb="8">
      <t>チュウシャジョウ</t>
    </rPh>
    <rPh sb="9" eb="11">
      <t>ウム</t>
    </rPh>
    <phoneticPr fontId="25"/>
  </si>
  <si>
    <t>カリキュラムの作成にあたって考慮した点を記載してください</t>
    <rPh sb="7" eb="9">
      <t>サクセイ</t>
    </rPh>
    <rPh sb="14" eb="16">
      <t>コウリョ</t>
    </rPh>
    <rPh sb="18" eb="19">
      <t>テン</t>
    </rPh>
    <rPh sb="20" eb="22">
      <t>キサイ</t>
    </rPh>
    <phoneticPr fontId="10"/>
  </si>
  <si>
    <t>時間</t>
    <rPh sb="0" eb="2">
      <t>ジカン</t>
    </rPh>
    <phoneticPr fontId="25"/>
  </si>
  <si>
    <t>訓練
時間</t>
    <rPh sb="0" eb="2">
      <t>クンレン</t>
    </rPh>
    <rPh sb="3" eb="5">
      <t>ジカン</t>
    </rPh>
    <phoneticPr fontId="25"/>
  </si>
  <si>
    <t>回</t>
    <rPh sb="0" eb="1">
      <t>カイ</t>
    </rPh>
    <phoneticPr fontId="25"/>
  </si>
  <si>
    <t>終了
時刻</t>
    <rPh sb="0" eb="2">
      <t>シュウリョウ</t>
    </rPh>
    <rPh sb="3" eb="5">
      <t>ジコク</t>
    </rPh>
    <phoneticPr fontId="25"/>
  </si>
  <si>
    <t>小計</t>
    <rPh sb="0" eb="2">
      <t>ショウケイ</t>
    </rPh>
    <phoneticPr fontId="25"/>
  </si>
  <si>
    <t>開始
時刻</t>
    <rPh sb="0" eb="2">
      <t>カイシ</t>
    </rPh>
    <rPh sb="3" eb="5">
      <t>ジコク</t>
    </rPh>
    <phoneticPr fontId="25"/>
  </si>
  <si>
    <t>集合</t>
  </si>
  <si>
    <t>区分</t>
    <rPh sb="0" eb="2">
      <t>クブン</t>
    </rPh>
    <phoneticPr fontId="25"/>
  </si>
  <si>
    <t>対面</t>
  </si>
  <si>
    <t>方法</t>
    <rPh sb="0" eb="2">
      <t>ホウホウ</t>
    </rPh>
    <phoneticPr fontId="25"/>
  </si>
  <si>
    <t>修了式</t>
    <rPh sb="0" eb="2">
      <t>シュウリョウ</t>
    </rPh>
    <rPh sb="2" eb="3">
      <t>シキ</t>
    </rPh>
    <phoneticPr fontId="25"/>
  </si>
  <si>
    <t>スクーリング・行事等</t>
    <rPh sb="7" eb="9">
      <t>ギョウジ</t>
    </rPh>
    <rPh sb="9" eb="10">
      <t>トウ</t>
    </rPh>
    <phoneticPr fontId="25"/>
  </si>
  <si>
    <t>確認
テスト</t>
    <rPh sb="0" eb="2">
      <t>カクニン</t>
    </rPh>
    <phoneticPr fontId="25"/>
  </si>
  <si>
    <t>在宅訓練</t>
    <rPh sb="0" eb="2">
      <t>ザイタク</t>
    </rPh>
    <rPh sb="2" eb="4">
      <t>クンレン</t>
    </rPh>
    <phoneticPr fontId="25"/>
  </si>
  <si>
    <t>訓
練
内
容</t>
    <rPh sb="0" eb="1">
      <t>クン</t>
    </rPh>
    <rPh sb="3" eb="4">
      <t>レン</t>
    </rPh>
    <rPh sb="6" eb="7">
      <t>ナイ</t>
    </rPh>
    <rPh sb="9" eb="10">
      <t>ヨウ</t>
    </rPh>
    <phoneticPr fontId="25"/>
  </si>
  <si>
    <t>水</t>
  </si>
  <si>
    <t>火</t>
  </si>
  <si>
    <t>月</t>
  </si>
  <si>
    <t>日</t>
  </si>
  <si>
    <t>土</t>
  </si>
  <si>
    <t>金</t>
  </si>
  <si>
    <t>木</t>
  </si>
  <si>
    <t>火</t>
    <rPh sb="0" eb="1">
      <t>カ</t>
    </rPh>
    <phoneticPr fontId="25"/>
  </si>
  <si>
    <t>月</t>
    <rPh sb="0" eb="1">
      <t>ツキ</t>
    </rPh>
    <phoneticPr fontId="25"/>
  </si>
  <si>
    <t>曜</t>
    <rPh sb="0" eb="1">
      <t>ヨウ</t>
    </rPh>
    <phoneticPr fontId="25"/>
  </si>
  <si>
    <t>日</t>
    <rPh sb="0" eb="1">
      <t>ニチ</t>
    </rPh>
    <phoneticPr fontId="25"/>
  </si>
  <si>
    <t>　　３か月目</t>
    <rPh sb="4" eb="5">
      <t>ツキ</t>
    </rPh>
    <rPh sb="5" eb="6">
      <t>メ</t>
    </rPh>
    <phoneticPr fontId="25"/>
  </si>
  <si>
    <t>　　２か月目</t>
    <rPh sb="4" eb="5">
      <t>ツキ</t>
    </rPh>
    <rPh sb="5" eb="6">
      <t>メ</t>
    </rPh>
    <phoneticPr fontId="25"/>
  </si>
  <si>
    <t>入所式・オリエンテーション</t>
    <rPh sb="0" eb="2">
      <t>ニュウショ</t>
    </rPh>
    <rPh sb="2" eb="3">
      <t>シキ</t>
    </rPh>
    <phoneticPr fontId="25"/>
  </si>
  <si>
    <t>　　１か月目</t>
    <rPh sb="4" eb="5">
      <t>ツキ</t>
    </rPh>
    <rPh sb="5" eb="6">
      <t>メ</t>
    </rPh>
    <phoneticPr fontId="25"/>
  </si>
  <si>
    <t>受託機関名：　　　△△△▲</t>
    <rPh sb="0" eb="2">
      <t>ジュタク</t>
    </rPh>
    <rPh sb="2" eb="4">
      <t>キカン</t>
    </rPh>
    <rPh sb="4" eb="5">
      <t>メイ</t>
    </rPh>
    <phoneticPr fontId="25"/>
  </si>
  <si>
    <t>　◆◆◆コース</t>
    <phoneticPr fontId="25"/>
  </si>
  <si>
    <t>訓練コース名：</t>
    <rPh sb="0" eb="2">
      <t>クンレン</t>
    </rPh>
    <rPh sb="5" eb="6">
      <t>メイ</t>
    </rPh>
    <phoneticPr fontId="25"/>
  </si>
  <si>
    <t>推奨訓練日程計画表</t>
    <rPh sb="0" eb="2">
      <t>スイショウ</t>
    </rPh>
    <rPh sb="2" eb="4">
      <t>クンレン</t>
    </rPh>
    <rPh sb="4" eb="6">
      <t>ニッテイ</t>
    </rPh>
    <rPh sb="6" eb="9">
      <t>ケイカクヒョウ</t>
    </rPh>
    <phoneticPr fontId="25"/>
  </si>
  <si>
    <t>様式５－２</t>
    <rPh sb="0" eb="2">
      <t>ヨウシキ</t>
    </rPh>
    <phoneticPr fontId="25"/>
  </si>
  <si>
    <t>個別</t>
  </si>
  <si>
    <t>新ジョブ・カードを活用した
キャリアコンサルティング②</t>
    <rPh sb="0" eb="1">
      <t>シン</t>
    </rPh>
    <rPh sb="9" eb="11">
      <t>カツヨウ</t>
    </rPh>
    <phoneticPr fontId="25"/>
  </si>
  <si>
    <t>【代替】グループワーク・面接練習</t>
    <rPh sb="1" eb="3">
      <t>ダイガ</t>
    </rPh>
    <rPh sb="12" eb="14">
      <t>メンセツ</t>
    </rPh>
    <rPh sb="14" eb="16">
      <t>レンシュウ</t>
    </rPh>
    <phoneticPr fontId="25"/>
  </si>
  <si>
    <t>グループワーク・面接練習</t>
    <rPh sb="8" eb="10">
      <t>メンセツ</t>
    </rPh>
    <rPh sb="10" eb="12">
      <t>レンシュウ</t>
    </rPh>
    <phoneticPr fontId="25"/>
  </si>
  <si>
    <t>簿記　模擬テスト②</t>
    <rPh sb="0" eb="2">
      <t>ボキ</t>
    </rPh>
    <rPh sb="3" eb="5">
      <t>モギ</t>
    </rPh>
    <phoneticPr fontId="25"/>
  </si>
  <si>
    <t>簿記　模擬テスト①</t>
    <rPh sb="0" eb="2">
      <t>ボキ</t>
    </rPh>
    <rPh sb="3" eb="5">
      <t>モギ</t>
    </rPh>
    <phoneticPr fontId="25"/>
  </si>
  <si>
    <t>簿記　総合問題演習②</t>
    <rPh sb="0" eb="2">
      <t>ボキ</t>
    </rPh>
    <rPh sb="3" eb="5">
      <t>ソウゴウ</t>
    </rPh>
    <rPh sb="5" eb="7">
      <t>モンダイ</t>
    </rPh>
    <rPh sb="7" eb="9">
      <t>エンシュウ</t>
    </rPh>
    <phoneticPr fontId="25"/>
  </si>
  <si>
    <t>簿記　総合問題演習①</t>
    <rPh sb="0" eb="2">
      <t>ボキ</t>
    </rPh>
    <rPh sb="3" eb="5">
      <t>ソウゴウ</t>
    </rPh>
    <rPh sb="5" eb="7">
      <t>モンダイ</t>
    </rPh>
    <rPh sb="7" eb="9">
      <t>エンシュウ</t>
    </rPh>
    <phoneticPr fontId="25"/>
  </si>
  <si>
    <t>簿記　試算表の作成</t>
    <rPh sb="0" eb="2">
      <t>ボキ</t>
    </rPh>
    <rPh sb="3" eb="6">
      <t>シサンヒョウ</t>
    </rPh>
    <rPh sb="7" eb="9">
      <t>サクセイ</t>
    </rPh>
    <phoneticPr fontId="25"/>
  </si>
  <si>
    <t>簿記　勘定記入と訂正仕訳</t>
    <rPh sb="0" eb="2">
      <t>ボキ</t>
    </rPh>
    <rPh sb="3" eb="5">
      <t>カンジョウ</t>
    </rPh>
    <rPh sb="5" eb="7">
      <t>キニュウ</t>
    </rPh>
    <rPh sb="8" eb="10">
      <t>テイセイ</t>
    </rPh>
    <rPh sb="10" eb="12">
      <t>シワケ</t>
    </rPh>
    <phoneticPr fontId="25"/>
  </si>
  <si>
    <t>簿記　手形の記帳方法</t>
    <rPh sb="0" eb="2">
      <t>ボキ</t>
    </rPh>
    <rPh sb="3" eb="5">
      <t>テガタ</t>
    </rPh>
    <rPh sb="6" eb="8">
      <t>キチョウ</t>
    </rPh>
    <rPh sb="8" eb="10">
      <t>ホウホウ</t>
    </rPh>
    <phoneticPr fontId="25"/>
  </si>
  <si>
    <t>簿記　商品売買の記帳方法</t>
    <rPh sb="0" eb="2">
      <t>ボキ</t>
    </rPh>
    <rPh sb="3" eb="5">
      <t>ショウヒン</t>
    </rPh>
    <rPh sb="5" eb="7">
      <t>バイバイ</t>
    </rPh>
    <rPh sb="8" eb="10">
      <t>キチョウ</t>
    </rPh>
    <rPh sb="10" eb="12">
      <t>ホウホウ</t>
    </rPh>
    <phoneticPr fontId="25"/>
  </si>
  <si>
    <t>簿記　簿記の目的・一巡の流れ①</t>
    <rPh sb="0" eb="2">
      <t>ボキ</t>
    </rPh>
    <rPh sb="3" eb="5">
      <t>ボキ</t>
    </rPh>
    <rPh sb="6" eb="8">
      <t>モクテキ</t>
    </rPh>
    <rPh sb="9" eb="11">
      <t>イチジュン</t>
    </rPh>
    <rPh sb="12" eb="13">
      <t>ナガ</t>
    </rPh>
    <phoneticPr fontId="25"/>
  </si>
  <si>
    <t>月</t>
    <rPh sb="0" eb="1">
      <t>ゲツ</t>
    </rPh>
    <phoneticPr fontId="25"/>
  </si>
  <si>
    <t>【代替】新ジョブ・カードを活用した
キャリアコンサルティング①</t>
    <rPh sb="1" eb="3">
      <t>ダイガ</t>
    </rPh>
    <rPh sb="4" eb="5">
      <t>シン</t>
    </rPh>
    <rPh sb="13" eb="15">
      <t>カツヨウ</t>
    </rPh>
    <phoneticPr fontId="25"/>
  </si>
  <si>
    <t>新ジョブ・カードを活用した
キャリアコンサルティング①</t>
    <rPh sb="0" eb="1">
      <t>シン</t>
    </rPh>
    <rPh sb="9" eb="11">
      <t>カツヨウ</t>
    </rPh>
    <phoneticPr fontId="25"/>
  </si>
  <si>
    <t>【代替】コミュニケーションゲーム
履歴書・職務経歴書の書き方</t>
    <rPh sb="1" eb="3">
      <t>ダイガ</t>
    </rPh>
    <rPh sb="17" eb="20">
      <t>リレキショ</t>
    </rPh>
    <rPh sb="21" eb="23">
      <t>ショクム</t>
    </rPh>
    <rPh sb="23" eb="26">
      <t>ケイレキショ</t>
    </rPh>
    <rPh sb="27" eb="28">
      <t>カ</t>
    </rPh>
    <rPh sb="29" eb="30">
      <t>カタ</t>
    </rPh>
    <phoneticPr fontId="25"/>
  </si>
  <si>
    <t>コミュニケーションゲーム
履歴書・職務経歴書の書き方</t>
    <rPh sb="13" eb="16">
      <t>リレキショ</t>
    </rPh>
    <rPh sb="17" eb="19">
      <t>ショクム</t>
    </rPh>
    <rPh sb="19" eb="22">
      <t>ケイレキショ</t>
    </rPh>
    <rPh sb="23" eb="24">
      <t>カ</t>
    </rPh>
    <rPh sb="25" eb="26">
      <t>カタ</t>
    </rPh>
    <phoneticPr fontId="25"/>
  </si>
  <si>
    <t>MOS　Excel2013模擬テスト</t>
    <rPh sb="13" eb="15">
      <t>モギ</t>
    </rPh>
    <phoneticPr fontId="25"/>
  </si>
  <si>
    <t>パソコンExcel基本操作習得②</t>
    <rPh sb="9" eb="11">
      <t>キホン</t>
    </rPh>
    <rPh sb="11" eb="13">
      <t>ソウサ</t>
    </rPh>
    <rPh sb="13" eb="15">
      <t>シュウトク</t>
    </rPh>
    <phoneticPr fontId="25"/>
  </si>
  <si>
    <t>パソコンExcel基本操作習得①</t>
    <rPh sb="9" eb="11">
      <t>キホン</t>
    </rPh>
    <rPh sb="11" eb="13">
      <t>ソウサ</t>
    </rPh>
    <rPh sb="13" eb="15">
      <t>シュウトク</t>
    </rPh>
    <phoneticPr fontId="25"/>
  </si>
  <si>
    <t>Ｌｉｖｅ配信講義</t>
    <rPh sb="4" eb="6">
      <t>ハイシン</t>
    </rPh>
    <rPh sb="6" eb="8">
      <t>コウギ</t>
    </rPh>
    <phoneticPr fontId="25"/>
  </si>
  <si>
    <t>MOS　Word2013模擬テスト</t>
    <rPh sb="12" eb="14">
      <t>モギ</t>
    </rPh>
    <phoneticPr fontId="25"/>
  </si>
  <si>
    <t>パソコンWord基本操作習得⑤</t>
    <rPh sb="8" eb="10">
      <t>キホン</t>
    </rPh>
    <rPh sb="10" eb="12">
      <t>ソウサ</t>
    </rPh>
    <rPh sb="12" eb="14">
      <t>シュウトク</t>
    </rPh>
    <phoneticPr fontId="25"/>
  </si>
  <si>
    <t>パソコンWord基本操作習得②</t>
    <rPh sb="8" eb="10">
      <t>キホン</t>
    </rPh>
    <rPh sb="10" eb="12">
      <t>ソウサ</t>
    </rPh>
    <rPh sb="12" eb="14">
      <t>シュウトク</t>
    </rPh>
    <phoneticPr fontId="25"/>
  </si>
  <si>
    <t>パソコンWord基本操作習得①</t>
    <rPh sb="8" eb="10">
      <t>キホン</t>
    </rPh>
    <rPh sb="10" eb="12">
      <t>ソウサ</t>
    </rPh>
    <rPh sb="12" eb="14">
      <t>シュウトク</t>
    </rPh>
    <phoneticPr fontId="25"/>
  </si>
  <si>
    <t>金</t>
    <rPh sb="0" eb="1">
      <t>キン</t>
    </rPh>
    <phoneticPr fontId="25"/>
  </si>
  <si>
    <t>木</t>
    <rPh sb="0" eb="1">
      <t>モク</t>
    </rPh>
    <phoneticPr fontId="25"/>
  </si>
  <si>
    <t>【代替】キャリアコンサルティング①</t>
    <rPh sb="1" eb="3">
      <t>ダイガ</t>
    </rPh>
    <phoneticPr fontId="25"/>
  </si>
  <si>
    <t>キャリアコンサルティング①</t>
    <phoneticPr fontId="25"/>
  </si>
  <si>
    <t>自分らしく生きるために
自己理解・グループワーク</t>
    <rPh sb="0" eb="2">
      <t>ジブン</t>
    </rPh>
    <rPh sb="5" eb="6">
      <t>イ</t>
    </rPh>
    <rPh sb="12" eb="14">
      <t>ジコ</t>
    </rPh>
    <rPh sb="14" eb="16">
      <t>リカイ</t>
    </rPh>
    <phoneticPr fontId="25"/>
  </si>
  <si>
    <t>ＦＰ模擬テスト①</t>
    <rPh sb="2" eb="4">
      <t>モギ</t>
    </rPh>
    <phoneticPr fontId="25"/>
  </si>
  <si>
    <t>ＦＰ　タックスプランニング②</t>
    <phoneticPr fontId="25"/>
  </si>
  <si>
    <t>ＦＰ　タックスプランニング①</t>
    <phoneticPr fontId="25"/>
  </si>
  <si>
    <t>ＦＰ　金融資産運用②</t>
    <rPh sb="3" eb="5">
      <t>キンユウ</t>
    </rPh>
    <rPh sb="5" eb="7">
      <t>シサン</t>
    </rPh>
    <rPh sb="7" eb="9">
      <t>ウンヨウ</t>
    </rPh>
    <phoneticPr fontId="25"/>
  </si>
  <si>
    <t>ＦＰ　金融資産運用①</t>
    <rPh sb="3" eb="5">
      <t>キンユウ</t>
    </rPh>
    <rPh sb="5" eb="7">
      <t>シサン</t>
    </rPh>
    <rPh sb="7" eb="9">
      <t>ウンヨウ</t>
    </rPh>
    <phoneticPr fontId="25"/>
  </si>
  <si>
    <t>FP　リスク管理②</t>
    <rPh sb="6" eb="8">
      <t>カンリ</t>
    </rPh>
    <phoneticPr fontId="25"/>
  </si>
  <si>
    <t>FP　リスク管理①</t>
    <rPh sb="6" eb="8">
      <t>カンリ</t>
    </rPh>
    <phoneticPr fontId="25"/>
  </si>
  <si>
    <t>FP　ライフプランニングと資金計画</t>
    <rPh sb="13" eb="15">
      <t>シキン</t>
    </rPh>
    <rPh sb="15" eb="17">
      <t>ケイカク</t>
    </rPh>
    <phoneticPr fontId="25"/>
  </si>
  <si>
    <t>水</t>
    <rPh sb="0" eb="1">
      <t>スイ</t>
    </rPh>
    <phoneticPr fontId="25"/>
  </si>
  <si>
    <t>火</t>
    <rPh sb="0" eb="1">
      <t>ヒ</t>
    </rPh>
    <phoneticPr fontId="25"/>
  </si>
  <si>
    <t>受託機関名：　○○○○</t>
    <rPh sb="0" eb="2">
      <t>ジュタク</t>
    </rPh>
    <rPh sb="2" eb="4">
      <t>キカン</t>
    </rPh>
    <rPh sb="4" eb="5">
      <t>メイ</t>
    </rPh>
    <phoneticPr fontId="25"/>
  </si>
  <si>
    <t>　簿記パソコンＦＰコース</t>
    <rPh sb="1" eb="3">
      <t>ボキ</t>
    </rPh>
    <phoneticPr fontId="25"/>
  </si>
  <si>
    <t>【参考：記載例】</t>
    <rPh sb="1" eb="3">
      <t>サンコウ</t>
    </rPh>
    <rPh sb="4" eb="6">
      <t>キサイ</t>
    </rPh>
    <rPh sb="6" eb="7">
      <t>レイ</t>
    </rPh>
    <phoneticPr fontId="25"/>
  </si>
  <si>
    <t>1.   キャッチコピー（※受講生募集のためにアピールしたいポイント等を記載すること。）</t>
  </si>
  <si>
    <t>10.  留意事項（※受講生募集に当たり特に留意する事項について記載すること。）</t>
  </si>
  <si>
    <t>※１　能開校で作成する、受講生募集リーフレットの参考資料とします。
　　</t>
  </si>
  <si>
    <t>募集案内記載項目一覧</t>
    <rPh sb="4" eb="6">
      <t>キサイ</t>
    </rPh>
    <rPh sb="6" eb="8">
      <t>コウモク</t>
    </rPh>
    <rPh sb="8" eb="10">
      <t>イチラン</t>
    </rPh>
    <phoneticPr fontId="10"/>
  </si>
  <si>
    <t>施設の概要図として、平面図、建物の概要図等を貼付けること。
訓練を実施する主となる教室の寸法を記入し、面積の判定ができるようにすること。
（任意の様式により別添とすることも可とする。）</t>
    <rPh sb="0" eb="2">
      <t>シセツ</t>
    </rPh>
    <rPh sb="3" eb="5">
      <t>ガイヨウ</t>
    </rPh>
    <rPh sb="5" eb="6">
      <t>ズ</t>
    </rPh>
    <rPh sb="10" eb="13">
      <t>ヘイメンズ</t>
    </rPh>
    <rPh sb="14" eb="16">
      <t>タテモノ</t>
    </rPh>
    <rPh sb="17" eb="19">
      <t>ガイヨウ</t>
    </rPh>
    <rPh sb="19" eb="20">
      <t>ズ</t>
    </rPh>
    <rPh sb="20" eb="21">
      <t>トウ</t>
    </rPh>
    <rPh sb="22" eb="24">
      <t>ハリツ</t>
    </rPh>
    <rPh sb="30" eb="32">
      <t>クンレン</t>
    </rPh>
    <rPh sb="33" eb="35">
      <t>ジッシ</t>
    </rPh>
    <rPh sb="37" eb="38">
      <t>シュ</t>
    </rPh>
    <rPh sb="41" eb="43">
      <t>キョウシツ</t>
    </rPh>
    <rPh sb="44" eb="46">
      <t>スンポウ</t>
    </rPh>
    <rPh sb="47" eb="49">
      <t>キニュウ</t>
    </rPh>
    <rPh sb="51" eb="53">
      <t>メンセキ</t>
    </rPh>
    <rPh sb="54" eb="56">
      <t>ハンテイ</t>
    </rPh>
    <rPh sb="70" eb="72">
      <t>ニンイ</t>
    </rPh>
    <rPh sb="73" eb="75">
      <t>ヨウシキ</t>
    </rPh>
    <rPh sb="78" eb="80">
      <t>ベッテン</t>
    </rPh>
    <rPh sb="86" eb="87">
      <t>カ</t>
    </rPh>
    <phoneticPr fontId="10"/>
  </si>
  <si>
    <t>訓練施設の位置がわかる地図等を貼付けること
（任意の様式により別添とすることも可とする。）</t>
    <rPh sb="0" eb="2">
      <t>クンレン</t>
    </rPh>
    <rPh sb="2" eb="4">
      <t>シセツ</t>
    </rPh>
    <rPh sb="5" eb="7">
      <t>イチ</t>
    </rPh>
    <rPh sb="11" eb="13">
      <t>チズ</t>
    </rPh>
    <rPh sb="13" eb="14">
      <t>トウ</t>
    </rPh>
    <rPh sb="15" eb="17">
      <t>ハリツ</t>
    </rPh>
    <phoneticPr fontId="10"/>
  </si>
  <si>
    <t>eラーニングシステム及び受講管理システム概要書</t>
    <rPh sb="10" eb="11">
      <t>オヨ</t>
    </rPh>
    <rPh sb="12" eb="14">
      <t>ジュコウ</t>
    </rPh>
    <rPh sb="14" eb="16">
      <t>カンリ</t>
    </rPh>
    <rPh sb="20" eb="22">
      <t>ガイヨウ</t>
    </rPh>
    <rPh sb="22" eb="23">
      <t>ショ</t>
    </rPh>
    <phoneticPr fontId="10"/>
  </si>
  <si>
    <t>1、eラーニングシステム概要</t>
    <rPh sb="12" eb="14">
      <t>ガイヨウ</t>
    </rPh>
    <phoneticPr fontId="10"/>
  </si>
  <si>
    <t>名称</t>
    <phoneticPr fontId="10"/>
  </si>
  <si>
    <t>別添でシステム等の諸元、パンフレット等があれば添付すること。</t>
    <rPh sb="0" eb="2">
      <t>ベッテン</t>
    </rPh>
    <rPh sb="7" eb="8">
      <t>トウ</t>
    </rPh>
    <rPh sb="9" eb="11">
      <t>ショゲン</t>
    </rPh>
    <rPh sb="18" eb="19">
      <t>トウ</t>
    </rPh>
    <rPh sb="23" eb="25">
      <t>テンプ</t>
    </rPh>
    <phoneticPr fontId="10"/>
  </si>
  <si>
    <t>３、その他の手法により受講管理をする場合の手法について</t>
    <rPh sb="4" eb="5">
      <t>ホカ</t>
    </rPh>
    <rPh sb="6" eb="8">
      <t>シュホウ</t>
    </rPh>
    <rPh sb="11" eb="13">
      <t>ジュコウ</t>
    </rPh>
    <rPh sb="13" eb="15">
      <t>カンリ</t>
    </rPh>
    <rPh sb="18" eb="20">
      <t>バアイ</t>
    </rPh>
    <rPh sb="21" eb="23">
      <t>シュホウ</t>
    </rPh>
    <phoneticPr fontId="10"/>
  </si>
  <si>
    <t>※調整中の事項については備考欄にその状況を記載すること。</t>
    <rPh sb="1" eb="3">
      <t>チョウセイ</t>
    </rPh>
    <rPh sb="3" eb="4">
      <t>チュウ</t>
    </rPh>
    <rPh sb="5" eb="7">
      <t>ジコウ</t>
    </rPh>
    <rPh sb="12" eb="15">
      <t>ビコウラン</t>
    </rPh>
    <rPh sb="18" eb="20">
      <t>ジョウキョウ</t>
    </rPh>
    <rPh sb="21" eb="23">
      <t>キサイ</t>
    </rPh>
    <phoneticPr fontId="25"/>
  </si>
  <si>
    <t>実施予定日、受入人数については調整中。</t>
    <rPh sb="0" eb="2">
      <t>ジッシ</t>
    </rPh>
    <rPh sb="2" eb="5">
      <t>ヨテイビ</t>
    </rPh>
    <rPh sb="6" eb="8">
      <t>ウケイレ</t>
    </rPh>
    <rPh sb="8" eb="10">
      <t>ニンズウ</t>
    </rPh>
    <rPh sb="15" eb="17">
      <t>チョウセイ</t>
    </rPh>
    <rPh sb="17" eb="18">
      <t>チュウ</t>
    </rPh>
    <phoneticPr fontId="25"/>
  </si>
  <si>
    <t>５人</t>
    <rPh sb="1" eb="2">
      <t>ニン</t>
    </rPh>
    <phoneticPr fontId="25"/>
  </si>
  <si>
    <t>●月●日、
●月×日</t>
    <rPh sb="1" eb="2">
      <t>ガツ</t>
    </rPh>
    <rPh sb="3" eb="4">
      <t>ニチ</t>
    </rPh>
    <rPh sb="7" eb="8">
      <t>ガツ</t>
    </rPh>
    <rPh sb="9" eb="10">
      <t>ニチ</t>
    </rPh>
    <phoneticPr fontId="25"/>
  </si>
  <si>
    <t>職場体験</t>
  </si>
  <si>
    <t>000-000-0000</t>
    <phoneticPr fontId="25"/>
  </si>
  <si>
    <t>●●</t>
    <phoneticPr fontId="25"/>
  </si>
  <si>
    <t>社会福祉法人●●</t>
    <rPh sb="0" eb="2">
      <t>シャカイ</t>
    </rPh>
    <rPh sb="2" eb="4">
      <t>フクシ</t>
    </rPh>
    <rPh sb="4" eb="6">
      <t>ホウジン</t>
    </rPh>
    <phoneticPr fontId="25"/>
  </si>
  <si>
    <t>特別養護老人ホーム</t>
  </si>
  <si>
    <t>例</t>
    <rPh sb="0" eb="1">
      <t>レイ</t>
    </rPh>
    <phoneticPr fontId="25"/>
  </si>
  <si>
    <t>備考</t>
    <rPh sb="0" eb="2">
      <t>ビコウ</t>
    </rPh>
    <phoneticPr fontId="25"/>
  </si>
  <si>
    <t>受入予定人数</t>
    <rPh sb="0" eb="2">
      <t>ウケイレ</t>
    </rPh>
    <rPh sb="2" eb="4">
      <t>ヨテイ</t>
    </rPh>
    <rPh sb="4" eb="6">
      <t>ニンズウ</t>
    </rPh>
    <phoneticPr fontId="31"/>
  </si>
  <si>
    <t>実施予定日</t>
    <rPh sb="0" eb="2">
      <t>ジッシ</t>
    </rPh>
    <rPh sb="2" eb="4">
      <t>ヨテイ</t>
    </rPh>
    <rPh sb="4" eb="5">
      <t>ビ</t>
    </rPh>
    <phoneticPr fontId="31"/>
  </si>
  <si>
    <t>連絡先</t>
    <rPh sb="0" eb="3">
      <t>レンラクサキ</t>
    </rPh>
    <phoneticPr fontId="31"/>
  </si>
  <si>
    <t>所在地</t>
    <rPh sb="0" eb="3">
      <t>ショザイチ</t>
    </rPh>
    <phoneticPr fontId="31"/>
  </si>
  <si>
    <t>事業所名</t>
    <rPh sb="0" eb="3">
      <t>ジギョウショ</t>
    </rPh>
    <rPh sb="3" eb="4">
      <t>メイ</t>
    </rPh>
    <phoneticPr fontId="25"/>
  </si>
  <si>
    <t>施設種類
（特養、デイ、訪問など）</t>
    <rPh sb="0" eb="2">
      <t>シセツ</t>
    </rPh>
    <rPh sb="2" eb="4">
      <t>シュルイ</t>
    </rPh>
    <phoneticPr fontId="25"/>
  </si>
  <si>
    <t>No</t>
    <phoneticPr fontId="31"/>
  </si>
  <si>
    <t>■訓練科名</t>
    <rPh sb="1" eb="3">
      <t>クンレン</t>
    </rPh>
    <rPh sb="3" eb="4">
      <t>カ</t>
    </rPh>
    <rPh sb="4" eb="5">
      <t>メイ</t>
    </rPh>
    <phoneticPr fontId="25"/>
  </si>
  <si>
    <t>■訓練実施機関名</t>
    <rPh sb="1" eb="3">
      <t>クンレン</t>
    </rPh>
    <rPh sb="3" eb="5">
      <t>ジッシ</t>
    </rPh>
    <rPh sb="5" eb="7">
      <t>キカン</t>
    </rPh>
    <rPh sb="7" eb="8">
      <t>メイ</t>
    </rPh>
    <phoneticPr fontId="25"/>
  </si>
  <si>
    <t>その他特記事項</t>
    <rPh sb="2" eb="3">
      <t>タ</t>
    </rPh>
    <rPh sb="3" eb="5">
      <t>トッキ</t>
    </rPh>
    <rPh sb="5" eb="7">
      <t>ジコウ</t>
    </rPh>
    <phoneticPr fontId="10"/>
  </si>
  <si>
    <t>有・無　（○○社）</t>
    <rPh sb="0" eb="1">
      <t>タモツ</t>
    </rPh>
    <rPh sb="2" eb="3">
      <t>ム</t>
    </rPh>
    <rPh sb="7" eb="8">
      <t>シャ</t>
    </rPh>
    <phoneticPr fontId="10"/>
  </si>
  <si>
    <t>受講する際の推奨環境</t>
    <rPh sb="0" eb="2">
      <t>ジュコウ</t>
    </rPh>
    <rPh sb="4" eb="5">
      <t>サイ</t>
    </rPh>
    <rPh sb="6" eb="8">
      <t>スイショウ</t>
    </rPh>
    <rPh sb="8" eb="10">
      <t>カンキョウ</t>
    </rPh>
    <phoneticPr fontId="10"/>
  </si>
  <si>
    <t xml:space="preserve">
（記載例）
OS：○○
ブラウザ：○○
回線種別：ADSL、CATV、光など
回線速度：推奨２Mbps以上、必須500kbps
</t>
    <rPh sb="2" eb="4">
      <t>キサイ</t>
    </rPh>
    <rPh sb="4" eb="5">
      <t>レイ</t>
    </rPh>
    <rPh sb="21" eb="23">
      <t>カイセン</t>
    </rPh>
    <rPh sb="23" eb="25">
      <t>シュベツ</t>
    </rPh>
    <rPh sb="36" eb="37">
      <t>ヒカリ</t>
    </rPh>
    <rPh sb="40" eb="42">
      <t>カイセン</t>
    </rPh>
    <rPh sb="42" eb="44">
      <t>ソクド</t>
    </rPh>
    <rPh sb="45" eb="47">
      <t>スイショウ</t>
    </rPh>
    <rPh sb="52" eb="54">
      <t>イジョウ</t>
    </rPh>
    <rPh sb="55" eb="57">
      <t>ヒッス</t>
    </rPh>
    <phoneticPr fontId="10"/>
  </si>
  <si>
    <t xml:space="preserve">（記載例）
Ipadなどのタブレットでも受講可
キーボードはテンキー必須
Webカメラ必須
</t>
    <rPh sb="1" eb="3">
      <t>キサイ</t>
    </rPh>
    <rPh sb="3" eb="4">
      <t>レイ</t>
    </rPh>
    <rPh sb="20" eb="22">
      <t>ジュコウ</t>
    </rPh>
    <rPh sb="22" eb="23">
      <t>カ</t>
    </rPh>
    <rPh sb="34" eb="36">
      <t>ヒッス</t>
    </rPh>
    <rPh sb="43" eb="45">
      <t>ヒッス</t>
    </rPh>
    <phoneticPr fontId="10"/>
  </si>
  <si>
    <t>外注の有無
（外注場合は、メーカー名等）</t>
    <rPh sb="17" eb="18">
      <t>メイ</t>
    </rPh>
    <phoneticPr fontId="10"/>
  </si>
  <si>
    <t>システム関係の問い合わせ先</t>
    <rPh sb="4" eb="6">
      <t>カンケイ</t>
    </rPh>
    <rPh sb="7" eb="8">
      <t>ト</t>
    </rPh>
    <rPh sb="9" eb="10">
      <t>ア</t>
    </rPh>
    <rPh sb="12" eb="13">
      <t>サキ</t>
    </rPh>
    <phoneticPr fontId="10"/>
  </si>
  <si>
    <t>訓練内容、コンテンツ内容の
問い合わせ先</t>
    <rPh sb="0" eb="2">
      <t>クンレン</t>
    </rPh>
    <rPh sb="2" eb="4">
      <t>ナイヨウ</t>
    </rPh>
    <rPh sb="10" eb="12">
      <t>ナイヨウ</t>
    </rPh>
    <rPh sb="14" eb="15">
      <t>ト</t>
    </rPh>
    <rPh sb="16" eb="17">
      <t>ア</t>
    </rPh>
    <rPh sb="19" eb="20">
      <t>サキ</t>
    </rPh>
    <phoneticPr fontId="10"/>
  </si>
  <si>
    <t>受講中の障害発生時の
問い合わせ先</t>
    <rPh sb="0" eb="2">
      <t>ジュコウ</t>
    </rPh>
    <rPh sb="2" eb="3">
      <t>チュウ</t>
    </rPh>
    <rPh sb="4" eb="6">
      <t>ショウガイ</t>
    </rPh>
    <rPh sb="6" eb="8">
      <t>ハッセイ</t>
    </rPh>
    <rPh sb="8" eb="9">
      <t>ジ</t>
    </rPh>
    <rPh sb="11" eb="12">
      <t>ト</t>
    </rPh>
    <rPh sb="13" eb="14">
      <t>ア</t>
    </rPh>
    <rPh sb="16" eb="17">
      <t>サキ</t>
    </rPh>
    <phoneticPr fontId="10"/>
  </si>
  <si>
    <t xml:space="preserve">○○社　担当者名　○○××
　TEL000-000-0000
　email　○○＠～.jp
</t>
    <rPh sb="2" eb="3">
      <t>シャ</t>
    </rPh>
    <rPh sb="4" eb="7">
      <t>タントウシャ</t>
    </rPh>
    <rPh sb="7" eb="8">
      <t>メイ</t>
    </rPh>
    <phoneticPr fontId="10"/>
  </si>
  <si>
    <t xml:space="preserve">(具体的に記載してください。メールで受講開始、終了の報告を行う等）
</t>
    <rPh sb="1" eb="4">
      <t>グタイテキ</t>
    </rPh>
    <rPh sb="5" eb="7">
      <t>キサイ</t>
    </rPh>
    <rPh sb="18" eb="20">
      <t>ジュコウ</t>
    </rPh>
    <rPh sb="20" eb="22">
      <t>カイシ</t>
    </rPh>
    <rPh sb="23" eb="25">
      <t>シュウリョウ</t>
    </rPh>
    <rPh sb="26" eb="28">
      <t>ホウコク</t>
    </rPh>
    <rPh sb="29" eb="30">
      <t>オコナ</t>
    </rPh>
    <rPh sb="31" eb="32">
      <t>ナド</t>
    </rPh>
    <phoneticPr fontId="10"/>
  </si>
  <si>
    <t>○○システム</t>
    <phoneticPr fontId="10"/>
  </si>
  <si>
    <t>（時間数、順番、内容、バランス、重点的に教える項目、考慮した点等を簡単に説明してください。）</t>
    <rPh sb="1" eb="3">
      <t>ジカン</t>
    </rPh>
    <rPh sb="3" eb="4">
      <t>スウ</t>
    </rPh>
    <rPh sb="5" eb="7">
      <t>ジュンバン</t>
    </rPh>
    <rPh sb="8" eb="10">
      <t>ナイヨウ</t>
    </rPh>
    <rPh sb="16" eb="18">
      <t>ジュウテン</t>
    </rPh>
    <rPh sb="18" eb="19">
      <t>テキ</t>
    </rPh>
    <rPh sb="20" eb="21">
      <t>オシ</t>
    </rPh>
    <rPh sb="23" eb="25">
      <t>コウモク</t>
    </rPh>
    <rPh sb="26" eb="28">
      <t>コウリョ</t>
    </rPh>
    <rPh sb="30" eb="31">
      <t>テン</t>
    </rPh>
    <rPh sb="31" eb="32">
      <t>ナド</t>
    </rPh>
    <rPh sb="33" eb="35">
      <t>カンタン</t>
    </rPh>
    <rPh sb="36" eb="38">
      <t>セツメイ</t>
    </rPh>
    <phoneticPr fontId="10"/>
  </si>
  <si>
    <t>様式５－１</t>
    <rPh sb="0" eb="2">
      <t>ヨウシキ</t>
    </rPh>
    <phoneticPr fontId="10"/>
  </si>
  <si>
    <t>様式５－１</t>
    <rPh sb="0" eb="2">
      <t>ヨウシキ</t>
    </rPh>
    <phoneticPr fontId="25"/>
  </si>
  <si>
    <t>（※訓練期間に合わせて作成してください。）</t>
    <phoneticPr fontId="10"/>
  </si>
  <si>
    <t>推奨訓練日程計画表作成例</t>
    <rPh sb="0" eb="2">
      <t>スイショウ</t>
    </rPh>
    <rPh sb="2" eb="4">
      <t>クンレン</t>
    </rPh>
    <rPh sb="4" eb="6">
      <t>ニッテイ</t>
    </rPh>
    <rPh sb="6" eb="9">
      <t>ケイカクヒョウ</t>
    </rPh>
    <rPh sb="9" eb="11">
      <t>サクセイ</t>
    </rPh>
    <rPh sb="11" eb="12">
      <t>レイ</t>
    </rPh>
    <phoneticPr fontId="25"/>
  </si>
  <si>
    <t>（※記入例は削除して使用してください）</t>
    <rPh sb="2" eb="4">
      <t>キニュウ</t>
    </rPh>
    <rPh sb="4" eb="5">
      <t>レイ</t>
    </rPh>
    <rPh sb="6" eb="8">
      <t>サクジョ</t>
    </rPh>
    <rPh sb="10" eb="12">
      <t>シヨウ</t>
    </rPh>
    <phoneticPr fontId="10"/>
  </si>
  <si>
    <t>（※記入例は削除してください。）</t>
    <rPh sb="2" eb="4">
      <t>キニュウ</t>
    </rPh>
    <rPh sb="4" eb="5">
      <t>レイ</t>
    </rPh>
    <rPh sb="6" eb="8">
      <t>サクジョ</t>
    </rPh>
    <phoneticPr fontId="10"/>
  </si>
  <si>
    <t>○○システム</t>
  </si>
  <si>
    <t>２、受講管理システム（eラーニングのシステムに含まれる場合は記載不要）</t>
    <rPh sb="2" eb="4">
      <t>ジュコウ</t>
    </rPh>
    <rPh sb="4" eb="6">
      <t>カンリ</t>
    </rPh>
    <rPh sb="23" eb="24">
      <t>フク</t>
    </rPh>
    <rPh sb="27" eb="29">
      <t>バアイ</t>
    </rPh>
    <rPh sb="30" eb="32">
      <t>キサイ</t>
    </rPh>
    <rPh sb="32" eb="34">
      <t>フヨウ</t>
    </rPh>
    <phoneticPr fontId="10"/>
  </si>
  <si>
    <t>有 ・ 無　</t>
    <rPh sb="0" eb="1">
      <t>タモツ</t>
    </rPh>
    <rPh sb="4" eb="5">
      <t>ム</t>
    </rPh>
    <phoneticPr fontId="10"/>
  </si>
  <si>
    <t xml:space="preserve"> 有 ・ 無　（○○社）</t>
    <rPh sb="1" eb="2">
      <t>タモツ</t>
    </rPh>
    <rPh sb="5" eb="6">
      <t>ム</t>
    </rPh>
    <rPh sb="10" eb="11">
      <t>シャ</t>
    </rPh>
    <phoneticPr fontId="10"/>
  </si>
  <si>
    <t>eラーニングシステムとの互換性</t>
    <rPh sb="12" eb="15">
      <t>ゴカンセイ</t>
    </rPh>
    <phoneticPr fontId="10"/>
  </si>
  <si>
    <t xml:space="preserve">
　　　（　　　　　　　　　）</t>
    <phoneticPr fontId="10"/>
  </si>
  <si>
    <r>
      <t>　担当教科に関して以下の要件に該当する者とし、</t>
    </r>
    <r>
      <rPr>
        <b/>
        <sz val="10"/>
        <color rgb="FFFF0000"/>
        <rFont val="ＭＳ Ｐ明朝"/>
        <family val="1"/>
        <charset val="128"/>
      </rPr>
      <t>「5」の場合は「備考」欄に事由を記載すること。</t>
    </r>
    <phoneticPr fontId="10"/>
  </si>
  <si>
    <t>訓練を修了するにあたり個人負担となるものについて全て記入してください。以下についても含めること。</t>
    <rPh sb="0" eb="2">
      <t>クンレン</t>
    </rPh>
    <rPh sb="3" eb="5">
      <t>シュウリョウ</t>
    </rPh>
    <rPh sb="11" eb="13">
      <t>コジン</t>
    </rPh>
    <rPh sb="13" eb="15">
      <t>フタン</t>
    </rPh>
    <rPh sb="24" eb="25">
      <t>スベ</t>
    </rPh>
    <rPh sb="26" eb="28">
      <t>キニュウ</t>
    </rPh>
    <rPh sb="35" eb="37">
      <t>イカ</t>
    </rPh>
    <rPh sb="42" eb="43">
      <t>フク</t>
    </rPh>
    <phoneticPr fontId="25"/>
  </si>
  <si>
    <t>別添の資料による説明でも、この様式を必ず提出すること！</t>
    <rPh sb="0" eb="2">
      <t>ベッテン</t>
    </rPh>
    <rPh sb="3" eb="5">
      <t>シリョウ</t>
    </rPh>
    <rPh sb="8" eb="10">
      <t>セツメイ</t>
    </rPh>
    <rPh sb="15" eb="17">
      <t>ヨウシキ</t>
    </rPh>
    <rPh sb="18" eb="19">
      <t>カナラ</t>
    </rPh>
    <rPh sb="20" eb="22">
      <t>テイシュツ</t>
    </rPh>
    <phoneticPr fontId="10"/>
  </si>
  <si>
    <t>憲法記念日</t>
    <rPh sb="0" eb="5">
      <t>ケンポウキネンビ</t>
    </rPh>
    <phoneticPr fontId="10"/>
  </si>
  <si>
    <t>みどりの日</t>
    <rPh sb="4" eb="5">
      <t>ヒ</t>
    </rPh>
    <phoneticPr fontId="10"/>
  </si>
  <si>
    <t>海の日</t>
    <rPh sb="0" eb="1">
      <t>ウミ</t>
    </rPh>
    <rPh sb="2" eb="3">
      <t>ヒ</t>
    </rPh>
    <phoneticPr fontId="10"/>
  </si>
  <si>
    <t>山の日</t>
    <rPh sb="0" eb="1">
      <t>ヤマ</t>
    </rPh>
    <rPh sb="2" eb="3">
      <t>ヒ</t>
    </rPh>
    <phoneticPr fontId="10"/>
  </si>
  <si>
    <t>スポーツの日</t>
    <rPh sb="5" eb="6">
      <t>ヒ</t>
    </rPh>
    <phoneticPr fontId="10"/>
  </si>
  <si>
    <t>文化の日</t>
    <phoneticPr fontId="10"/>
  </si>
  <si>
    <t>勤労感謝の日</t>
    <phoneticPr fontId="10"/>
  </si>
  <si>
    <r>
      <t>研修受講年月日</t>
    </r>
    <r>
      <rPr>
        <sz val="8"/>
        <color rgb="FFFF0000"/>
        <rFont val="ＭＳ Ｐ明朝"/>
        <family val="1"/>
        <charset val="128"/>
      </rPr>
      <t>（有効期限）</t>
    </r>
    <rPh sb="0" eb="2">
      <t>ケンシュウ</t>
    </rPh>
    <rPh sb="2" eb="4">
      <t>ジュコウ</t>
    </rPh>
    <rPh sb="4" eb="7">
      <t>ネンガッピ</t>
    </rPh>
    <rPh sb="8" eb="10">
      <t>ユウコウ</t>
    </rPh>
    <rPh sb="10" eb="12">
      <t>キゲン</t>
    </rPh>
    <phoneticPr fontId="10"/>
  </si>
  <si>
    <r>
      <t xml:space="preserve">○年○月○日
</t>
    </r>
    <r>
      <rPr>
        <sz val="10"/>
        <color rgb="FFFF0000"/>
        <rFont val="ＭＳ Ｐ明朝"/>
        <family val="1"/>
        <charset val="128"/>
      </rPr>
      <t>（●年●月●日）</t>
    </r>
    <rPh sb="1" eb="2">
      <t>ネン</t>
    </rPh>
    <rPh sb="3" eb="4">
      <t>ガツ</t>
    </rPh>
    <rPh sb="5" eb="6">
      <t>ニチ</t>
    </rPh>
    <rPh sb="9" eb="10">
      <t>ネン</t>
    </rPh>
    <rPh sb="11" eb="12">
      <t>ガツ</t>
    </rPh>
    <rPh sb="13" eb="14">
      <t>ニチ</t>
    </rPh>
    <phoneticPr fontId="10"/>
  </si>
  <si>
    <t xml:space="preserve">
（　　　　　　　　　）</t>
    <phoneticPr fontId="10"/>
  </si>
  <si>
    <t>専任・兼任
常勤・非常勤
（非常勤は週○日勤務）</t>
    <rPh sb="0" eb="2">
      <t>センニン</t>
    </rPh>
    <rPh sb="3" eb="5">
      <t>ケンニン</t>
    </rPh>
    <rPh sb="6" eb="8">
      <t>ジョウキン</t>
    </rPh>
    <rPh sb="9" eb="12">
      <t>ヒジョウキン</t>
    </rPh>
    <rPh sb="14" eb="17">
      <t>ヒジョウキン</t>
    </rPh>
    <rPh sb="18" eb="19">
      <t>シュウ</t>
    </rPh>
    <rPh sb="20" eb="21">
      <t>ニチ</t>
    </rPh>
    <rPh sb="21" eb="23">
      <t>キンム</t>
    </rPh>
    <phoneticPr fontId="25"/>
  </si>
  <si>
    <t>専任・兼任
常勤・非常勤
（非常勤は週○日勤務）</t>
    <rPh sb="0" eb="2">
      <t>センニン</t>
    </rPh>
    <rPh sb="3" eb="5">
      <t>ケンニン</t>
    </rPh>
    <rPh sb="6" eb="8">
      <t>ジョウキン</t>
    </rPh>
    <rPh sb="9" eb="12">
      <t>ヒジョウキン</t>
    </rPh>
    <phoneticPr fontId="25"/>
  </si>
  <si>
    <t>※２　この様式１０と併せて、受講生募集案内（案）を別添として作成してください。（写真、画像等の使用も可）原則としてＡ４サイズ片面２枚以内に収めるものとします。　　</t>
    <rPh sb="10" eb="11">
      <t>アワ</t>
    </rPh>
    <rPh sb="14" eb="17">
      <t>ジュコウセイ</t>
    </rPh>
    <rPh sb="17" eb="19">
      <t>ボシュウ</t>
    </rPh>
    <rPh sb="19" eb="21">
      <t>アンナイ</t>
    </rPh>
    <rPh sb="22" eb="23">
      <t>アン</t>
    </rPh>
    <rPh sb="25" eb="27">
      <t>ベッテン</t>
    </rPh>
    <rPh sb="30" eb="32">
      <t>サクセイ</t>
    </rPh>
    <phoneticPr fontId="10"/>
  </si>
  <si>
    <t>※日程の記入に関しては、実際のカレンダーの祝日等に適宜修正して提出してください。</t>
    <rPh sb="1" eb="3">
      <t>ニッテイ</t>
    </rPh>
    <rPh sb="4" eb="6">
      <t>キニュウ</t>
    </rPh>
    <rPh sb="7" eb="8">
      <t>カン</t>
    </rPh>
    <rPh sb="12" eb="14">
      <t>ジッサイ</t>
    </rPh>
    <rPh sb="21" eb="23">
      <t>シュクジツ</t>
    </rPh>
    <rPh sb="23" eb="24">
      <t>トウ</t>
    </rPh>
    <rPh sb="25" eb="27">
      <t>テキギ</t>
    </rPh>
    <rPh sb="27" eb="29">
      <t>シュウセイ</t>
    </rPh>
    <rPh sb="31" eb="33">
      <t>テイシュツ</t>
    </rPh>
    <phoneticPr fontId="10"/>
  </si>
  <si>
    <t>11.　受講生が用意する通信機器等の要件</t>
    <rPh sb="4" eb="6">
      <t>ジュコウ</t>
    </rPh>
    <rPh sb="6" eb="7">
      <t>セイ</t>
    </rPh>
    <rPh sb="8" eb="10">
      <t>ヨウイ</t>
    </rPh>
    <rPh sb="12" eb="14">
      <t>ツウシン</t>
    </rPh>
    <rPh sb="14" eb="16">
      <t>キキ</t>
    </rPh>
    <rPh sb="16" eb="17">
      <t>トウ</t>
    </rPh>
    <rPh sb="18" eb="20">
      <t>ヨウケン</t>
    </rPh>
    <phoneticPr fontId="10"/>
  </si>
  <si>
    <t>　　（eラーニングコース及びオンラインによる訓練を行うコース）</t>
    <phoneticPr fontId="10"/>
  </si>
  <si>
    <t>　　（※通信機器及び通信回線の仕様や個人負担の要件等を明確にすること。）</t>
    <rPh sb="23" eb="25">
      <t>ヨウケン</t>
    </rPh>
    <rPh sb="25" eb="26">
      <t>トウ</t>
    </rPh>
    <rPh sb="27" eb="29">
      <t>メイカク</t>
    </rPh>
    <phoneticPr fontId="10"/>
  </si>
  <si>
    <t>成人の日</t>
    <rPh sb="0" eb="2">
      <t>セイジン</t>
    </rPh>
    <rPh sb="3" eb="4">
      <t>ヒ</t>
    </rPh>
    <phoneticPr fontId="10"/>
  </si>
  <si>
    <t>★</t>
    <phoneticPr fontId="10"/>
  </si>
  <si>
    <t>求職者支援訓練</t>
  </si>
  <si>
    <t>★</t>
    <phoneticPr fontId="31"/>
  </si>
  <si>
    <t>元日</t>
    <rPh sb="0" eb="2">
      <t>ガンジツ</t>
    </rPh>
    <phoneticPr fontId="10"/>
  </si>
  <si>
    <t>建国記念の日</t>
    <rPh sb="0" eb="2">
      <t>ケンコク</t>
    </rPh>
    <rPh sb="2" eb="4">
      <t>キネン</t>
    </rPh>
    <rPh sb="5" eb="6">
      <t>ヒ</t>
    </rPh>
    <phoneticPr fontId="10"/>
  </si>
  <si>
    <t>こどもの日</t>
    <rPh sb="4" eb="5">
      <t>ヒ</t>
    </rPh>
    <phoneticPr fontId="10"/>
  </si>
  <si>
    <t>振替休日</t>
    <rPh sb="0" eb="2">
      <t>フリカエ</t>
    </rPh>
    <rPh sb="2" eb="4">
      <t>キュウジツ</t>
    </rPh>
    <phoneticPr fontId="10"/>
  </si>
  <si>
    <t>オリエンテーション</t>
  </si>
  <si>
    <t>様式14</t>
    <rPh sb="0" eb="2">
      <t>ヨウシキ</t>
    </rPh>
    <phoneticPr fontId="10"/>
  </si>
  <si>
    <t>様式13</t>
    <rPh sb="0" eb="2">
      <t>ヨウシキ</t>
    </rPh>
    <phoneticPr fontId="10"/>
  </si>
  <si>
    <t>様式15</t>
    <rPh sb="0" eb="2">
      <t>ヨウシキ</t>
    </rPh>
    <phoneticPr fontId="25"/>
  </si>
  <si>
    <r>
      <t xml:space="preserve">職名
資格名
</t>
    </r>
    <r>
      <rPr>
        <sz val="9"/>
        <rFont val="ＭＳ Ｐ明朝"/>
        <family val="1"/>
        <charset val="128"/>
      </rPr>
      <t>（登録番号）</t>
    </r>
    <rPh sb="0" eb="2">
      <t>ショクメイ</t>
    </rPh>
    <rPh sb="3" eb="5">
      <t>シカク</t>
    </rPh>
    <rPh sb="5" eb="6">
      <t>メイ</t>
    </rPh>
    <rPh sb="8" eb="10">
      <t>トウロク</t>
    </rPh>
    <rPh sb="10" eb="12">
      <t>バンゴウ</t>
    </rPh>
    <phoneticPr fontId="25"/>
  </si>
  <si>
    <r>
      <t xml:space="preserve">キャリアコンサルタント
または
</t>
    </r>
    <r>
      <rPr>
        <sz val="8"/>
        <rFont val="ＭＳ Ｐ明朝"/>
        <family val="1"/>
        <charset val="128"/>
      </rPr>
      <t>キャリアコンサルタント技能士</t>
    </r>
    <rPh sb="27" eb="30">
      <t>ギノウシ</t>
    </rPh>
    <phoneticPr fontId="25"/>
  </si>
  <si>
    <t>取得年月日</t>
    <rPh sb="0" eb="2">
      <t>シュトク</t>
    </rPh>
    <rPh sb="2" eb="5">
      <t>ネンガッピ</t>
    </rPh>
    <phoneticPr fontId="10"/>
  </si>
  <si>
    <t>職業訓練指導員免許
保有者</t>
    <rPh sb="0" eb="2">
      <t>ショクギョウ</t>
    </rPh>
    <rPh sb="2" eb="4">
      <t>クンレン</t>
    </rPh>
    <rPh sb="4" eb="7">
      <t>シドウイン</t>
    </rPh>
    <rPh sb="7" eb="9">
      <t>メンキョ</t>
    </rPh>
    <rPh sb="10" eb="13">
      <t>ホユウシャ</t>
    </rPh>
    <phoneticPr fontId="25"/>
  </si>
  <si>
    <r>
      <t xml:space="preserve">職名
免許職種名
</t>
    </r>
    <r>
      <rPr>
        <sz val="9"/>
        <rFont val="ＭＳ Ｐ明朝"/>
        <family val="1"/>
        <charset val="128"/>
      </rPr>
      <t>（登録番号）</t>
    </r>
    <rPh sb="0" eb="2">
      <t>ショクメイ</t>
    </rPh>
    <rPh sb="3" eb="5">
      <t>メンキョ</t>
    </rPh>
    <rPh sb="5" eb="7">
      <t>ショクシュ</t>
    </rPh>
    <rPh sb="7" eb="8">
      <t>メイ</t>
    </rPh>
    <rPh sb="10" eb="12">
      <t>トウロク</t>
    </rPh>
    <rPh sb="12" eb="14">
      <t>バンゴウ</t>
    </rPh>
    <phoneticPr fontId="25"/>
  </si>
  <si>
    <t>提案者は記入しないこと。</t>
    <rPh sb="0" eb="2">
      <t>テイアン</t>
    </rPh>
    <rPh sb="2" eb="3">
      <t>シャ</t>
    </rPh>
    <rPh sb="4" eb="6">
      <t>キニュウ</t>
    </rPh>
    <phoneticPr fontId="25"/>
  </si>
  <si>
    <t>通信機器貸与費</t>
    <rPh sb="0" eb="2">
      <t>ツウシン</t>
    </rPh>
    <rPh sb="2" eb="4">
      <t>キキ</t>
    </rPh>
    <rPh sb="4" eb="6">
      <t>タイヨ</t>
    </rPh>
    <rPh sb="6" eb="7">
      <t>ヒ</t>
    </rPh>
    <phoneticPr fontId="10"/>
  </si>
  <si>
    <t>訓練導入講習費</t>
    <rPh sb="0" eb="2">
      <t>クンレン</t>
    </rPh>
    <rPh sb="2" eb="4">
      <t>ドウニュウ</t>
    </rPh>
    <rPh sb="4" eb="7">
      <t>コウシュウヒ</t>
    </rPh>
    <phoneticPr fontId="10"/>
  </si>
  <si>
    <t>訓練実習経費</t>
    <rPh sb="0" eb="2">
      <t>クンレン</t>
    </rPh>
    <rPh sb="2" eb="4">
      <t>ジッシュウ</t>
    </rPh>
    <rPh sb="4" eb="6">
      <t>ケイヒ</t>
    </rPh>
    <phoneticPr fontId="10"/>
  </si>
  <si>
    <t>就職支援経費</t>
    <rPh sb="0" eb="2">
      <t>シュウショク</t>
    </rPh>
    <rPh sb="2" eb="4">
      <t>シエン</t>
    </rPh>
    <rPh sb="4" eb="6">
      <t>ケイヒ</t>
    </rPh>
    <phoneticPr fontId="10"/>
  </si>
  <si>
    <t>評価手数料</t>
    <rPh sb="0" eb="2">
      <t>ヒョウカ</t>
    </rPh>
    <rPh sb="2" eb="5">
      <t>テスウリョウ</t>
    </rPh>
    <phoneticPr fontId="10"/>
  </si>
  <si>
    <t>職場見学等推進費</t>
    <rPh sb="0" eb="8">
      <t>ショクバケンガクトウスイシンヒ</t>
    </rPh>
    <phoneticPr fontId="10"/>
  </si>
  <si>
    <t>知識等習得コース</t>
    <rPh sb="0" eb="5">
      <t>チシキトウシュウトク</t>
    </rPh>
    <phoneticPr fontId="10"/>
  </si>
  <si>
    <t>デジタル分野</t>
    <rPh sb="4" eb="6">
      <t>ブンヤ</t>
    </rPh>
    <phoneticPr fontId="10"/>
  </si>
  <si>
    <t>介護分野</t>
    <rPh sb="0" eb="2">
      <t>カイゴ</t>
    </rPh>
    <rPh sb="2" eb="4">
      <t>ブンヤ</t>
    </rPh>
    <phoneticPr fontId="10"/>
  </si>
  <si>
    <t>コース区分</t>
    <rPh sb="3" eb="5">
      <t>クブン</t>
    </rPh>
    <phoneticPr fontId="10"/>
  </si>
  <si>
    <t>日本版デュアルシステム</t>
    <rPh sb="0" eb="3">
      <t>ニホンバン</t>
    </rPh>
    <phoneticPr fontId="10"/>
  </si>
  <si>
    <t>実務に役立つIT活用力習得コース</t>
    <rPh sb="0" eb="2">
      <t>ジツム</t>
    </rPh>
    <rPh sb="3" eb="5">
      <t>ヤクダ</t>
    </rPh>
    <rPh sb="8" eb="10">
      <t>カツヨウ</t>
    </rPh>
    <rPh sb="10" eb="11">
      <t>リョク</t>
    </rPh>
    <rPh sb="11" eb="13">
      <t>シュウトク</t>
    </rPh>
    <phoneticPr fontId="10"/>
  </si>
  <si>
    <t>eラーニングコース</t>
    <phoneticPr fontId="10"/>
  </si>
  <si>
    <t>デジタル訓練促進費</t>
    <rPh sb="4" eb="9">
      <t>クンレンソクシンヒ</t>
    </rPh>
    <phoneticPr fontId="10"/>
  </si>
  <si>
    <t>デジタル職場実習推進費</t>
    <rPh sb="4" eb="6">
      <t>ショクバ</t>
    </rPh>
    <rPh sb="6" eb="8">
      <t>ジッシュウ</t>
    </rPh>
    <rPh sb="8" eb="11">
      <t>スイシンヒ</t>
    </rPh>
    <phoneticPr fontId="10"/>
  </si>
  <si>
    <t>知識等習得コース</t>
    <rPh sb="0" eb="2">
      <t>チシキ</t>
    </rPh>
    <rPh sb="2" eb="3">
      <t>トウ</t>
    </rPh>
    <rPh sb="3" eb="5">
      <t>シュウトク</t>
    </rPh>
    <phoneticPr fontId="10"/>
  </si>
  <si>
    <t>建設人材育成コース</t>
    <rPh sb="0" eb="6">
      <t>ケンセツジンザイイクセイ</t>
    </rPh>
    <phoneticPr fontId="10"/>
  </si>
  <si>
    <t>○</t>
    <phoneticPr fontId="10"/>
  </si>
  <si>
    <t>介護、デジタル以外の分野</t>
    <rPh sb="0" eb="2">
      <t>カイゴ</t>
    </rPh>
    <rPh sb="7" eb="9">
      <t>イガイ</t>
    </rPh>
    <rPh sb="10" eb="12">
      <t>ブンヤ</t>
    </rPh>
    <phoneticPr fontId="10"/>
  </si>
  <si>
    <t>デジタル以外の分野</t>
    <rPh sb="4" eb="6">
      <t>イガイ</t>
    </rPh>
    <rPh sb="7" eb="9">
      <t>ブンヤ</t>
    </rPh>
    <phoneticPr fontId="10"/>
  </si>
  <si>
    <t>eラーニング
コース</t>
    <phoneticPr fontId="10"/>
  </si>
  <si>
    <t>１　提案コース情報</t>
    <rPh sb="2" eb="4">
      <t>テイアン</t>
    </rPh>
    <rPh sb="7" eb="9">
      <t>ジョウホウ</t>
    </rPh>
    <phoneticPr fontId="10"/>
  </si>
  <si>
    <t>実務に役立つIT活用力習得コース</t>
    <rPh sb="0" eb="2">
      <t>ジツム</t>
    </rPh>
    <phoneticPr fontId="10"/>
  </si>
  <si>
    <t>ＤＸスキル標準対応コース</t>
    <rPh sb="5" eb="9">
      <t>ヒョウジュンタイオウ</t>
    </rPh>
    <phoneticPr fontId="10"/>
  </si>
  <si>
    <t>デジタル資格コース【ＩＴ資格】</t>
    <rPh sb="4" eb="6">
      <t>シカク</t>
    </rPh>
    <rPh sb="12" eb="14">
      <t>シカク</t>
    </rPh>
    <phoneticPr fontId="10"/>
  </si>
  <si>
    <t>デジタル資格コース【ＷＥＢデザイン資格】</t>
    <rPh sb="4" eb="6">
      <t>シカク</t>
    </rPh>
    <rPh sb="17" eb="19">
      <t>シカク</t>
    </rPh>
    <phoneticPr fontId="10"/>
  </si>
  <si>
    <t xml:space="preserve">
　　委託料経費区分
</t>
    <rPh sb="4" eb="7">
      <t>イタクリョウ</t>
    </rPh>
    <rPh sb="7" eb="9">
      <t>ケイヒ</t>
    </rPh>
    <rPh sb="9" eb="11">
      <t>クブン</t>
    </rPh>
    <phoneticPr fontId="10"/>
  </si>
  <si>
    <t>２　委託料経費区分　※提案するコースが該当する経費区分に「○」を記入してください。</t>
    <rPh sb="2" eb="5">
      <t>イタクリョウ</t>
    </rPh>
    <rPh sb="5" eb="7">
      <t>ケイヒ</t>
    </rPh>
    <rPh sb="7" eb="9">
      <t>クブン</t>
    </rPh>
    <phoneticPr fontId="10"/>
  </si>
  <si>
    <t>提案コース委託料経費区分表</t>
    <rPh sb="0" eb="2">
      <t>テイアン</t>
    </rPh>
    <rPh sb="5" eb="8">
      <t>イタクリョウ</t>
    </rPh>
    <rPh sb="8" eb="12">
      <t>ケイヒクブン</t>
    </rPh>
    <rPh sb="12" eb="13">
      <t>ヒョウ</t>
    </rPh>
    <phoneticPr fontId="10"/>
  </si>
  <si>
    <t>様式１－１</t>
    <rPh sb="0" eb="2">
      <t>ヨウシキ</t>
    </rPh>
    <phoneticPr fontId="10"/>
  </si>
  <si>
    <t>様式１－２</t>
    <rPh sb="0" eb="2">
      <t>ヨウシキ</t>
    </rPh>
    <phoneticPr fontId="10"/>
  </si>
  <si>
    <t>託児サービス経費</t>
    <rPh sb="0" eb="2">
      <t>タクジ</t>
    </rPh>
    <rPh sb="6" eb="8">
      <t>ケイヒ</t>
    </rPh>
    <phoneticPr fontId="10"/>
  </si>
  <si>
    <t>職場実習実施計画書</t>
    <rPh sb="0" eb="2">
      <t>ショクバ</t>
    </rPh>
    <rPh sb="2" eb="4">
      <t>ジッシュウ</t>
    </rPh>
    <rPh sb="4" eb="6">
      <t>ジッシ</t>
    </rPh>
    <rPh sb="6" eb="9">
      <t>ケイカクショ</t>
    </rPh>
    <phoneticPr fontId="31"/>
  </si>
  <si>
    <t>職場見学、職場体験、
職場実習の別
※デジタル職場実習対応コースは職場実習のみ</t>
    <rPh sb="0" eb="2">
      <t>ショクバ</t>
    </rPh>
    <rPh sb="2" eb="4">
      <t>ケンガク</t>
    </rPh>
    <rPh sb="5" eb="7">
      <t>ショクバ</t>
    </rPh>
    <rPh sb="7" eb="9">
      <t>タイケン</t>
    </rPh>
    <rPh sb="11" eb="13">
      <t>ショクバ</t>
    </rPh>
    <rPh sb="13" eb="15">
      <t>ジッシュウ</t>
    </rPh>
    <rPh sb="16" eb="17">
      <t>ベツ</t>
    </rPh>
    <rPh sb="24" eb="26">
      <t>ショクバ</t>
    </rPh>
    <rPh sb="26" eb="28">
      <t>ジッシュウ</t>
    </rPh>
    <rPh sb="28" eb="30">
      <t>タイオウ</t>
    </rPh>
    <rPh sb="34" eb="36">
      <t>ショクバ</t>
    </rPh>
    <rPh sb="36" eb="38">
      <t>ジッシュウ</t>
    </rPh>
    <phoneticPr fontId="31"/>
  </si>
  <si>
    <t>2024~2025年度祝日</t>
    <rPh sb="9" eb="11">
      <t>ネンド</t>
    </rPh>
    <rPh sb="11" eb="13">
      <t>シュクジツ</t>
    </rPh>
    <phoneticPr fontId="25"/>
  </si>
  <si>
    <r>
      <t>※実施した直近の過去３か年において、仕様書で取得を指定する目標資格の合格率を</t>
    </r>
    <r>
      <rPr>
        <b/>
        <u/>
        <sz val="11"/>
        <rFont val="ＭＳ Ｐゴシック"/>
        <family val="3"/>
        <charset val="128"/>
        <scheme val="minor"/>
      </rPr>
      <t>種別、級ごとでシート別</t>
    </r>
    <r>
      <rPr>
        <sz val="11"/>
        <rFont val="ＭＳ Ｐゴシック"/>
        <family val="2"/>
        <charset val="128"/>
        <scheme val="minor"/>
      </rPr>
      <t>に作成してください。
記入例は削除してください。</t>
    </r>
    <rPh sb="1" eb="3">
      <t>ジッシ</t>
    </rPh>
    <rPh sb="5" eb="7">
      <t>チョッキン</t>
    </rPh>
    <rPh sb="8" eb="10">
      <t>カコ</t>
    </rPh>
    <rPh sb="12" eb="13">
      <t>ネン</t>
    </rPh>
    <rPh sb="18" eb="21">
      <t>シヨウショ</t>
    </rPh>
    <rPh sb="22" eb="24">
      <t>シュトク</t>
    </rPh>
    <rPh sb="25" eb="27">
      <t>シテイ</t>
    </rPh>
    <rPh sb="29" eb="31">
      <t>モクヒョウ</t>
    </rPh>
    <rPh sb="31" eb="33">
      <t>シカク</t>
    </rPh>
    <rPh sb="34" eb="37">
      <t>ゴウカクリツ</t>
    </rPh>
    <rPh sb="38" eb="40">
      <t>シュベツ</t>
    </rPh>
    <rPh sb="41" eb="42">
      <t>キュウ</t>
    </rPh>
    <rPh sb="48" eb="49">
      <t>ベツ</t>
    </rPh>
    <rPh sb="50" eb="52">
      <t>サクセイ</t>
    </rPh>
    <rPh sb="60" eb="62">
      <t>キニュウ</t>
    </rPh>
    <rPh sb="62" eb="63">
      <t>レイ</t>
    </rPh>
    <rPh sb="64" eb="66">
      <t>サクジョ</t>
    </rPh>
    <phoneticPr fontId="10"/>
  </si>
  <si>
    <t>※実施した直近の過去２か年において実施した、関連するコースを委託訓練、求職者訓練、一般講座ごとにシート別に作成してください。記入例は削除してください。</t>
    <rPh sb="1" eb="3">
      <t>ジッシ</t>
    </rPh>
    <rPh sb="5" eb="7">
      <t>チョッキン</t>
    </rPh>
    <rPh sb="8" eb="10">
      <t>カコ</t>
    </rPh>
    <rPh sb="12" eb="13">
      <t>ネン</t>
    </rPh>
    <rPh sb="17" eb="19">
      <t>ジッシ</t>
    </rPh>
    <rPh sb="22" eb="24">
      <t>カンレン</t>
    </rPh>
    <rPh sb="30" eb="32">
      <t>イタク</t>
    </rPh>
    <rPh sb="32" eb="34">
      <t>クンレン</t>
    </rPh>
    <rPh sb="35" eb="37">
      <t>キュウショク</t>
    </rPh>
    <rPh sb="37" eb="38">
      <t>シャ</t>
    </rPh>
    <rPh sb="38" eb="40">
      <t>クンレン</t>
    </rPh>
    <rPh sb="41" eb="43">
      <t>イッパン</t>
    </rPh>
    <rPh sb="43" eb="45">
      <t>コウザ</t>
    </rPh>
    <rPh sb="51" eb="52">
      <t>ベツ</t>
    </rPh>
    <rPh sb="53" eb="55">
      <t>サクセイ</t>
    </rPh>
    <rPh sb="62" eb="64">
      <t>キニュウ</t>
    </rPh>
    <rPh sb="64" eb="65">
      <t>レイ</t>
    </rPh>
    <rPh sb="66" eb="68">
      <t>サクジョ</t>
    </rPh>
    <phoneticPr fontId="10"/>
  </si>
  <si>
    <t>【スキル項目・学習項目チェックシート】</t>
    <phoneticPr fontId="99"/>
  </si>
  <si>
    <t>様式１６</t>
    <rPh sb="0" eb="2">
      <t>ヨウシキ</t>
    </rPh>
    <phoneticPr fontId="99"/>
  </si>
  <si>
    <t>✔</t>
    <phoneticPr fontId="25"/>
  </si>
  <si>
    <t>カテゴリー</t>
  </si>
  <si>
    <t>サブカテゴリー</t>
  </si>
  <si>
    <t>スキル項目</t>
    <rPh sb="3" eb="5">
      <t>コウモク</t>
    </rPh>
    <phoneticPr fontId="99"/>
  </si>
  <si>
    <t>学習項目例</t>
    <rPh sb="0" eb="2">
      <t>ガクシュウ</t>
    </rPh>
    <rPh sb="2" eb="5">
      <t>コウモクレイ</t>
    </rPh>
    <phoneticPr fontId="99"/>
  </si>
  <si>
    <t>訓練カリキュラムのチェック（✔)</t>
    <phoneticPr fontId="99"/>
  </si>
  <si>
    <t>A　ビジネス変革</t>
    <rPh sb="6" eb="8">
      <t>ヘンカク</t>
    </rPh>
    <phoneticPr fontId="99"/>
  </si>
  <si>
    <t>戦略・マネジメント・システム</t>
    <phoneticPr fontId="99"/>
  </si>
  <si>
    <t>ビジネス戦略策定・実行</t>
  </si>
  <si>
    <t>エコシステム＆アライアンス（必要なケイパビリティを持つ他社・個人の探索、M&amp;A、投資、契約）、リスクマネジメント（知的財産権等の権利保護、コンプライアンス、ビジネス倫理）、ポートフォリオマネジメント、持続可能性</t>
    <rPh sb="14" eb="16">
      <t>ヒツヨウ</t>
    </rPh>
    <rPh sb="25" eb="26">
      <t>モ</t>
    </rPh>
    <rPh sb="27" eb="29">
      <t>タシャ</t>
    </rPh>
    <rPh sb="30" eb="32">
      <t>コジン</t>
    </rPh>
    <rPh sb="33" eb="35">
      <t>タンサク</t>
    </rPh>
    <rPh sb="40" eb="42">
      <t>トウシ</t>
    </rPh>
    <rPh sb="43" eb="45">
      <t>ケイヤク</t>
    </rPh>
    <phoneticPr fontId="99"/>
  </si>
  <si>
    <t>プロダクトマネジメント</t>
  </si>
  <si>
    <t>プロダクトマネジメント、プロダクトビジョンの定義・共有・進化、プロダクト開発チームリーダー、プロダクト観点でのビジネス・UX・テクノロジーの統合、プロダクトファミリの管理、経営・財務・法務・マーケティング・顧客サポート・営業等のステークホルダー管理</t>
    <phoneticPr fontId="99"/>
  </si>
  <si>
    <t>変革マネジメント</t>
  </si>
  <si>
    <t>組織体制、組織文化・風土、各種制度、人材、業務プロセス、ステークホルダーマネジメント</t>
    <phoneticPr fontId="99"/>
  </si>
  <si>
    <t>システムズエンジニアリング</t>
  </si>
  <si>
    <t>システム、ライフサイクル、プロセス、システムライフサイクルプロセスにおける具体的な活動（要求分析、アーキテクティング、実装、インテグレーション、テスト、運用、保守、廃棄）</t>
    <phoneticPr fontId="99"/>
  </si>
  <si>
    <t>エンタープライズアーキクチャ</t>
  </si>
  <si>
    <t>ビジネスアーキテクチャ、事業を管理するための仕組み（ERP、PLM、CRM、SCM　等）、データアーキテクチャ、データガバナンス、ITシステムアーキテクチャ</t>
    <phoneticPr fontId="99"/>
  </si>
  <si>
    <t>プロジェクトマネジメント</t>
  </si>
  <si>
    <t>PMBOK®第7版、テーラリング、アジャイル/ウォーターフォール、調達マネジメント</t>
    <phoneticPr fontId="99"/>
  </si>
  <si>
    <t>ビジネスモデル・プロセス</t>
  </si>
  <si>
    <t>ビジネス調査</t>
  </si>
  <si>
    <t>調査の設計、ビジネスフレームワーク（PEST、3C、5Forces、SWOT、STP、4P、バリューチェーン　等）、ビジネス・業務とデジタル技術の関連性</t>
    <phoneticPr fontId="99"/>
  </si>
  <si>
    <t>ビジネスモデル設計</t>
    <rPh sb="7" eb="9">
      <t>セッケイ</t>
    </rPh>
    <phoneticPr fontId="99"/>
  </si>
  <si>
    <t>ビジネスモデルキャンバス、収益モデル（売り切り、サービスの付加、サブスク　等）</t>
    <phoneticPr fontId="99"/>
  </si>
  <si>
    <t>ビジネスアナリシス</t>
  </si>
  <si>
    <t>製品やサービスの提供に必要な活動の可視化に関するフレームワーク（サービスブループリント、バリューチェーン分析、業務プロセス分析、ステークホルダーマップ、サービス生態系マップ）、要求定義（ビジネスプロセス関連図、業務フロー図　等）</t>
    <phoneticPr fontId="99"/>
  </si>
  <si>
    <t>検証（ビジネス視点）</t>
  </si>
  <si>
    <t>バリュープロポジションを踏まえた検証アプローチの設計、実施、モニタリングのためのKPI設定</t>
    <phoneticPr fontId="99"/>
  </si>
  <si>
    <t>マーケティング</t>
  </si>
  <si>
    <t>顧客開発、ベネフィットと差別化、Webマーケティング、SEO、SNSマーケティング、カスタマーサポート、AI活用マーケティング</t>
    <phoneticPr fontId="99"/>
  </si>
  <si>
    <t>ブランディング</t>
  </si>
  <si>
    <t>ブランドプロポジション・ブランドアイデンティティ</t>
    <phoneticPr fontId="99"/>
  </si>
  <si>
    <t>デザイン</t>
  </si>
  <si>
    <t>顧客・ユーザー理解</t>
  </si>
  <si>
    <t>インタビュー設計、ワークショップ設計、ユーザー調査（A/Bテスト、カードソーティング、日記調査、フォーカスグループ　等）、市場・競合調査（定量・定性）、調査結果分析、参加型デザイン、ペルソナとジャーニーマップ</t>
    <phoneticPr fontId="99"/>
  </si>
  <si>
    <t>価値発見・定義</t>
  </si>
  <si>
    <t>価値発見におけるフレームワーク（サービスブループリント、アサンプションマトリクス　等）、アイデエーションのための手法（ブレインストーミング、KJ法、シナリオ法、ペーパープロトタイピング）、バリュープロポジション、製品・サービスの方針（コンセプト）策定</t>
    <phoneticPr fontId="99"/>
  </si>
  <si>
    <t>設計</t>
  </si>
  <si>
    <t>プロトタイピング、情報設計、コンテンツ設計、アクセシビリティ・ユーザビリティ設計、UI設計（ワイヤーフレーム、モックアップ、オブジェクト指向/タスク指向　等）、デザインシステム（サイズ、フォント、コンポーネント、カラー　等）、人の行動原理や心理学を基にしたデザイン、でき上がった製品・サービスの倫理的観点からのチェック</t>
    <phoneticPr fontId="99"/>
  </si>
  <si>
    <t>検証（顧客・ユーザー視点）</t>
  </si>
  <si>
    <t>コンセプトテスト、ユーザビリティ評価の計画と実施</t>
    <phoneticPr fontId="99"/>
  </si>
  <si>
    <t>その他デザイン技術</t>
  </si>
  <si>
    <t>ブランディングの方針（コンセプト）策定（ムードボード、ブランド方針　等）、グラフィックデザイン、3Dデザイン、イラスト等の制作、編集、コンテンツ企画、映像制作、UXライティング、写真・アート等のディレクション</t>
    <phoneticPr fontId="99"/>
  </si>
  <si>
    <t>B　データ活用</t>
    <phoneticPr fontId="99"/>
  </si>
  <si>
    <t>データ・AIの戦略的活用</t>
  </si>
  <si>
    <t>データ理解・活用</t>
  </si>
  <si>
    <t>データ理解（データ理解、意味合いの抽出、洞察）、データの理解・検証（統計情報への正しい理解、データ確認、俯瞰・メタ思考、データ理解、データ粒度）</t>
    <phoneticPr fontId="99"/>
  </si>
  <si>
    <t>データ・AI活用戦略</t>
  </si>
  <si>
    <t>着想・デザイン（着想、デザイン、AI活用検討、開示・非開示の決定）、課題の定義（KPI、スコーピング、価値の見積り）</t>
    <phoneticPr fontId="99"/>
  </si>
  <si>
    <t>データ・AI活用業務の設計・事業実装・ 評価</t>
  </si>
  <si>
    <t>アプローチ設計（データ入手、AI-ready、アプローチ設計、分析アプローチ設計）、分析評価（評価、業務へのフィードバック）、事業への実装（実装、評価・改善の仕組み）、プロジェクトマネジメント（プロジェクト発足、プロジェクト計画、運用、横展開、方針転換、完了、リソースマネジメント、リスクマネジメント）、AIシステム運用（ソース管理、AutoML、MLOps、AIOps）</t>
    <phoneticPr fontId="99"/>
  </si>
  <si>
    <t>AI・データサイエンス</t>
  </si>
  <si>
    <t>数理統計・多変量解析・データ可視化</t>
    <phoneticPr fontId="99"/>
  </si>
  <si>
    <t>基礎数学 （統計数理基礎、線形代数基礎、微分・積分基礎、集合論基礎）、予測 （回帰・分類、評価）、推定・検定、グルーピング（グルーピング、異常検知）、性質・関係性の把握（性質・関係性の把握、グラフィカルモデル、因果推論）、サンプリング、データ加工（データクレンジング、データ加工、特徴量エンジニアリング）、意味合いの抽出・洞察、データ可視化（方向性定義、軸出し、データ加工、表現・実装技法、意味抽出）、時系列分析、パターン発見、シミュレーション・データ同化、最適化</t>
    <phoneticPr fontId="99"/>
  </si>
  <si>
    <t>機械学習・深層学習</t>
  </si>
  <si>
    <t>機械学習、深層学習、強化学習、自然言語処理、画像認識、映像認識、音声認識</t>
    <phoneticPr fontId="99"/>
  </si>
  <si>
    <t>データエンジニアリング</t>
    <phoneticPr fontId="99"/>
  </si>
  <si>
    <t>データ活用基盤設計</t>
  </si>
  <si>
    <t>環境構築（システム企画、システム設計、アーキテクチャ設計）、データ収集（クライアント技術、通信技術、データ抽出、データ収集、データ統合）、データ構造（基礎知識、要件定義、テーブル定義、テーブル設計）</t>
    <phoneticPr fontId="99"/>
  </si>
  <si>
    <t>データ活用基盤実装・運用</t>
  </si>
  <si>
    <t>データ蓄積（DWH、分散技術、クラウド、リアルタイム処理、キャッシュ技術、データ蓄積技術、検索技術）、データ加工（フィルタリング処理、ソート処理、結合処理、前処理、マッピング処理、サンプリング処理、集計処理、変換・演算処理）、データ共有（データ出力、データ展開、データ連携）、プログラミング（基礎プログラミング、拡張プログラミング、アルゴリズム、分析プログラム、SQL）、</t>
    <phoneticPr fontId="99"/>
  </si>
  <si>
    <t>C　テクノロジー</t>
    <phoneticPr fontId="99"/>
  </si>
  <si>
    <t>ソフトウェア開発</t>
  </si>
  <si>
    <t>コンピュータサイエンス</t>
  </si>
  <si>
    <t>ソフトウェアエンジニアリング、最適化、データ構造、アルゴリズム、計算理論</t>
    <phoneticPr fontId="99"/>
  </si>
  <si>
    <t>チーム開発</t>
  </si>
  <si>
    <t>Git/Gitワークフロー、チームビルディン、グリーダブルコード、テクニカルライティング</t>
    <phoneticPr fontId="99"/>
  </si>
  <si>
    <t>ソフトウェア設計手法</t>
  </si>
  <si>
    <t>要求定義手法、ドメイン駆動設計、ソフトウェア設計原則（SOLID）、クリーンアーキテクチャ、デザインパターン、非機能要件定義、</t>
    <phoneticPr fontId="99"/>
  </si>
  <si>
    <t>ソフトウェア開発プロセス</t>
  </si>
  <si>
    <t>ソフトウェア開発マネジメント（CCPM、アジャイル開発手法、ソフトウェア見積り）、TDD（テスト駆動開発）、ソフトウェア品質管理、OSSライセンス管理</t>
    <phoneticPr fontId="99"/>
  </si>
  <si>
    <t>Webアプリケーション基本技術</t>
  </si>
  <si>
    <t>HTML/CSS、JavaScript、REST、WebSocket、SPA、CMS</t>
    <phoneticPr fontId="99"/>
  </si>
  <si>
    <t>フロントエンドシステム開発</t>
  </si>
  <si>
    <t>UI設計、レスポンシブデザイン、モックアップ開発、フロントエンドフレームワーク、PWA、検索最適化/SEO</t>
    <phoneticPr fontId="99"/>
  </si>
  <si>
    <t>バックエンドシステム開発</t>
  </si>
  <si>
    <t>データベース設計、オブジェクトストレージ、NoSQL、バックエンドフレームワーク、キャッシュ、負荷分散、認証認可</t>
    <phoneticPr fontId="99"/>
  </si>
  <si>
    <t>クラウドインフラ活用</t>
    <phoneticPr fontId="99"/>
  </si>
  <si>
    <t>クラウド基盤（PaaS/IaaS）、マイクロサービス、サーバレス、コンテナ技術、IaC、CDN</t>
    <phoneticPr fontId="99"/>
  </si>
  <si>
    <t>SREプロセス</t>
  </si>
  <si>
    <t>オブザーバビリティ、オープンテレメトリ、four keys、カオスエンジニアリング、CI/CD &amp; DevOps</t>
    <phoneticPr fontId="99"/>
  </si>
  <si>
    <t>サービス活用</t>
  </si>
  <si>
    <t>API管理、データ連携（iPaaS、ETL、EAI）、RPA、ローコード/ノーコード</t>
    <phoneticPr fontId="99"/>
  </si>
  <si>
    <t>デジタルテクノロジー</t>
  </si>
  <si>
    <t>フィジカルコンピューティング</t>
  </si>
  <si>
    <t>エッジコンピューティング、IoTクラウド、LPWA、IoTセンサー、ウェアラブル、ロボティクス、ドローン、SBC（Arduino、RaspberryPi　等）、IoTゲートウェイ、認識技術（画像、音声　等）、3Dセンシング、3Dプリンタ、位置測位</t>
    <phoneticPr fontId="99"/>
  </si>
  <si>
    <t>その他先端技術</t>
    <rPh sb="2" eb="3">
      <t>タ</t>
    </rPh>
    <rPh sb="3" eb="5">
      <t>センタン</t>
    </rPh>
    <rPh sb="5" eb="7">
      <t>ギジュツ</t>
    </rPh>
    <phoneticPr fontId="99"/>
  </si>
  <si>
    <t>※以下に挙げる先端技術を例として必要に応じて学習
WebAssembly、HTTP/3、ブロックチェーン基盤、秘密計算、Trusted Web、量子コンピューティング、HITL:Human-in-the-Loop</t>
    <phoneticPr fontId="99"/>
  </si>
  <si>
    <t>テクノロジートレンド</t>
    <phoneticPr fontId="99"/>
  </si>
  <si>
    <t>※以下に挙げる先端技術を例として必要に応じて学習
メタバース、スマートコントラクト、デジタル通貨、インフォマティクス（マテリアル分野、バイオ分野、計測分野　等）、GX（カーボントレーシング　等）</t>
    <phoneticPr fontId="99"/>
  </si>
  <si>
    <t>D セキュリティ</t>
    <phoneticPr fontId="99"/>
  </si>
  <si>
    <t>セキュリティマネジメント</t>
  </si>
  <si>
    <t>セキュリティ体制構築・運営</t>
    <phoneticPr fontId="99"/>
  </si>
  <si>
    <t>セキュリティ対応組織（セキュリティ統括機能、SOC、xSIRT等）との連携手順、サービスや機器のセキュリティ対策に関する組織内の役割と責任の明確化、組織におけるセキュリティカルチャーの醸成方法</t>
    <phoneticPr fontId="99"/>
  </si>
  <si>
    <t>セキュリティマネジメント</t>
    <phoneticPr fontId="99"/>
  </si>
  <si>
    <t>セキュリティ関連法制度、ポリシー、規程、マニュアル等の整備、脅威インテリジェンスの活用を含むリスクの認知、リスクアセスメント手法、セキュリティ要件定義、機能要件としてのセキュリティ機能、認証方式の種類・特徴と選定方法、情報資産管理、構成管理、セキュリティ教育・トレーニングと資格・認証制度、情報セキュリティ監査の手法</t>
    <phoneticPr fontId="99"/>
  </si>
  <si>
    <t>インシデント対応と事業継続</t>
    <phoneticPr fontId="99"/>
  </si>
  <si>
    <t>デジタル利活用における事業継続、事業継続計画の整備と訓練、インシデント対応と危機管理の連携手順、日常及び緊急時の情報共有とコミュニケーション</t>
    <phoneticPr fontId="99"/>
  </si>
  <si>
    <t>プライバシー保護</t>
  </si>
  <si>
    <t>プライバシー保護関連の法制度、ビジネス内容を踏まえたプライバシー保護に関するマネジメントシステムの検討、PIA（プライバシー影響評価）の概要と手順、データの取扱におけるプライバシー関連リスクと対策</t>
    <phoneticPr fontId="99"/>
  </si>
  <si>
    <t>セキュリティ技術</t>
  </si>
  <si>
    <t>セキュア設計・開発・構築</t>
    <phoneticPr fontId="99"/>
  </si>
  <si>
    <t>セキュアシステム設計の概要と実践方法、DevSecOpsの考え方と実践方法、セキュリティ要件及びセキュリティ機能の実現・実装、IT/OT/IoTデバイスにおけるセキュリティ対策、クラウドサービス及びネットワーク機器のセキュリティ機能の概要と設定、脆弱性の概念と対策・診断方法</t>
    <phoneticPr fontId="99"/>
  </si>
  <si>
    <t>セキュリティ運用・保守・監視</t>
    <phoneticPr fontId="99"/>
  </si>
  <si>
    <t>脅威情報や脆弱性情報の活用、モニタリングの方法と観測データの活用、運用・監視業務へのAI応用、インシデント時の影響調査、トリアージ方法、デジタルフォレンジックサービスの活用</t>
    <phoneticPr fontId="99"/>
  </si>
  <si>
    <t>（備考）</t>
    <rPh sb="1" eb="3">
      <t>ビコウ</t>
    </rPh>
    <phoneticPr fontId="99"/>
  </si>
  <si>
    <t>注　１　訓練実施機関は、ＤＸ推進スキル標準を適宜参照しつつ、実施する職業訓練のカリキュラムや訓練修了後の仕上がり像等から習得を目指すスキル項目を確認し、含まれる場合には、チェック欄に「✔」を入れ提出すること。</t>
  </si>
  <si>
    <t>　　２　カテゴリーAからDのうち、複数のカテゴリーのチェック欄に「✔」を付けること。１つのカテゴリーに複数の「✔」を付けても差し支えないが、異なるカテゴリ－にも「✔」が必要なこと。</t>
    <rPh sb="36" eb="37">
      <t>ツ</t>
    </rPh>
    <rPh sb="51" eb="53">
      <t>フクスウ</t>
    </rPh>
    <rPh sb="58" eb="59">
      <t>ツ</t>
    </rPh>
    <rPh sb="62" eb="63">
      <t>サ</t>
    </rPh>
    <rPh sb="64" eb="65">
      <t>ツカ</t>
    </rPh>
    <rPh sb="70" eb="71">
      <t>コト</t>
    </rPh>
    <rPh sb="84" eb="86">
      <t>ヒツヨウ</t>
    </rPh>
    <phoneticPr fontId="99"/>
  </si>
  <si>
    <t>　　３　訓練カリキュラムにスキル項目に関連する訓練項目があれば、訓練実施機関の判断により学習項目を追加して差し支えないこと。</t>
    <rPh sb="23" eb="25">
      <t>クンレン</t>
    </rPh>
    <phoneticPr fontId="99"/>
  </si>
  <si>
    <t>　　４　１つの訓練項目であっても、学習内容等から複数のスキル項目に対応すると訓練実施機関が判断する場合は、複数のチェック欄に「✔」付けても差し支えないこと。</t>
    <rPh sb="7" eb="9">
      <t>クンレン</t>
    </rPh>
    <rPh sb="9" eb="11">
      <t>コウモク</t>
    </rPh>
    <rPh sb="17" eb="19">
      <t>ガクシュウ</t>
    </rPh>
    <rPh sb="19" eb="21">
      <t>ナイヨウ</t>
    </rPh>
    <rPh sb="21" eb="22">
      <t>トウ</t>
    </rPh>
    <rPh sb="24" eb="26">
      <t>フクスウ</t>
    </rPh>
    <rPh sb="30" eb="32">
      <t>コウモク</t>
    </rPh>
    <rPh sb="33" eb="35">
      <t>タイオウ</t>
    </rPh>
    <rPh sb="38" eb="40">
      <t>クンレン</t>
    </rPh>
    <rPh sb="40" eb="42">
      <t>ジッシ</t>
    </rPh>
    <rPh sb="42" eb="44">
      <t>キカン</t>
    </rPh>
    <rPh sb="45" eb="47">
      <t>ハンダン</t>
    </rPh>
    <rPh sb="49" eb="51">
      <t>バアイ</t>
    </rPh>
    <rPh sb="53" eb="55">
      <t>フクスウ</t>
    </rPh>
    <rPh sb="60" eb="61">
      <t>ラン</t>
    </rPh>
    <rPh sb="65" eb="66">
      <t>ツ</t>
    </rPh>
    <rPh sb="69" eb="70">
      <t>サ</t>
    </rPh>
    <rPh sb="71" eb="72">
      <t>ツカ</t>
    </rPh>
    <phoneticPr fontId="99"/>
  </si>
  <si>
    <t>　　５　訓練実施機関は、チェックシートに添えて、DSSのスキル項目に対応する訓練カリキュラムの該当箇所がわかる資料等の書類を提出すること。</t>
    <rPh sb="4" eb="6">
      <t>クンレン</t>
    </rPh>
    <rPh sb="6" eb="8">
      <t>ジッシ</t>
    </rPh>
    <rPh sb="8" eb="10">
      <t>キカン</t>
    </rPh>
    <rPh sb="20" eb="21">
      <t>ソ</t>
    </rPh>
    <rPh sb="31" eb="33">
      <t>コウモク</t>
    </rPh>
    <rPh sb="34" eb="36">
      <t>タイオウ</t>
    </rPh>
    <rPh sb="38" eb="40">
      <t>クンレン</t>
    </rPh>
    <rPh sb="47" eb="49">
      <t>ガイトウ</t>
    </rPh>
    <rPh sb="49" eb="51">
      <t>カショ</t>
    </rPh>
    <rPh sb="55" eb="57">
      <t>シリョウ</t>
    </rPh>
    <rPh sb="57" eb="58">
      <t>トウ</t>
    </rPh>
    <rPh sb="59" eb="61">
      <t>ショルイ</t>
    </rPh>
    <rPh sb="62" eb="64">
      <t>テイシュツ</t>
    </rPh>
    <phoneticPr fontId="99"/>
  </si>
  <si>
    <t>【DXリテラシー標準の項目の一覧】</t>
    <rPh sb="8" eb="10">
      <t>ヒョウジュン</t>
    </rPh>
    <rPh sb="14" eb="16">
      <t>イチラン</t>
    </rPh>
    <phoneticPr fontId="99"/>
  </si>
  <si>
    <t>様式17別添</t>
    <rPh sb="0" eb="2">
      <t>ヨウシキ</t>
    </rPh>
    <rPh sb="4" eb="6">
      <t>ベッテン</t>
    </rPh>
    <phoneticPr fontId="99"/>
  </si>
  <si>
    <t>項目</t>
    <rPh sb="0" eb="2">
      <t>コウモク</t>
    </rPh>
    <phoneticPr fontId="99"/>
  </si>
  <si>
    <t>項目番号</t>
    <rPh sb="0" eb="2">
      <t>コウモク</t>
    </rPh>
    <rPh sb="2" eb="4">
      <t>バンゴウ</t>
    </rPh>
    <phoneticPr fontId="99"/>
  </si>
  <si>
    <t>行動例/学習項目例（概要）</t>
    <rPh sb="0" eb="2">
      <t>コウドウ</t>
    </rPh>
    <rPh sb="2" eb="3">
      <t>レイ</t>
    </rPh>
    <rPh sb="4" eb="6">
      <t>ガクシュウ</t>
    </rPh>
    <rPh sb="6" eb="8">
      <t>コウモク</t>
    </rPh>
    <rPh sb="8" eb="9">
      <t>レイ</t>
    </rPh>
    <rPh sb="10" eb="12">
      <t>ガイヨウ</t>
    </rPh>
    <phoneticPr fontId="99"/>
  </si>
  <si>
    <t>行動例/学習項目例（詳細）</t>
    <rPh sb="0" eb="2">
      <t>コウドウ</t>
    </rPh>
    <rPh sb="2" eb="3">
      <t>レイ</t>
    </rPh>
    <rPh sb="4" eb="6">
      <t>ガクシュウ</t>
    </rPh>
    <rPh sb="6" eb="8">
      <t>コウモク</t>
    </rPh>
    <rPh sb="8" eb="9">
      <t>レイ</t>
    </rPh>
    <rPh sb="10" eb="12">
      <t>ショウサイ</t>
    </rPh>
    <phoneticPr fontId="99"/>
  </si>
  <si>
    <t>Why</t>
    <phoneticPr fontId="99"/>
  </si>
  <si>
    <t>ー</t>
    <phoneticPr fontId="99"/>
  </si>
  <si>
    <t>社会の変化</t>
    <phoneticPr fontId="99"/>
  </si>
  <si>
    <t>メガトレンド・社会課題とデジタルによる解決</t>
    <phoneticPr fontId="99"/>
  </si>
  <si>
    <t>サステナビリティ：SDGs、持続可能な開発。経済：交通渋滞、物流のキャパシティ。人口動態：人口減少・高齢化。地球環境：脱炭素社会、気候変動、水資源・食糧需給、自然災害・感染症対策。エネルギー：エネルギー供給の持続可能性。人材育成・教育：教育格差、リカレント教育・リスキリング。労働市場：仕事の需給や流動性に関する質的・量的変化。</t>
    <phoneticPr fontId="99"/>
  </si>
  <si>
    <t>日本と海外におけるDXの取組みの差</t>
    <phoneticPr fontId="99"/>
  </si>
  <si>
    <t>日本と海外におけるDXの取組みの差。</t>
    <phoneticPr fontId="99"/>
  </si>
  <si>
    <t>社会・産業の変化に関するキーワード</t>
    <phoneticPr fontId="99"/>
  </si>
  <si>
    <t>第4次産業革命。Society5.0で実現される社会。データ駆動型社会。</t>
    <phoneticPr fontId="99"/>
  </si>
  <si>
    <t>顧客価値の変化</t>
    <phoneticPr fontId="99"/>
  </si>
  <si>
    <t>顧客・ユーザーの行動変化と変化への対応</t>
    <phoneticPr fontId="99"/>
  </si>
  <si>
    <t>購買行動の変化。変化に対応した広告手法：レコメンド、SEO、リスティング広告、インフルエンサー、OMO（Online Merges with Offline）、LBM（Location Based Marketing）。データ・デジタル技術を活用した顧客・ユーザー行動の分析事例。</t>
    <phoneticPr fontId="99"/>
  </si>
  <si>
    <t>顧客・ユーザーを取り巻くデジタルサービス</t>
    <phoneticPr fontId="99"/>
  </si>
  <si>
    <t>eコマース。動画・音楽配信。タクシー配車アプリ。デリバリーサービス。電子書籍。インターネットバンキング。</t>
    <phoneticPr fontId="99"/>
  </si>
  <si>
    <t>競争環境の変化</t>
    <phoneticPr fontId="99"/>
  </si>
  <si>
    <t>デジタル技術の活用による競争環境変化の具体的事例</t>
    <phoneticPr fontId="99"/>
  </si>
  <si>
    <t>出版業・書籍流通業における環境変化（電子媒体のシェア上昇、インターネットにおける情報入手）。古書・中古品売買市場における環境変化（CtoCプラットフォームの登場）。レンタルビデオ・CDショップ市場における環境変化（動画配信・音楽配信サービスの登場）。旅行業（旅行代理店）における環境変化（個人が海外・国内を問わず宿泊先・ツアーの予約が容易に行えるサービスの登場）。音楽配信サービスにおける環境変化（曲・アルバム単位での購入から定額制サービスへ）。</t>
    <phoneticPr fontId="99"/>
  </si>
  <si>
    <t>What</t>
    <phoneticPr fontId="99"/>
  </si>
  <si>
    <t>データ</t>
    <phoneticPr fontId="99"/>
  </si>
  <si>
    <t>社会におけるデータ</t>
    <phoneticPr fontId="99"/>
  </si>
  <si>
    <t>データの種類</t>
    <phoneticPr fontId="99"/>
  </si>
  <si>
    <t>取得方法による分類：行動ログデータ、機械の稼働ログデータ、実験データ、調査データ、生体データ。取得主体による分類：１次データ、２次データ。データそのものの属性による分類：構造化データ、非構造化データ（文字・画像・音声　等）、メタデータ。</t>
    <phoneticPr fontId="99"/>
  </si>
  <si>
    <t>社会におけるデータ活用</t>
    <phoneticPr fontId="99"/>
  </si>
  <si>
    <t>ビッグデータとアノテーション。オープンデータ。</t>
    <phoneticPr fontId="99"/>
  </si>
  <si>
    <t>データを読む・説明する</t>
    <phoneticPr fontId="99"/>
  </si>
  <si>
    <t>データの分析手法（基礎的な確率・統計の知識）</t>
    <phoneticPr fontId="99"/>
  </si>
  <si>
    <t>質的変数・量的変数。データの分布（ヒストグラム）と代表値（平均値・中央値・最頻値）。データのばらつき（分散・標準偏差・偏差値）。相関関係と因果関係。データの種類（名義尺度、順序尺度、間隔尺度、比率尺度）。</t>
    <phoneticPr fontId="99"/>
  </si>
  <si>
    <t>データを読む</t>
    <rPh sb="4" eb="5">
      <t>ヨ</t>
    </rPh>
    <phoneticPr fontId="99"/>
  </si>
  <si>
    <t>データや事象の重複に気づく。条件をそろえた比較。誇張表現を見抜く。集計ミス・記載ミスの特定。</t>
    <phoneticPr fontId="99"/>
  </si>
  <si>
    <t>データを説明する</t>
    <phoneticPr fontId="99"/>
  </si>
  <si>
    <t>データの可視化（棒グラフ・折線グラフ・散布図・ヒートマップなどの作成）。分析結果の言語化。</t>
    <phoneticPr fontId="99"/>
  </si>
  <si>
    <t>データを扱う</t>
    <phoneticPr fontId="99"/>
  </si>
  <si>
    <t>データの入力</t>
    <phoneticPr fontId="99"/>
  </si>
  <si>
    <t>機械判読可能なデータの作成・表記方法（参考：総務省　機械判読可能なデータの表記方法の統一ルール）。</t>
    <phoneticPr fontId="99"/>
  </si>
  <si>
    <t>データの抽出・加工</t>
    <phoneticPr fontId="99"/>
  </si>
  <si>
    <t>データの抽出、データクレンジング（外れ値、異常値）、フィルタリング・ソート、結合、マッピング、サンプリング、集計・変換・演算。</t>
    <phoneticPr fontId="99"/>
  </si>
  <si>
    <t>データの出力</t>
    <phoneticPr fontId="99"/>
  </si>
  <si>
    <t>データのダウンロードと保存、ファイル形式。</t>
    <phoneticPr fontId="99"/>
  </si>
  <si>
    <t>データベース</t>
    <phoneticPr fontId="99"/>
  </si>
  <si>
    <t>データベース管理システム。データベースの種類：リレーショナルデータベース、キーバリュー形式。データベースの構造：テーブル、レコード、フィールド。データベースの設計：データの正規化の概要、ER図。</t>
    <phoneticPr fontId="99"/>
  </si>
  <si>
    <t>データによって判断する</t>
    <phoneticPr fontId="99"/>
  </si>
  <si>
    <t>データドリブンな判断プロセス</t>
    <phoneticPr fontId="99"/>
  </si>
  <si>
    <t>仮説構築。仮説の修正。一次情報を用いたデータの検証。データの信頼性の判断・明示（中身に誤りや偏りがないか、量が十分にあるか、出所や更新日が明確か、組織のルールに基づいて取り扱われているデータか等）。分析結果に基づいた意思決定。</t>
    <phoneticPr fontId="99"/>
  </si>
  <si>
    <t>分析アプローチ設計</t>
    <phoneticPr fontId="99"/>
  </si>
  <si>
    <t>必要なデータの確保。分析対象の構造把握。業務分析手法。データ・分析手法・可視化の方法の設計。</t>
    <phoneticPr fontId="99"/>
  </si>
  <si>
    <t>モニタリングの手法</t>
    <phoneticPr fontId="99"/>
  </si>
  <si>
    <t>モニタリングの手法。</t>
    <phoneticPr fontId="99"/>
  </si>
  <si>
    <t>デジタル技術</t>
    <phoneticPr fontId="99"/>
  </si>
  <si>
    <t>AI</t>
    <phoneticPr fontId="99"/>
  </si>
  <si>
    <t>AIの歴史</t>
    <phoneticPr fontId="99"/>
  </si>
  <si>
    <t>AIの定義。AIブームの変遷。過去のAIブームにおいて中心となった研究・技術（探索・推論　等）。</t>
    <phoneticPr fontId="99"/>
  </si>
  <si>
    <t>AIを作るために必要な手法・技術</t>
    <phoneticPr fontId="99"/>
  </si>
  <si>
    <t>機械学習の具体的手法：教師あり学習、教師なし学習、強化学習 等。深層学習の概要：ニューラルネットワーク、事前学習、ファインチューニング 等。AIプロジェクトの進め方 等</t>
    <phoneticPr fontId="99"/>
  </si>
  <si>
    <t>人間中心のAI社会原則</t>
    <phoneticPr fontId="99"/>
  </si>
  <si>
    <t>人間中心のAI社会原則、ELSI（Ethical, Legal and Social Issues）等</t>
    <phoneticPr fontId="99"/>
  </si>
  <si>
    <t>AIの得意分野・限界</t>
    <phoneticPr fontId="99"/>
  </si>
  <si>
    <t>強いAIと弱いAI 等。</t>
    <phoneticPr fontId="99"/>
  </si>
  <si>
    <t>AIに関する最新の技術動向</t>
    <phoneticPr fontId="99"/>
  </si>
  <si>
    <t>生成AI　等。</t>
    <phoneticPr fontId="99"/>
  </si>
  <si>
    <t>クラウド</t>
    <phoneticPr fontId="99"/>
  </si>
  <si>
    <t>クラウドの仕組み</t>
    <phoneticPr fontId="99"/>
  </si>
  <si>
    <t>オンプレミスとクラウドの違い。パブリッククラウドとプライベートクラウド。クラウドサービスにおけるセキュリティ対策。</t>
    <phoneticPr fontId="99"/>
  </si>
  <si>
    <t>クラウドサービスの提供形態</t>
    <phoneticPr fontId="99"/>
  </si>
  <si>
    <t>SaaS（Software as a Service）。IaaS（Infrastructure as a Service）。PaaS（Platform as a Service）。</t>
    <phoneticPr fontId="99"/>
  </si>
  <si>
    <t>クラウドに関する最新の技術動向</t>
    <phoneticPr fontId="99"/>
  </si>
  <si>
    <t>クラウドに関する最新の技術動向。</t>
    <phoneticPr fontId="99"/>
  </si>
  <si>
    <t>ハードウェア・ソフトウェア</t>
    <phoneticPr fontId="99"/>
  </si>
  <si>
    <t>ハードウェア</t>
    <phoneticPr fontId="99"/>
  </si>
  <si>
    <t>ハードウェアの構成要素：プロセッサ、メモリ、ストレージ、入出力機器。コンピュータ・入出力機器の種類：PC、サーバー、汎用機、スマートフォン、タブレット、ウェアラブル端末、スマートスピーカー、センサー、デジタルサイネージ、ドローン。</t>
    <phoneticPr fontId="99"/>
  </si>
  <si>
    <t>ソフトウェア</t>
    <phoneticPr fontId="99"/>
  </si>
  <si>
    <t>ソフトウェアの構成要素：OS、ミドルウェア、アプリケーション。オープンソースソフトウェア。プログラミング的思考：アルゴリズムの基本的な考え方、プログラミング言語の特徴。</t>
    <phoneticPr fontId="99"/>
  </si>
  <si>
    <t>企業における開発・運用</t>
    <phoneticPr fontId="99"/>
  </si>
  <si>
    <t>プロジェクトマネジメントの概要。サービスマネジメントの概要。</t>
    <phoneticPr fontId="99"/>
  </si>
  <si>
    <t>ハードウェア・ソフトウェアに関する最新の技術動向</t>
    <phoneticPr fontId="99"/>
  </si>
  <si>
    <t>ハードウェア・ソフトウェアに関する最新の技術動向。</t>
    <phoneticPr fontId="99"/>
  </si>
  <si>
    <t>ネットワーク</t>
    <phoneticPr fontId="99"/>
  </si>
  <si>
    <t>ネットワーク・インターネットの仕組み</t>
    <phoneticPr fontId="99"/>
  </si>
  <si>
    <t>ネットワーク方式（LAN・WAN）。接続装置（ハブ・ルーター）。通信プロトコル。IPアドレス。ドメイン。無線通信（Wi-Fi 等）。</t>
    <phoneticPr fontId="99"/>
  </si>
  <si>
    <t>インターネットサービス</t>
    <phoneticPr fontId="99"/>
  </si>
  <si>
    <t>電子メール。5G（モバイル）。リモート会議等のコミュニケーションサービス。ネット決済等の金融サービス。</t>
    <phoneticPr fontId="99"/>
  </si>
  <si>
    <t>ネットワークに関する最新の技術動向</t>
    <phoneticPr fontId="99"/>
  </si>
  <si>
    <t>ネットワークに関する最新の技術動向。</t>
    <phoneticPr fontId="99"/>
  </si>
  <si>
    <t>How</t>
    <phoneticPr fontId="99"/>
  </si>
  <si>
    <t>活用事例・利用方法</t>
    <phoneticPr fontId="99"/>
  </si>
  <si>
    <t>データ・デジタル技術の活用事例</t>
    <phoneticPr fontId="99"/>
  </si>
  <si>
    <t>事業活動におけるデータ・デジタル技術の活用事例</t>
    <phoneticPr fontId="99"/>
  </si>
  <si>
    <t>サービス：配膳ロボット導入、顧客情報を用いた購買傾向の分析。販売：バーチャル試着サービス、無人コンビニエンスストア。マーケティング：購買履歴に合わせたリコメンド機能、ビッグデータを用いたリスティング広告。製造：製造データの蓄積・分析（スマートファクトリー）、部品在庫の自動管理・調達。研究開発：研究業務のリモート化、研究データ基盤システムの構築。調達：電子契約システムの導入、サプライチェーン情報の一元化。物流：ブロックチェーンを用いた生産情報のトラッキング、顧客情報を用いた再配達の予防。</t>
    <phoneticPr fontId="99"/>
  </si>
  <si>
    <t>生成AIの活用事例</t>
    <phoneticPr fontId="99"/>
  </si>
  <si>
    <t>業務全般における文章作成・要約、情報収集、課題抽出、アイデア出しへの大規模言語モデルの利用等。顧客体験の改善、ビジネス変革等。</t>
    <phoneticPr fontId="99"/>
  </si>
  <si>
    <t>ツール利用</t>
    <phoneticPr fontId="99"/>
  </si>
  <si>
    <t>日常業務に関するツールの利用方法</t>
    <phoneticPr fontId="99"/>
  </si>
  <si>
    <t>コミュニケーションツール：メール、チャット、プロジェクト管理。オフィスツール：文字のサイズ・フォント変更、基本的な関数、表の作成、便利なショートカット。検索エンジン：検索のコツ。</t>
    <phoneticPr fontId="99"/>
  </si>
  <si>
    <t>生成AIの利用方法</t>
    <phoneticPr fontId="99"/>
  </si>
  <si>
    <t>画像生成ツール、文章生成ツール、音声生成ツール等の概要。指示（プロンプト）の手法。</t>
    <phoneticPr fontId="99"/>
  </si>
  <si>
    <t>自動化・効率化に関するデジタルツールの利用方法</t>
    <phoneticPr fontId="99"/>
  </si>
  <si>
    <t>ノーコード・ローコードツールの基礎知識。RPA、AutoMLなどの自動化・内製化ツールの概要。</t>
    <phoneticPr fontId="99"/>
  </si>
  <si>
    <t>留意点</t>
    <phoneticPr fontId="99"/>
  </si>
  <si>
    <t>セキュリティ</t>
    <phoneticPr fontId="99"/>
  </si>
  <si>
    <t>セキュリティの3要素</t>
    <phoneticPr fontId="99"/>
  </si>
  <si>
    <t>機密性。完全性。可用性。</t>
    <phoneticPr fontId="99"/>
  </si>
  <si>
    <t>セキュリティ技術</t>
    <phoneticPr fontId="99"/>
  </si>
  <si>
    <t>暗号。ワンタイムパスワード。ブロックチェーン。生体認証。</t>
    <phoneticPr fontId="99"/>
  </si>
  <si>
    <t>情報セキュリティマネジメントシステム（ISMS）</t>
    <phoneticPr fontId="99"/>
  </si>
  <si>
    <t>情報セキュリティマネジメントシステム（ISMS）。</t>
    <phoneticPr fontId="99"/>
  </si>
  <si>
    <t>個人がとるべきセキュリティ対策</t>
    <phoneticPr fontId="99"/>
  </si>
  <si>
    <t>IDやパスワードの管理。アクセス権の設定。覗き見防止。添付ファイル付きメールへの警戒。社外メールアドレスへの警戒。</t>
    <phoneticPr fontId="99"/>
  </si>
  <si>
    <t>モラル</t>
    <phoneticPr fontId="99"/>
  </si>
  <si>
    <t>ネット被害・SNS・生成AI等のトラブルの事例・対策</t>
    <phoneticPr fontId="99"/>
  </si>
  <si>
    <t>写真の位置情報による住所の流出。アカウントの乗っ取り。炎上。名誉棄損判決。SNSやAIツール、検索等の入力データによる情報漏洩。生成AIなどの学習データ利用。</t>
    <phoneticPr fontId="99"/>
  </si>
  <si>
    <t>データ利用における禁止事項や留意事項</t>
    <phoneticPr fontId="99"/>
  </si>
  <si>
    <t>結果の捏造。実験データの盗用。恣意的な結果の抽出。ELSI（Ethical, Legal, and Social Issues）。</t>
    <phoneticPr fontId="99"/>
  </si>
  <si>
    <t>コンプライアンス</t>
    <phoneticPr fontId="99"/>
  </si>
  <si>
    <t>個人情報の定義と個人情報に関する法律・留意事項</t>
    <phoneticPr fontId="99"/>
  </si>
  <si>
    <t>個人情報保護法。個人情報の取り扱いルール。業界団体等の示すプライバシー関連ガイドライン。</t>
    <phoneticPr fontId="99"/>
  </si>
  <si>
    <t>知的財産権が保護する対象</t>
    <phoneticPr fontId="99"/>
  </si>
  <si>
    <t>著作権、特許権、実用新案権、意匠権、商標権。不正競争防止法。</t>
    <phoneticPr fontId="99"/>
  </si>
  <si>
    <t>諸外国におけるデータ規制の内容</t>
    <phoneticPr fontId="99"/>
  </si>
  <si>
    <t>GDPR。CCPA。その他産業データの保護規制。</t>
    <phoneticPr fontId="99"/>
  </si>
  <si>
    <t>サービス利用規約を踏まえたデータの利用範囲</t>
    <phoneticPr fontId="99"/>
  </si>
  <si>
    <t>サービス提供側における入力データの管理/利用方法の確認。社内や組織における利用ルールの確認。</t>
    <phoneticPr fontId="99"/>
  </si>
  <si>
    <t>注　１　訓練実施機関は、DXリテラシー標準を適宜参照しつつ、実施する職業訓練のカリキュラム等から習得を目指すスキル項目を確認し、含まれるものに、チェック欄に「✔」を入れ提出すること。</t>
    <rPh sb="45" eb="46">
      <t>トウ</t>
    </rPh>
    <phoneticPr fontId="99"/>
  </si>
  <si>
    <t>　　２　訓練カリキュラムにスキル項目に関連する訓練項目があれば、訓練実施機関の判断により学習項目を追加して差し支えないこと。</t>
    <phoneticPr fontId="99"/>
  </si>
  <si>
    <t>　　３　訓練実施機関は、チェックシートに添えて、DSSのスキル項目に対応する訓練カリキュラムの該当箇所がわかる資料等の書類を提出すること。</t>
    <rPh sb="4" eb="6">
      <t>クンレン</t>
    </rPh>
    <rPh sb="6" eb="8">
      <t>ジッシ</t>
    </rPh>
    <rPh sb="8" eb="10">
      <t>キカン</t>
    </rPh>
    <rPh sb="20" eb="21">
      <t>ソ</t>
    </rPh>
    <rPh sb="31" eb="33">
      <t>コウモク</t>
    </rPh>
    <rPh sb="34" eb="36">
      <t>タイオウ</t>
    </rPh>
    <rPh sb="38" eb="40">
      <t>クンレン</t>
    </rPh>
    <rPh sb="47" eb="49">
      <t>ガイトウ</t>
    </rPh>
    <rPh sb="49" eb="51">
      <t>カショ</t>
    </rPh>
    <rPh sb="55" eb="57">
      <t>シリョウ</t>
    </rPh>
    <rPh sb="57" eb="58">
      <t>トウ</t>
    </rPh>
    <rPh sb="59" eb="61">
      <t>ショルイ</t>
    </rPh>
    <rPh sb="62" eb="64">
      <t>テイシュツ</t>
    </rPh>
    <phoneticPr fontId="99"/>
  </si>
  <si>
    <t>デジタルリテラシーを含むカリキュラムチェックシート</t>
  </si>
  <si>
    <t>　下記の「デジタルリテラシーを含むカリキュラム例」の中から、就職先業界で必要なカリキュラムを検討の上、訓練コースの中で実施するものに、チェック欄にチェック（☑）を入れてください。下記の中に該当するものがない場合は、その他の欄に別添を参考に検討したカリキュラム内容とDXリテラシー標準の該当項目の番号を記載してください。</t>
    <phoneticPr fontId="31"/>
  </si>
  <si>
    <t>複数の欄にチェックしていただいても差し支えありません。</t>
  </si>
  <si>
    <t>デジタルリテラシーを含むカリキュラムの例</t>
  </si>
  <si>
    <t>チェック欄（☑）</t>
  </si>
  <si>
    <t>・就職先業界の社会課題とデータやデジタルによる解決【項目１】</t>
  </si>
  <si>
    <t>　　介護・美容・飲食・病院・流通等のデジタル活用による効率化の事例の紹介等</t>
    <phoneticPr fontId="31"/>
  </si>
  <si>
    <t>・就職先業界の顧客・ユーザーの行動変化と変化への対応【項目２】</t>
  </si>
  <si>
    <t>　効果的なSNS広報の事例、データ・デジタル技術を活用した顧客・ユーザー行動の分析の紹介等</t>
    <phoneticPr fontId="31"/>
  </si>
  <si>
    <t>・就職先業界の顧客・ユーザーを取り巻くデジタルサービス【項目２】</t>
  </si>
  <si>
    <t>　　eコマース、デリバリーサービス等の事例の紹介等</t>
    <phoneticPr fontId="31"/>
  </si>
  <si>
    <t>・就職先業界のデジタル技術の活用による競争環境変化の具体的事例【項目３】</t>
  </si>
  <si>
    <t>　　小売・流通業界・観光業界等の事例の紹介等</t>
    <phoneticPr fontId="31"/>
  </si>
  <si>
    <t>・就職先で想定されるインターネットサービスの活用【項目11】</t>
  </si>
  <si>
    <t>　　ZOOM、Teams等の代表的なWEB会議用ソフト、グループウェアの利用方法・紹介等</t>
    <phoneticPr fontId="31"/>
  </si>
  <si>
    <t>・就職先で想定されるデータ・デジタル技術の活用事例【項目12】</t>
  </si>
  <si>
    <t>　POSシステム、キャッシュレス決済、モバイルPOSレジ、電子カルテ、介護ソフト、施工管理や勤怠管理のICT化導入、生成ＡＩの活用事例の紹介等</t>
    <phoneticPr fontId="31"/>
  </si>
  <si>
    <t>・就職先で想定される日常業務に関するパソコン等のツールの利用方法【項目13】</t>
  </si>
  <si>
    <t>　オフィスソフトの操作（就職先での報告書やリーフレット等の作成で使用が想定される文字のサイズやフォントを変更した文書作成、就職先での資料作成、データ管理等で使用が想定される基本的な関数、表作成などのレベルのものに限る）等</t>
    <phoneticPr fontId="31"/>
  </si>
  <si>
    <t>・就職先で想定されるツール利用方法【項目13】</t>
  </si>
  <si>
    <t>　　会計ソフト、医療事務システム、CADシステムなどの利用方法・紹介等</t>
    <phoneticPr fontId="31"/>
  </si>
  <si>
    <t>・就職先で想定される情報セキュリティ関係【項目14】</t>
  </si>
  <si>
    <t>　デジタルデータに係る情報セキュリティの重要性、情報セキュリティ事故の原因、個人がとるべきセキュリティ対策等</t>
    <phoneticPr fontId="31"/>
  </si>
  <si>
    <t>・就職先で想定されるインターネット、SNS等を利用する際の注意点【項目15】</t>
  </si>
  <si>
    <t>　　投稿内容、ネットエチケット等の注意点</t>
    <phoneticPr fontId="31"/>
  </si>
  <si>
    <t>・就職先業界のデジタルデータを扱う際の法令遵守【項目16】</t>
  </si>
  <si>
    <t>　顧客等のデジタルデータを扱う際の個人情報保護法、画像等のデジタルデータを扱う際の著作権などのルール等</t>
    <phoneticPr fontId="31"/>
  </si>
  <si>
    <t>・その他【項目　　　　】</t>
  </si>
  <si>
    <t>※【項目】の番号は別添のDXリテラシー標準のどの項目に該当するか示しています。</t>
    <phoneticPr fontId="31"/>
  </si>
  <si>
    <t>※実際のデジタル機器の操作だけではなく、操作方法、活用方法の説明等もデジタルリテラシーに含みます。</t>
    <phoneticPr fontId="3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</si>
</sst>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Red]&quot;¥&quot;\-#,##0"/>
    <numFmt numFmtId="176" formatCode="0.00_ "/>
    <numFmt numFmtId="177" formatCode="0.0%"/>
    <numFmt numFmtId="178" formatCode="[$-411]ge\.m\.d;@"/>
    <numFmt numFmtId="179" formatCode="General&quot;H&quot;"/>
    <numFmt numFmtId="180" formatCode="General&quot;日&quot;"/>
    <numFmt numFmtId="181" formatCode="&quot;～&quot;m&quot;月&quot;d&quot;日&quot;;@"/>
    <numFmt numFmtId="182" formatCode="[$-411]ge\.m\.d&quot;　（4か月）&quot;"/>
    <numFmt numFmtId="183" formatCode="[$-411]ge\.m\.d&quot;　（5か月）&quot;"/>
    <numFmt numFmtId="184" formatCode="[$-411]ge\.m\.d&quot;　（6か月）&quot;"/>
    <numFmt numFmtId="185" formatCode="[$-411]ge\.m\.d&quot;　（3か月）&quot;"/>
  </numFmts>
  <fonts count="114">
    <font>
      <sz val="10.45"/>
      <name val="ＭＳ 明朝"/>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明朝"/>
      <family val="1"/>
      <charset val="128"/>
    </font>
    <font>
      <sz val="10"/>
      <name val="ＭＳ 明朝"/>
      <family val="1"/>
      <charset val="128"/>
    </font>
    <font>
      <sz val="12"/>
      <name val="ＭＳ 明朝"/>
      <family val="1"/>
      <charset val="128"/>
    </font>
    <font>
      <sz val="6"/>
      <name val="ＭＳ 明朝"/>
      <family val="1"/>
      <charset val="128"/>
    </font>
    <font>
      <sz val="10.45"/>
      <name val="ＭＳ 明朝"/>
      <family val="1"/>
      <charset val="128"/>
    </font>
    <font>
      <sz val="11"/>
      <color indexed="8"/>
      <name val="ＭＳ Ｐゴシック"/>
      <family val="3"/>
      <charset val="128"/>
    </font>
    <font>
      <u/>
      <sz val="8.9"/>
      <color indexed="12"/>
      <name val="ＭＳ 明朝"/>
      <family val="1"/>
      <charset val="128"/>
    </font>
    <font>
      <sz val="12"/>
      <name val="Arial"/>
      <family val="2"/>
    </font>
    <font>
      <sz val="11"/>
      <color theme="1"/>
      <name val="ＭＳ Ｐゴシック"/>
      <family val="3"/>
      <charset val="128"/>
      <scheme val="minor"/>
    </font>
    <font>
      <sz val="9"/>
      <name val="ＭＳ 明朝"/>
      <family val="1"/>
      <charset val="128"/>
    </font>
    <font>
      <sz val="16"/>
      <name val="ＭＳ 明朝"/>
      <family val="1"/>
      <charset val="128"/>
    </font>
    <font>
      <sz val="9"/>
      <name val="ＭＳ Ｐ明朝"/>
      <family val="1"/>
      <charset val="128"/>
    </font>
    <font>
      <sz val="10"/>
      <name val="ＭＳ Ｐ明朝"/>
      <family val="1"/>
      <charset val="128"/>
    </font>
    <font>
      <sz val="10"/>
      <name val="ＭＳ Ｐゴシック"/>
      <family val="3"/>
      <charset val="128"/>
    </font>
    <font>
      <sz val="14"/>
      <name val="ＭＳ Ｐ明朝"/>
      <family val="1"/>
      <charset val="128"/>
    </font>
    <font>
      <sz val="11"/>
      <color rgb="FFFF0000"/>
      <name val="ＭＳ Ｐゴシック"/>
      <family val="2"/>
      <charset val="128"/>
      <scheme val="minor"/>
    </font>
    <font>
      <sz val="11"/>
      <name val="ＭＳ Ｐ明朝"/>
      <family val="1"/>
      <charset val="128"/>
    </font>
    <font>
      <sz val="6"/>
      <name val="ＭＳ Ｐ明朝"/>
      <family val="1"/>
      <charset val="128"/>
    </font>
    <font>
      <sz val="6"/>
      <name val="ＭＳ Ｐゴシック"/>
      <family val="3"/>
      <charset val="128"/>
    </font>
    <font>
      <sz val="8"/>
      <name val="ＭＳ Ｐ明朝"/>
      <family val="1"/>
      <charset val="128"/>
    </font>
    <font>
      <sz val="8"/>
      <name val="ＭＳ 明朝"/>
      <family val="1"/>
      <charset val="128"/>
    </font>
    <font>
      <sz val="9"/>
      <color rgb="FFFF0000"/>
      <name val="ＭＳ Ｐ明朝"/>
      <family val="1"/>
      <charset val="128"/>
    </font>
    <font>
      <sz val="9"/>
      <color indexed="81"/>
      <name val="ＭＳ Ｐゴシック"/>
      <family val="3"/>
      <charset val="128"/>
    </font>
    <font>
      <sz val="14"/>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11"/>
      <color rgb="FFFF0000"/>
      <name val="ＭＳ Ｐゴシック"/>
      <family val="3"/>
      <charset val="128"/>
      <scheme val="minor"/>
    </font>
    <font>
      <sz val="14"/>
      <name val="ＭＳ 明朝"/>
      <family val="1"/>
      <charset val="128"/>
    </font>
    <font>
      <sz val="10"/>
      <color theme="1"/>
      <name val="ＭＳ Ｐゴシック"/>
      <family val="3"/>
      <charset val="128"/>
      <scheme val="minor"/>
    </font>
    <font>
      <sz val="12"/>
      <name val="ＭＳ Ｐ明朝"/>
      <family val="1"/>
      <charset val="128"/>
    </font>
    <font>
      <sz val="18"/>
      <name val="ＭＳ Ｐ明朝"/>
      <family val="1"/>
      <charset val="128"/>
    </font>
    <font>
      <sz val="20"/>
      <name val="ＭＳ Ｐ明朝"/>
      <family val="1"/>
      <charset val="128"/>
    </font>
    <font>
      <sz val="10.45"/>
      <name val="ＭＳ Ｐ明朝"/>
      <family val="1"/>
      <charset val="128"/>
    </font>
    <font>
      <sz val="12"/>
      <color indexed="30"/>
      <name val="ＭＳ Ｐ明朝"/>
      <family val="1"/>
      <charset val="128"/>
    </font>
    <font>
      <strike/>
      <sz val="12"/>
      <color indexed="30"/>
      <name val="ＭＳ Ｐ明朝"/>
      <family val="1"/>
      <charset val="128"/>
    </font>
    <font>
      <sz val="11"/>
      <color indexed="30"/>
      <name val="ＭＳ Ｐ明朝"/>
      <family val="1"/>
      <charset val="128"/>
    </font>
    <font>
      <sz val="10.45"/>
      <name val="ＭＳ ゴシック"/>
      <family val="3"/>
      <charset val="128"/>
    </font>
    <font>
      <sz val="10.5"/>
      <name val="ＭＳ 明朝"/>
      <family val="1"/>
      <charset val="128"/>
    </font>
    <font>
      <sz val="11"/>
      <color theme="1"/>
      <name val="ＭＳ Ｐゴシック"/>
      <family val="2"/>
      <scheme val="minor"/>
    </font>
    <font>
      <sz val="10.45"/>
      <color indexed="8"/>
      <name val="ＭＳ ゴシック"/>
      <family val="3"/>
      <charset val="128"/>
    </font>
    <font>
      <sz val="11"/>
      <name val="ＭＳ Ｐゴシック"/>
      <family val="3"/>
      <charset val="128"/>
      <scheme val="minor"/>
    </font>
    <font>
      <b/>
      <sz val="14"/>
      <name val="ＭＳ Ｐゴシック"/>
      <family val="3"/>
      <charset val="128"/>
      <scheme val="minor"/>
    </font>
    <font>
      <sz val="10.45"/>
      <name val="ＭＳ Ｐゴシック"/>
      <family val="3"/>
      <charset val="128"/>
      <scheme val="minor"/>
    </font>
    <font>
      <sz val="12"/>
      <name val="ＭＳ Ｐゴシック"/>
      <family val="3"/>
      <charset val="128"/>
      <scheme val="minor"/>
    </font>
    <font>
      <sz val="12"/>
      <color indexed="8"/>
      <name val="ＭＳ Ｐゴシック"/>
      <family val="3"/>
      <charset val="128"/>
      <scheme val="minor"/>
    </font>
    <font>
      <sz val="14"/>
      <color rgb="FFFF0000"/>
      <name val="ＭＳ Ｐゴシック"/>
      <family val="3"/>
      <charset val="128"/>
      <scheme val="minor"/>
    </font>
    <font>
      <sz val="14"/>
      <name val="ＭＳ Ｐゴシック"/>
      <family val="3"/>
      <charset val="128"/>
      <scheme val="minor"/>
    </font>
    <font>
      <sz val="12"/>
      <color rgb="FFFF0000"/>
      <name val="ＭＳ Ｐゴシック"/>
      <family val="3"/>
      <charset val="128"/>
      <scheme val="minor"/>
    </font>
    <font>
      <sz val="9"/>
      <name val="ＭＳ Ｐゴシック"/>
      <family val="3"/>
      <charset val="128"/>
      <scheme val="minor"/>
    </font>
    <font>
      <sz val="8"/>
      <name val="ＭＳ Ｐゴシック"/>
      <family val="3"/>
      <charset val="128"/>
      <scheme val="minor"/>
    </font>
    <font>
      <sz val="10"/>
      <color rgb="FFFF0000"/>
      <name val="ＭＳ Ｐゴシック"/>
      <family val="3"/>
      <charset val="128"/>
      <scheme val="minor"/>
    </font>
    <font>
      <sz val="10"/>
      <name val="ＭＳ Ｐゴシック"/>
      <family val="3"/>
      <charset val="128"/>
      <scheme val="minor"/>
    </font>
    <font>
      <b/>
      <sz val="9"/>
      <name val="ＭＳ Ｐゴシック"/>
      <family val="3"/>
      <charset val="128"/>
      <scheme val="minor"/>
    </font>
    <font>
      <b/>
      <sz val="11"/>
      <color rgb="FFFF0000"/>
      <name val="ＭＳ Ｐゴシック"/>
      <family val="3"/>
      <charset val="128"/>
      <scheme val="minor"/>
    </font>
    <font>
      <sz val="18"/>
      <name val="ＭＳ Ｐゴシック"/>
      <family val="3"/>
      <charset val="128"/>
      <scheme val="minor"/>
    </font>
    <font>
      <sz val="11"/>
      <color indexed="12"/>
      <name val="ＭＳ Ｐゴシック"/>
      <family val="3"/>
      <charset val="128"/>
      <scheme val="minor"/>
    </font>
    <font>
      <sz val="11"/>
      <color theme="1"/>
      <name val="Meiryo UI"/>
      <family val="3"/>
      <charset val="128"/>
    </font>
    <font>
      <b/>
      <sz val="14"/>
      <color theme="1"/>
      <name val="Meiryo UI"/>
      <family val="3"/>
      <charset val="128"/>
    </font>
    <font>
      <sz val="14"/>
      <color theme="1"/>
      <name val="Meiryo UI"/>
      <family val="3"/>
      <charset val="128"/>
    </font>
    <font>
      <sz val="7"/>
      <color theme="1"/>
      <name val="Times New Roman"/>
      <family val="1"/>
    </font>
    <font>
      <sz val="10.5"/>
      <color theme="1"/>
      <name val="Meiryo UI"/>
      <family val="3"/>
      <charset val="128"/>
    </font>
    <font>
      <u/>
      <sz val="11"/>
      <color theme="1"/>
      <name val="Meiryo UI"/>
      <family val="3"/>
      <charset val="128"/>
    </font>
    <font>
      <sz val="10"/>
      <color theme="1"/>
      <name val="Meiryo UI"/>
      <family val="3"/>
      <charset val="128"/>
    </font>
    <font>
      <sz val="10.45"/>
      <color rgb="FFFF0000"/>
      <name val="ＭＳ 明朝"/>
      <family val="1"/>
      <charset val="128"/>
    </font>
    <font>
      <b/>
      <sz val="9"/>
      <color indexed="81"/>
      <name val="ＭＳ Ｐゴシック"/>
      <family val="3"/>
      <charset val="128"/>
    </font>
    <font>
      <sz val="9"/>
      <color theme="1"/>
      <name val="ＭＳ Ｐゴシック"/>
      <family val="3"/>
      <charset val="128"/>
      <scheme val="minor"/>
    </font>
    <font>
      <b/>
      <sz val="9"/>
      <color indexed="81"/>
      <name val="MS P ゴシック"/>
      <family val="3"/>
      <charset val="128"/>
    </font>
    <font>
      <sz val="10.45"/>
      <color theme="1"/>
      <name val="ＭＳ 明朝"/>
      <family val="1"/>
      <charset val="128"/>
    </font>
    <font>
      <sz val="10"/>
      <color rgb="FFFF0000"/>
      <name val="ＭＳ Ｐ明朝"/>
      <family val="1"/>
      <charset val="128"/>
    </font>
    <font>
      <sz val="9"/>
      <name val="ＭＳ Ｐゴシック"/>
      <family val="3"/>
      <charset val="128"/>
    </font>
    <font>
      <sz val="12"/>
      <name val="ＭＳ Ｐゴシック"/>
      <family val="3"/>
      <charset val="128"/>
    </font>
    <font>
      <sz val="8"/>
      <name val="ＭＳ Ｐゴシック"/>
      <family val="3"/>
      <charset val="128"/>
    </font>
    <font>
      <sz val="7"/>
      <name val="ＭＳ Ｐゴシック"/>
      <family val="3"/>
      <charset val="128"/>
    </font>
    <font>
      <sz val="14"/>
      <name val="ＭＳ Ｐゴシック"/>
      <family val="3"/>
      <charset val="128"/>
    </font>
    <font>
      <sz val="16"/>
      <name val="ＭＳ Ｐゴシック"/>
      <family val="3"/>
      <charset val="128"/>
    </font>
    <font>
      <sz val="11"/>
      <color theme="1"/>
      <name val="ＭＳ ゴシック"/>
      <family val="3"/>
      <charset val="128"/>
    </font>
    <font>
      <sz val="11"/>
      <name val="ＭＳ ゴシック"/>
      <family val="3"/>
      <charset val="128"/>
    </font>
    <font>
      <sz val="16"/>
      <color theme="1"/>
      <name val="ＭＳ ゴシック"/>
      <family val="3"/>
      <charset val="128"/>
    </font>
    <font>
      <sz val="10.45"/>
      <name val="HG丸ｺﾞｼｯｸM-PRO"/>
      <family val="3"/>
      <charset val="128"/>
    </font>
    <font>
      <sz val="14"/>
      <color rgb="FFFF0000"/>
      <name val="ＭＳ Ｐゴシック"/>
      <family val="3"/>
      <charset val="128"/>
    </font>
    <font>
      <sz val="11"/>
      <color rgb="FFFF0000"/>
      <name val="ＭＳ ゴシック"/>
      <family val="3"/>
      <charset val="128"/>
    </font>
    <font>
      <sz val="9"/>
      <color indexed="81"/>
      <name val="MS P ゴシック"/>
      <family val="3"/>
      <charset val="128"/>
    </font>
    <font>
      <b/>
      <sz val="10"/>
      <color rgb="FFFF0000"/>
      <name val="ＭＳ Ｐ明朝"/>
      <family val="1"/>
      <charset val="128"/>
    </font>
    <font>
      <b/>
      <sz val="10.45"/>
      <name val="ＭＳ 明朝"/>
      <family val="1"/>
      <charset val="128"/>
    </font>
    <font>
      <sz val="8"/>
      <color rgb="FFFF0000"/>
      <name val="ＭＳ Ｐ明朝"/>
      <family val="1"/>
      <charset val="128"/>
    </font>
    <font>
      <sz val="11"/>
      <name val="ＭＳ Ｐゴシック"/>
      <family val="2"/>
      <charset val="128"/>
      <scheme val="minor"/>
    </font>
    <font>
      <sz val="9"/>
      <name val="ＭＳ Ｐゴシック"/>
      <family val="2"/>
      <charset val="128"/>
      <scheme val="minor"/>
    </font>
    <font>
      <b/>
      <u/>
      <sz val="11"/>
      <name val="ＭＳ Ｐゴシック"/>
      <family val="3"/>
      <charset val="128"/>
      <scheme val="minor"/>
    </font>
    <font>
      <b/>
      <sz val="9"/>
      <color indexed="10"/>
      <name val="ＭＳ Ｐゴシック"/>
      <family val="3"/>
      <charset val="128"/>
    </font>
    <font>
      <b/>
      <sz val="12"/>
      <name val="ＭＳ 明朝"/>
      <family val="1"/>
      <charset val="128"/>
    </font>
    <font>
      <sz val="18"/>
      <color theme="3"/>
      <name val="ＭＳ Ｐゴシック"/>
      <family val="2"/>
      <charset val="128"/>
      <scheme val="major"/>
    </font>
    <font>
      <sz val="18"/>
      <name val="Meiryo UI"/>
      <family val="3"/>
      <charset val="128"/>
    </font>
    <font>
      <sz val="6"/>
      <name val="ＭＳ Ｐゴシック"/>
      <family val="3"/>
      <charset val="128"/>
      <scheme val="minor"/>
    </font>
    <font>
      <sz val="10"/>
      <name val="Meiryo UI"/>
      <family val="3"/>
      <charset val="128"/>
    </font>
    <font>
      <sz val="16"/>
      <color theme="1"/>
      <name val="ＭＳ Ｐゴシック"/>
      <family val="2"/>
      <scheme val="minor"/>
    </font>
    <font>
      <sz val="11"/>
      <color theme="0"/>
      <name val="ＭＳ ゴシック"/>
      <family val="3"/>
      <charset val="128"/>
    </font>
    <font>
      <sz val="12"/>
      <name val="メイリオ"/>
      <family val="3"/>
      <charset val="128"/>
    </font>
    <font>
      <sz val="12"/>
      <color theme="1"/>
      <name val="メイリオ"/>
      <family val="3"/>
      <charset val="128"/>
    </font>
    <font>
      <sz val="11"/>
      <name val="メイリオ"/>
      <family val="3"/>
      <charset val="128"/>
    </font>
    <font>
      <sz val="12"/>
      <color rgb="FFFF0000"/>
      <name val="メイリオ"/>
      <family val="3"/>
      <charset val="128"/>
    </font>
    <font>
      <sz val="14"/>
      <name val="メイリオ"/>
      <family val="3"/>
      <charset val="128"/>
    </font>
    <font>
      <sz val="11"/>
      <name val="ＭＳ Ｐゴシック"/>
      <family val="2"/>
      <scheme val="minor"/>
    </font>
    <font>
      <sz val="11"/>
      <color rgb="FFFF0000"/>
      <name val="ＭＳ Ｐゴシック"/>
      <family val="2"/>
      <scheme val="minor"/>
    </font>
    <font>
      <b/>
      <sz val="12"/>
      <name val="メイリオ"/>
      <family val="3"/>
      <charset val="128"/>
    </font>
    <font>
      <sz val="14"/>
      <color theme="1"/>
      <name val="ＭＳ ゴシック"/>
      <family val="3"/>
      <charset val="128"/>
    </font>
    <font>
      <sz val="8"/>
      <color theme="1"/>
      <name val="ＭＳ ゴシック"/>
      <family val="3"/>
      <charset val="128"/>
    </font>
    <font>
      <sz val="12"/>
      <color theme="1"/>
      <name val="ＭＳ ゴシック"/>
      <family val="3"/>
      <charset val="128"/>
    </font>
  </fonts>
  <fills count="8">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34998626667073579"/>
        <bgColor indexed="64"/>
      </patternFill>
    </fill>
  </fills>
  <borders count="15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style="medium">
        <color indexed="64"/>
      </top>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thin">
        <color indexed="64"/>
      </right>
      <top/>
      <bottom style="double">
        <color indexed="64"/>
      </bottom>
      <diagonal/>
    </border>
    <border>
      <left style="thin">
        <color indexed="64"/>
      </left>
      <right style="hair">
        <color indexed="64"/>
      </right>
      <top/>
      <bottom style="double">
        <color indexed="64"/>
      </bottom>
      <diagonal/>
    </border>
    <border>
      <left/>
      <right/>
      <top/>
      <bottom style="double">
        <color indexed="64"/>
      </bottom>
      <diagonal/>
    </border>
    <border>
      <left style="thin">
        <color indexed="64"/>
      </left>
      <right style="hair">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medium">
        <color indexed="64"/>
      </right>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hair">
        <color indexed="64"/>
      </left>
      <right style="hair">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right style="thin">
        <color indexed="64"/>
      </right>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8"/>
      </right>
      <top style="medium">
        <color indexed="64"/>
      </top>
      <bottom/>
      <diagonal/>
    </border>
    <border>
      <left style="thin">
        <color indexed="8"/>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8"/>
      </right>
      <top style="medium">
        <color indexed="64"/>
      </top>
      <bottom/>
      <diagonal/>
    </border>
    <border>
      <left style="medium">
        <color indexed="64"/>
      </left>
      <right style="thin">
        <color indexed="8"/>
      </right>
      <top/>
      <bottom/>
      <diagonal/>
    </border>
    <border>
      <left style="thin">
        <color indexed="8"/>
      </left>
      <right/>
      <top style="thin">
        <color indexed="8"/>
      </top>
      <bottom/>
      <diagonal/>
    </border>
    <border>
      <left style="thin">
        <color indexed="8"/>
      </left>
      <right/>
      <top/>
      <bottom/>
      <diagonal/>
    </border>
    <border>
      <left style="thin">
        <color indexed="8"/>
      </left>
      <right style="thin">
        <color indexed="8"/>
      </right>
      <top/>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style="medium">
        <color indexed="64"/>
      </left>
      <right/>
      <top/>
      <bottom style="thin">
        <color indexed="64"/>
      </bottom>
      <diagonal/>
    </border>
    <border>
      <left/>
      <right style="thin">
        <color indexed="8"/>
      </right>
      <top style="thin">
        <color indexed="64"/>
      </top>
      <bottom style="medium">
        <color indexed="64"/>
      </bottom>
      <diagonal/>
    </border>
    <border>
      <left/>
      <right/>
      <top style="thin">
        <color indexed="8"/>
      </top>
      <bottom/>
      <diagonal/>
    </border>
    <border>
      <left/>
      <right/>
      <top style="thin">
        <color indexed="8"/>
      </top>
      <bottom style="thin">
        <color indexed="8"/>
      </bottom>
      <diagonal/>
    </border>
    <border>
      <left style="thin">
        <color indexed="8"/>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8"/>
      </top>
      <bottom/>
      <diagonal/>
    </border>
    <border>
      <left style="thin">
        <color indexed="64"/>
      </left>
      <right style="medium">
        <color indexed="64"/>
      </right>
      <top style="thin">
        <color indexed="8"/>
      </top>
      <bottom style="thin">
        <color indexed="8"/>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double">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medium">
        <color indexed="64"/>
      </top>
      <bottom style="medium">
        <color indexed="64"/>
      </bottom>
      <diagonal/>
    </border>
    <border>
      <left style="hair">
        <color indexed="64"/>
      </left>
      <right/>
      <top style="medium">
        <color indexed="64"/>
      </top>
      <bottom style="medium">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medium">
        <color auto="1"/>
      </right>
      <top style="medium">
        <color auto="1"/>
      </top>
      <bottom style="medium">
        <color auto="1"/>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style="thin">
        <color indexed="64"/>
      </left>
      <right style="dotted">
        <color indexed="64"/>
      </right>
      <top/>
      <bottom style="thin">
        <color indexed="64"/>
      </bottom>
      <diagonal/>
    </border>
    <border>
      <left style="thin">
        <color indexed="64"/>
      </left>
      <right/>
      <top style="hair">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thin">
        <color indexed="64"/>
      </left>
      <right style="dotted">
        <color indexed="64"/>
      </right>
      <top style="thin">
        <color indexed="64"/>
      </top>
      <bottom/>
      <diagonal/>
    </border>
    <border>
      <left style="dotted">
        <color indexed="64"/>
      </left>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medium">
        <color indexed="64"/>
      </top>
      <bottom/>
      <diagonal/>
    </border>
    <border>
      <left style="thin">
        <color indexed="64"/>
      </left>
      <right/>
      <top style="hair">
        <color indexed="64"/>
      </top>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top style="hair">
        <color indexed="64"/>
      </top>
      <bottom style="medium">
        <color indexed="64"/>
      </bottom>
      <diagonal/>
    </border>
    <border>
      <left style="medium">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hair">
        <color indexed="64"/>
      </top>
      <bottom/>
      <diagonal/>
    </border>
    <border>
      <left style="medium">
        <color indexed="64"/>
      </left>
      <right style="medium">
        <color indexed="64"/>
      </right>
      <top style="thin">
        <color indexed="64"/>
      </top>
      <bottom/>
      <diagonal/>
    </border>
    <border>
      <left style="thin">
        <color indexed="64"/>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hair">
        <color indexed="64"/>
      </top>
      <bottom style="medium">
        <color indexed="64"/>
      </bottom>
      <diagonal/>
    </border>
  </borders>
  <cellStyleXfs count="39">
    <xf numFmtId="0" fontId="0" fillId="0" borderId="0"/>
    <xf numFmtId="9" fontId="6" fillId="0" borderId="0" applyFont="0" applyFill="0" applyBorder="0" applyAlignment="0" applyProtection="0"/>
    <xf numFmtId="9" fontId="12" fillId="0" borderId="0" applyFont="0" applyFill="0" applyBorder="0" applyAlignment="0" applyProtection="0">
      <alignment vertical="center"/>
    </xf>
    <xf numFmtId="0" fontId="13" fillId="0" borderId="0" applyNumberFormat="0" applyFill="0" applyBorder="0" applyAlignment="0" applyProtection="0">
      <alignment vertical="top"/>
      <protection locked="0"/>
    </xf>
    <xf numFmtId="38" fontId="9" fillId="0" borderId="0" applyFont="0" applyFill="0" applyBorder="0" applyAlignment="0" applyProtection="0">
      <alignment vertical="center"/>
    </xf>
    <xf numFmtId="38" fontId="12" fillId="0" borderId="0" applyFont="0" applyFill="0" applyBorder="0" applyAlignment="0" applyProtection="0">
      <alignment vertical="center"/>
    </xf>
    <xf numFmtId="38" fontId="6" fillId="0" borderId="0" applyFont="0" applyFill="0" applyBorder="0" applyAlignment="0" applyProtection="0"/>
    <xf numFmtId="38" fontId="12" fillId="0" borderId="0" applyFont="0" applyFill="0" applyBorder="0" applyAlignment="0" applyProtection="0">
      <alignment vertical="center"/>
    </xf>
    <xf numFmtId="6" fontId="6" fillId="0" borderId="0" applyFont="0" applyFill="0" applyBorder="0" applyAlignment="0" applyProtection="0"/>
    <xf numFmtId="0" fontId="9" fillId="0" borderId="0">
      <alignment vertical="center"/>
    </xf>
    <xf numFmtId="0" fontId="11" fillId="0" borderId="0"/>
    <xf numFmtId="0" fontId="9" fillId="0" borderId="0">
      <alignment vertical="center"/>
    </xf>
    <xf numFmtId="0" fontId="6" fillId="0" borderId="0">
      <alignment vertical="center"/>
    </xf>
    <xf numFmtId="0" fontId="12" fillId="0" borderId="0">
      <alignment vertical="center"/>
    </xf>
    <xf numFmtId="0" fontId="9" fillId="0" borderId="0">
      <alignment vertical="center"/>
    </xf>
    <xf numFmtId="0" fontId="14" fillId="0" borderId="0"/>
    <xf numFmtId="0" fontId="15" fillId="0" borderId="0">
      <alignment vertical="center"/>
    </xf>
    <xf numFmtId="0" fontId="6" fillId="0" borderId="0">
      <alignment vertical="center"/>
    </xf>
    <xf numFmtId="0" fontId="15" fillId="0" borderId="0">
      <alignment vertical="center"/>
    </xf>
    <xf numFmtId="0" fontId="15" fillId="0" borderId="0">
      <alignment vertical="center"/>
    </xf>
    <xf numFmtId="0" fontId="15" fillId="0" borderId="0">
      <alignment vertical="center"/>
    </xf>
    <xf numFmtId="0" fontId="12" fillId="0" borderId="0">
      <alignment vertical="center"/>
    </xf>
    <xf numFmtId="0" fontId="6" fillId="0" borderId="0"/>
    <xf numFmtId="38" fontId="11" fillId="0" borderId="0" applyFont="0" applyFill="0" applyBorder="0" applyAlignment="0" applyProtection="0">
      <alignment vertical="center"/>
    </xf>
    <xf numFmtId="38" fontId="6" fillId="0" borderId="0" applyFont="0" applyFill="0" applyBorder="0" applyAlignment="0" applyProtection="0">
      <alignment vertical="center"/>
    </xf>
    <xf numFmtId="0" fontId="5" fillId="0" borderId="0">
      <alignment vertical="center"/>
    </xf>
    <xf numFmtId="9" fontId="5" fillId="0" borderId="0" applyFont="0" applyFill="0" applyBorder="0" applyAlignment="0" applyProtection="0">
      <alignment vertical="center"/>
    </xf>
    <xf numFmtId="9" fontId="11" fillId="0" borderId="0" applyFont="0" applyFill="0" applyBorder="0" applyAlignment="0" applyProtection="0">
      <alignment vertical="center"/>
    </xf>
    <xf numFmtId="0" fontId="6" fillId="0" borderId="0"/>
    <xf numFmtId="0" fontId="45" fillId="0" borderId="0"/>
    <xf numFmtId="0" fontId="46" fillId="0" borderId="0"/>
    <xf numFmtId="0" fontId="4" fillId="0" borderId="0">
      <alignment vertical="center"/>
    </xf>
    <xf numFmtId="0" fontId="2" fillId="0" borderId="0">
      <alignment vertical="center"/>
    </xf>
    <xf numFmtId="0" fontId="15" fillId="0" borderId="0">
      <alignment vertical="center"/>
    </xf>
    <xf numFmtId="0" fontId="15" fillId="0" borderId="0">
      <alignment vertical="center"/>
    </xf>
    <xf numFmtId="9" fontId="6" fillId="0" borderId="0" applyFont="0" applyFill="0" applyBorder="0" applyAlignment="0" applyProtection="0">
      <alignment vertical="center"/>
    </xf>
    <xf numFmtId="0" fontId="6" fillId="0" borderId="0"/>
    <xf numFmtId="0" fontId="97" fillId="0" borderId="0" applyNumberFormat="0" applyFill="0" applyBorder="0" applyAlignment="0" applyProtection="0">
      <alignment vertical="center"/>
    </xf>
    <xf numFmtId="0" fontId="1" fillId="0" borderId="0">
      <alignment vertical="center"/>
    </xf>
  </cellStyleXfs>
  <cellXfs count="1385">
    <xf numFmtId="0" fontId="0" fillId="0" borderId="0" xfId="0"/>
    <xf numFmtId="0" fontId="8" fillId="0" borderId="1" xfId="0" applyFont="1" applyBorder="1" applyAlignment="1">
      <alignment horizontal="center" vertical="center"/>
    </xf>
    <xf numFmtId="0" fontId="8" fillId="0" borderId="0" xfId="0" applyFont="1" applyAlignment="1">
      <alignment vertical="center"/>
    </xf>
    <xf numFmtId="0" fontId="8" fillId="0" borderId="1" xfId="0" applyFont="1" applyBorder="1" applyAlignment="1">
      <alignment vertical="center"/>
    </xf>
    <xf numFmtId="0" fontId="8" fillId="0" borderId="0" xfId="0" applyFont="1" applyAlignment="1">
      <alignment vertical="center" wrapText="1"/>
    </xf>
    <xf numFmtId="0" fontId="7" fillId="0" borderId="0" xfId="0" applyFont="1" applyBorder="1" applyAlignment="1">
      <alignment vertical="center"/>
    </xf>
    <xf numFmtId="0" fontId="7" fillId="0" borderId="4" xfId="0" applyFont="1" applyBorder="1" applyAlignment="1">
      <alignment vertical="center"/>
    </xf>
    <xf numFmtId="0" fontId="7" fillId="0" borderId="4" xfId="0" applyFont="1" applyBorder="1" applyAlignment="1">
      <alignment horizontal="centerContinuous" vertical="center"/>
    </xf>
    <xf numFmtId="0" fontId="7" fillId="0" borderId="4" xfId="0" applyFont="1" applyBorder="1" applyAlignment="1">
      <alignment horizontal="left" vertical="center"/>
    </xf>
    <xf numFmtId="0" fontId="7" fillId="0" borderId="4" xfId="0" applyFont="1" applyBorder="1" applyAlignment="1">
      <alignment horizontal="center" vertical="center"/>
    </xf>
    <xf numFmtId="0" fontId="19" fillId="0" borderId="0" xfId="0" applyFont="1" applyAlignment="1">
      <alignment wrapText="1"/>
    </xf>
    <xf numFmtId="0" fontId="20" fillId="0" borderId="0" xfId="0" applyFont="1" applyAlignment="1">
      <alignment wrapText="1"/>
    </xf>
    <xf numFmtId="0" fontId="20" fillId="0" borderId="0" xfId="0" applyFont="1"/>
    <xf numFmtId="0" fontId="19" fillId="0" borderId="0" xfId="0" applyFont="1" applyAlignment="1">
      <alignment vertical="center"/>
    </xf>
    <xf numFmtId="0" fontId="19" fillId="0" borderId="0" xfId="0" applyFont="1" applyAlignment="1">
      <alignment vertical="center" wrapText="1"/>
    </xf>
    <xf numFmtId="0" fontId="19" fillId="0" borderId="0" xfId="0" applyFont="1" applyAlignment="1">
      <alignment horizontal="right" vertical="center" wrapText="1"/>
    </xf>
    <xf numFmtId="0" fontId="19" fillId="0" borderId="0" xfId="0" applyFont="1" applyAlignment="1">
      <alignment horizontal="centerContinuous" vertical="center" wrapText="1"/>
    </xf>
    <xf numFmtId="0" fontId="19" fillId="0" borderId="0" xfId="0" applyFont="1" applyBorder="1" applyAlignment="1">
      <alignment vertical="center"/>
    </xf>
    <xf numFmtId="0" fontId="19" fillId="0" borderId="0" xfId="0" applyFont="1" applyBorder="1" applyAlignment="1">
      <alignment horizontal="left" vertical="center"/>
    </xf>
    <xf numFmtId="0" fontId="19" fillId="0" borderId="0" xfId="0" applyFont="1" applyBorder="1" applyAlignment="1">
      <alignment horizontal="centerContinuous" vertical="center"/>
    </xf>
    <xf numFmtId="0" fontId="19" fillId="0" borderId="0" xfId="0" applyFont="1" applyBorder="1" applyAlignment="1">
      <alignment vertical="center" wrapText="1"/>
    </xf>
    <xf numFmtId="0" fontId="19" fillId="0" borderId="0" xfId="0" applyFont="1"/>
    <xf numFmtId="0" fontId="19" fillId="0" borderId="0" xfId="0" applyFont="1" applyBorder="1" applyAlignment="1">
      <alignment horizontal="right" vertical="center"/>
    </xf>
    <xf numFmtId="0" fontId="19" fillId="0" borderId="1" xfId="0" applyFont="1" applyBorder="1" applyAlignment="1">
      <alignment vertical="center"/>
    </xf>
    <xf numFmtId="0" fontId="19" fillId="0" borderId="1" xfId="0" applyFont="1" applyBorder="1" applyAlignment="1">
      <alignment vertical="center" wrapText="1"/>
    </xf>
    <xf numFmtId="0" fontId="19" fillId="0" borderId="1" xfId="0" applyFont="1" applyBorder="1" applyAlignment="1">
      <alignment horizontal="center" vertical="center"/>
    </xf>
    <xf numFmtId="0" fontId="19" fillId="0" borderId="1" xfId="0" applyFont="1" applyBorder="1"/>
    <xf numFmtId="0" fontId="19" fillId="0" borderId="1" xfId="0" applyFont="1" applyBorder="1" applyAlignment="1">
      <alignment wrapText="1"/>
    </xf>
    <xf numFmtId="0" fontId="21" fillId="0" borderId="0" xfId="0" applyFont="1" applyAlignment="1">
      <alignment horizontal="centerContinuous" vertical="center"/>
    </xf>
    <xf numFmtId="0" fontId="18" fillId="0" borderId="3" xfId="0" applyFont="1" applyBorder="1" applyAlignment="1">
      <alignment horizontal="center" vertical="center" wrapText="1"/>
    </xf>
    <xf numFmtId="0" fontId="18" fillId="0" borderId="3" xfId="0" applyFont="1" applyBorder="1" applyAlignment="1">
      <alignment horizontal="center" vertical="top" wrapText="1"/>
    </xf>
    <xf numFmtId="0" fontId="19" fillId="0" borderId="0" xfId="23" applyNumberFormat="1" applyFont="1" applyBorder="1" applyAlignment="1">
      <alignment horizontal="right" vertical="center"/>
    </xf>
    <xf numFmtId="0" fontId="0" fillId="0" borderId="0" xfId="0" applyAlignment="1">
      <alignment vertical="center"/>
    </xf>
    <xf numFmtId="0" fontId="20" fillId="0" borderId="0" xfId="0" applyFont="1" applyAlignment="1">
      <alignment vertical="center" wrapText="1"/>
    </xf>
    <xf numFmtId="0" fontId="20" fillId="0" borderId="0" xfId="0" applyFont="1" applyAlignment="1">
      <alignment vertical="center"/>
    </xf>
    <xf numFmtId="0" fontId="23" fillId="0" borderId="0" xfId="0" applyFont="1" applyAlignment="1">
      <alignment vertical="center"/>
    </xf>
    <xf numFmtId="0" fontId="24" fillId="0" borderId="0" xfId="0" applyFont="1" applyAlignment="1">
      <alignment vertical="top"/>
    </xf>
    <xf numFmtId="0" fontId="23" fillId="0" borderId="0" xfId="0" applyFont="1" applyAlignment="1">
      <alignment horizontal="right" vertical="top"/>
    </xf>
    <xf numFmtId="0" fontId="19" fillId="0" borderId="8" xfId="0" applyFont="1" applyBorder="1" applyAlignment="1">
      <alignment horizontal="center" vertical="center"/>
    </xf>
    <xf numFmtId="0" fontId="19" fillId="0" borderId="10" xfId="0" applyFont="1" applyBorder="1" applyAlignment="1">
      <alignment vertical="center"/>
    </xf>
    <xf numFmtId="0" fontId="19" fillId="0" borderId="9" xfId="0" applyFont="1" applyBorder="1" applyAlignment="1">
      <alignment vertical="center"/>
    </xf>
    <xf numFmtId="0" fontId="19" fillId="0" borderId="13" xfId="0" applyFont="1" applyBorder="1" applyAlignment="1">
      <alignment horizontal="center" vertical="center"/>
    </xf>
    <xf numFmtId="0" fontId="19" fillId="0" borderId="4" xfId="0" applyFont="1" applyBorder="1" applyAlignment="1">
      <alignment horizontal="center" vertical="center"/>
    </xf>
    <xf numFmtId="0" fontId="19" fillId="0" borderId="3" xfId="0" applyFont="1" applyBorder="1" applyAlignment="1">
      <alignment vertical="center"/>
    </xf>
    <xf numFmtId="0" fontId="26" fillId="0" borderId="3" xfId="0" applyFont="1" applyBorder="1" applyAlignment="1">
      <alignment horizontal="center" vertical="center"/>
    </xf>
    <xf numFmtId="0" fontId="26" fillId="0" borderId="9" xfId="0" applyFont="1" applyBorder="1" applyAlignment="1">
      <alignment vertical="center"/>
    </xf>
    <xf numFmtId="0" fontId="19" fillId="0" borderId="2" xfId="0" applyFont="1" applyBorder="1" applyAlignment="1">
      <alignment horizontal="center" vertical="center"/>
    </xf>
    <xf numFmtId="0" fontId="19" fillId="0" borderId="14" xfId="0" applyFont="1" applyBorder="1" applyAlignment="1">
      <alignment vertical="center"/>
    </xf>
    <xf numFmtId="0" fontId="19" fillId="0" borderId="1" xfId="0" applyFont="1" applyBorder="1" applyAlignment="1">
      <alignment horizontal="center" vertical="center" wrapText="1"/>
    </xf>
    <xf numFmtId="0" fontId="19" fillId="0" borderId="0" xfId="0" applyFont="1" applyAlignment="1">
      <alignment horizontal="center" vertical="center"/>
    </xf>
    <xf numFmtId="176" fontId="19" fillId="0" borderId="1" xfId="0" applyNumberFormat="1" applyFont="1" applyBorder="1" applyAlignment="1">
      <alignment vertical="center"/>
    </xf>
    <xf numFmtId="0" fontId="19" fillId="0" borderId="6" xfId="0" applyFont="1" applyBorder="1" applyAlignment="1">
      <alignment horizontal="center" vertical="center"/>
    </xf>
    <xf numFmtId="0" fontId="19" fillId="0" borderId="6" xfId="0" applyFont="1" applyBorder="1" applyAlignment="1">
      <alignment vertical="center"/>
    </xf>
    <xf numFmtId="176" fontId="19" fillId="0" borderId="6" xfId="0" applyNumberFormat="1" applyFont="1" applyBorder="1" applyAlignment="1">
      <alignment vertical="center"/>
    </xf>
    <xf numFmtId="0" fontId="8" fillId="0" borderId="0" xfId="0" applyFont="1" applyFill="1" applyAlignment="1">
      <alignment vertical="center"/>
    </xf>
    <xf numFmtId="0" fontId="8" fillId="0" borderId="0" xfId="0" applyFont="1" applyFill="1" applyAlignment="1">
      <alignment vertical="center" wrapText="1"/>
    </xf>
    <xf numFmtId="0" fontId="7" fillId="0" borderId="0" xfId="0" applyFont="1" applyFill="1" applyAlignment="1">
      <alignment horizontal="right" vertical="center"/>
    </xf>
    <xf numFmtId="0" fontId="34" fillId="0" borderId="0" xfId="0" applyFont="1" applyFill="1" applyAlignment="1">
      <alignment horizontal="centerContinuous" vertical="center"/>
    </xf>
    <xf numFmtId="0" fontId="8" fillId="0" borderId="0" xfId="0" applyFont="1" applyFill="1" applyAlignment="1">
      <alignment horizontal="centerContinuous" vertical="center"/>
    </xf>
    <xf numFmtId="0" fontId="8" fillId="0" borderId="0" xfId="0" applyFont="1" applyFill="1" applyAlignment="1">
      <alignment horizontal="centerContinuous" vertical="center" wrapText="1"/>
    </xf>
    <xf numFmtId="0" fontId="8" fillId="0" borderId="0" xfId="0" applyFont="1" applyBorder="1" applyAlignment="1">
      <alignment horizontal="left" vertical="center"/>
    </xf>
    <xf numFmtId="0" fontId="8" fillId="0" borderId="0" xfId="0" applyFont="1" applyBorder="1" applyAlignment="1">
      <alignment vertical="center"/>
    </xf>
    <xf numFmtId="0" fontId="8" fillId="0" borderId="0" xfId="0" applyFont="1" applyBorder="1" applyAlignment="1">
      <alignment vertical="center" wrapText="1"/>
    </xf>
    <xf numFmtId="0" fontId="8" fillId="0" borderId="45" xfId="0" applyFont="1" applyFill="1" applyBorder="1" applyAlignment="1">
      <alignment horizontal="center" vertical="center"/>
    </xf>
    <xf numFmtId="0" fontId="8" fillId="0" borderId="29" xfId="0" applyFont="1" applyBorder="1" applyAlignment="1">
      <alignment horizontal="left" vertical="center"/>
    </xf>
    <xf numFmtId="0" fontId="8" fillId="0" borderId="29" xfId="0" applyFont="1" applyBorder="1" applyAlignment="1">
      <alignment horizontal="center" vertical="center"/>
    </xf>
    <xf numFmtId="0" fontId="8" fillId="0" borderId="29" xfId="0" applyFont="1" applyBorder="1" applyAlignment="1">
      <alignment horizontal="center" vertical="center" wrapText="1"/>
    </xf>
    <xf numFmtId="0" fontId="8" fillId="0" borderId="29" xfId="0" applyFont="1" applyBorder="1" applyAlignment="1">
      <alignment vertical="center"/>
    </xf>
    <xf numFmtId="0" fontId="8" fillId="0" borderId="36" xfId="0" applyFont="1" applyBorder="1" applyAlignment="1">
      <alignment vertical="center"/>
    </xf>
    <xf numFmtId="0" fontId="8" fillId="0" borderId="20" xfId="0" applyFont="1" applyBorder="1" applyAlignment="1">
      <alignment horizontal="center" vertical="center"/>
    </xf>
    <xf numFmtId="0" fontId="8" fillId="0" borderId="1" xfId="0" applyFont="1" applyBorder="1" applyAlignment="1">
      <alignment horizontal="centerContinuous" vertical="center"/>
    </xf>
    <xf numFmtId="0" fontId="8" fillId="0" borderId="1" xfId="0" applyFont="1" applyFill="1" applyBorder="1" applyAlignment="1">
      <alignment horizontal="centerContinuous" vertical="center" wrapText="1"/>
    </xf>
    <xf numFmtId="0" fontId="8" fillId="0" borderId="10" xfId="0" applyFont="1" applyFill="1" applyBorder="1" applyAlignment="1">
      <alignment vertical="top" wrapText="1"/>
    </xf>
    <xf numFmtId="0" fontId="8" fillId="3" borderId="3" xfId="0" applyFont="1" applyFill="1" applyBorder="1" applyAlignment="1">
      <alignment horizontal="center" vertical="center"/>
    </xf>
    <xf numFmtId="0" fontId="0" fillId="0" borderId="1" xfId="0" applyFont="1" applyBorder="1" applyAlignment="1">
      <alignment vertical="center"/>
    </xf>
    <xf numFmtId="0" fontId="8" fillId="0" borderId="13" xfId="0" applyFont="1" applyBorder="1" applyAlignment="1">
      <alignment horizontal="center" vertical="top"/>
    </xf>
    <xf numFmtId="0" fontId="8" fillId="0" borderId="14" xfId="0" applyFont="1" applyFill="1" applyBorder="1" applyAlignment="1">
      <alignment vertical="top" wrapText="1"/>
    </xf>
    <xf numFmtId="0" fontId="8" fillId="3" borderId="2" xfId="0" applyFont="1" applyFill="1" applyBorder="1" applyAlignment="1">
      <alignment horizontal="center" vertical="center"/>
    </xf>
    <xf numFmtId="0" fontId="8" fillId="0" borderId="5" xfId="0" applyFont="1" applyBorder="1" applyAlignment="1">
      <alignment horizontal="center" vertical="top"/>
    </xf>
    <xf numFmtId="0" fontId="8" fillId="0" borderId="7" xfId="0" applyFont="1" applyFill="1" applyBorder="1" applyAlignment="1">
      <alignment vertical="top" wrapText="1"/>
    </xf>
    <xf numFmtId="0" fontId="8" fillId="3" borderId="1" xfId="0" applyFont="1" applyFill="1" applyBorder="1" applyAlignment="1">
      <alignment horizontal="center" vertical="center"/>
    </xf>
    <xf numFmtId="0" fontId="8" fillId="0" borderId="30" xfId="0" applyFont="1" applyBorder="1" applyAlignment="1">
      <alignment horizontal="center" vertical="center"/>
    </xf>
    <xf numFmtId="0" fontId="8" fillId="3" borderId="47"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vertical="center"/>
    </xf>
    <xf numFmtId="0" fontId="8" fillId="3" borderId="48" xfId="0" applyFont="1" applyFill="1" applyBorder="1" applyAlignment="1">
      <alignment horizontal="center" vertical="center"/>
    </xf>
    <xf numFmtId="0" fontId="8" fillId="0" borderId="25" xfId="0" applyFont="1" applyBorder="1" applyAlignment="1">
      <alignment horizontal="left" vertical="center" wrapText="1"/>
    </xf>
    <xf numFmtId="0" fontId="8" fillId="0" borderId="26" xfId="0" applyFont="1" applyBorder="1" applyAlignment="1">
      <alignment vertical="center"/>
    </xf>
    <xf numFmtId="0" fontId="8" fillId="3" borderId="49" xfId="0" applyFont="1" applyFill="1" applyBorder="1" applyAlignment="1">
      <alignment horizontal="center" vertical="center"/>
    </xf>
    <xf numFmtId="0" fontId="8" fillId="0" borderId="28" xfId="0" applyFont="1" applyFill="1" applyBorder="1" applyAlignment="1">
      <alignment horizontal="center" vertical="center"/>
    </xf>
    <xf numFmtId="0" fontId="8" fillId="0" borderId="16" xfId="0" applyFont="1" applyBorder="1" applyAlignment="1">
      <alignment vertical="center"/>
    </xf>
    <xf numFmtId="0" fontId="8" fillId="0" borderId="16" xfId="0" applyFont="1" applyBorder="1" applyAlignment="1">
      <alignment vertical="center" wrapText="1"/>
    </xf>
    <xf numFmtId="0" fontId="8" fillId="0" borderId="18" xfId="0" applyFont="1" applyBorder="1" applyAlignment="1">
      <alignment vertical="center"/>
    </xf>
    <xf numFmtId="0" fontId="8" fillId="0" borderId="50" xfId="0" applyFont="1" applyBorder="1" applyAlignment="1">
      <alignment horizontal="center" vertical="center"/>
    </xf>
    <xf numFmtId="0" fontId="8" fillId="0" borderId="1" xfId="0" applyFont="1" applyFill="1" applyBorder="1" applyAlignment="1">
      <alignment horizontal="center" vertical="center"/>
    </xf>
    <xf numFmtId="0" fontId="8" fillId="0" borderId="50"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3" xfId="0" applyFont="1" applyBorder="1" applyAlignment="1">
      <alignment horizontal="center" vertical="center"/>
    </xf>
    <xf numFmtId="0" fontId="8" fillId="3" borderId="51" xfId="0" applyFont="1" applyFill="1" applyBorder="1" applyAlignment="1">
      <alignment horizontal="center" vertical="center"/>
    </xf>
    <xf numFmtId="0" fontId="8" fillId="0" borderId="52" xfId="0" applyFont="1" applyBorder="1" applyAlignment="1">
      <alignment horizontal="center" vertical="center"/>
    </xf>
    <xf numFmtId="0" fontId="8" fillId="0" borderId="31" xfId="0" applyFont="1" applyFill="1" applyBorder="1" applyAlignment="1">
      <alignment horizontal="center" vertical="center"/>
    </xf>
    <xf numFmtId="0" fontId="8" fillId="0" borderId="32" xfId="0" applyFont="1" applyBorder="1" applyAlignment="1">
      <alignment horizontal="center" vertical="center"/>
    </xf>
    <xf numFmtId="0" fontId="8" fillId="0" borderId="53" xfId="0" applyFont="1" applyBorder="1" applyAlignment="1">
      <alignment horizontal="center" vertical="center"/>
    </xf>
    <xf numFmtId="0" fontId="8" fillId="3" borderId="54" xfId="0" applyFont="1" applyFill="1" applyBorder="1" applyAlignment="1">
      <alignment horizontal="center" vertical="center"/>
    </xf>
    <xf numFmtId="0" fontId="8" fillId="0" borderId="1" xfId="0" applyFont="1" applyBorder="1" applyAlignment="1">
      <alignment horizontal="left" vertical="center"/>
    </xf>
    <xf numFmtId="0" fontId="8" fillId="0" borderId="52" xfId="0" applyFont="1" applyFill="1" applyBorder="1" applyAlignment="1">
      <alignment horizontal="center" vertical="center"/>
    </xf>
    <xf numFmtId="0" fontId="8" fillId="0" borderId="47" xfId="0" applyFont="1" applyFill="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vertical="center" wrapText="1"/>
    </xf>
    <xf numFmtId="0" fontId="8" fillId="0" borderId="5" xfId="0" applyFont="1" applyBorder="1" applyAlignment="1">
      <alignment vertical="center"/>
    </xf>
    <xf numFmtId="0" fontId="8" fillId="0" borderId="7" xfId="0" applyFont="1" applyBorder="1" applyAlignment="1">
      <alignment vertical="center"/>
    </xf>
    <xf numFmtId="0" fontId="8" fillId="0" borderId="5" xfId="0" applyFont="1" applyBorder="1" applyAlignment="1">
      <alignment horizontal="left" vertical="center" indent="1"/>
    </xf>
    <xf numFmtId="0" fontId="8" fillId="0" borderId="5" xfId="0" applyFont="1" applyBorder="1" applyAlignment="1">
      <alignment horizontal="centerContinuous" vertical="center"/>
    </xf>
    <xf numFmtId="0" fontId="8" fillId="0" borderId="7" xfId="0" applyFont="1" applyBorder="1" applyAlignment="1">
      <alignment horizontal="centerContinuous" vertical="center"/>
    </xf>
    <xf numFmtId="0" fontId="8" fillId="0" borderId="6" xfId="0" applyFont="1" applyBorder="1" applyAlignment="1">
      <alignment horizontal="centerContinuous" vertical="center" wrapText="1"/>
    </xf>
    <xf numFmtId="0" fontId="8" fillId="0" borderId="6" xfId="0" applyFont="1" applyBorder="1" applyAlignment="1">
      <alignment horizontal="centerContinuous" vertical="center"/>
    </xf>
    <xf numFmtId="0" fontId="8" fillId="0" borderId="19" xfId="0" applyFont="1" applyBorder="1" applyAlignment="1">
      <alignment horizontal="centerContinuous" vertical="center"/>
    </xf>
    <xf numFmtId="0" fontId="8" fillId="0" borderId="47" xfId="0" applyFont="1" applyBorder="1" applyAlignment="1">
      <alignment horizontal="center" vertical="center"/>
    </xf>
    <xf numFmtId="0" fontId="8" fillId="0" borderId="47" xfId="0" applyFont="1" applyBorder="1" applyAlignment="1">
      <alignment vertical="center"/>
    </xf>
    <xf numFmtId="0" fontId="8" fillId="0" borderId="17" xfId="0" applyFont="1" applyFill="1" applyBorder="1" applyAlignment="1">
      <alignment vertical="center"/>
    </xf>
    <xf numFmtId="0" fontId="8" fillId="0" borderId="16" xfId="0" applyFont="1" applyFill="1" applyBorder="1" applyAlignment="1">
      <alignment vertical="center"/>
    </xf>
    <xf numFmtId="0" fontId="8" fillId="0" borderId="16" xfId="0" applyFont="1" applyFill="1" applyBorder="1" applyAlignment="1">
      <alignment vertical="center" wrapText="1"/>
    </xf>
    <xf numFmtId="0" fontId="8" fillId="0" borderId="18" xfId="0" applyFont="1" applyFill="1" applyBorder="1" applyAlignment="1">
      <alignment vertical="center"/>
    </xf>
    <xf numFmtId="0" fontId="23" fillId="0" borderId="0" xfId="0" applyFont="1" applyBorder="1" applyAlignment="1">
      <alignment vertical="center"/>
    </xf>
    <xf numFmtId="0" fontId="32" fillId="0" borderId="0" xfId="0" applyFont="1" applyAlignment="1">
      <alignment horizontal="centerContinuous" vertical="center"/>
    </xf>
    <xf numFmtId="0" fontId="0" fillId="0" borderId="0" xfId="0" applyAlignment="1">
      <alignment horizontal="centerContinuous" vertical="center"/>
    </xf>
    <xf numFmtId="0" fontId="15" fillId="0" borderId="0" xfId="0" applyFont="1" applyAlignment="1">
      <alignment horizontal="right" vertical="center"/>
    </xf>
    <xf numFmtId="0" fontId="30" fillId="0" borderId="0" xfId="0" applyFont="1" applyAlignment="1">
      <alignment horizontal="centerContinuous" vertical="center"/>
    </xf>
    <xf numFmtId="0" fontId="8" fillId="0" borderId="40" xfId="0" applyFont="1" applyBorder="1" applyAlignment="1">
      <alignment horizontal="center" vertical="center"/>
    </xf>
    <xf numFmtId="0" fontId="8" fillId="0" borderId="40" xfId="0" applyFont="1" applyBorder="1" applyAlignment="1">
      <alignment horizontal="center" vertical="center" wrapText="1"/>
    </xf>
    <xf numFmtId="0" fontId="8" fillId="0" borderId="41" xfId="0" applyFont="1" applyBorder="1" applyAlignment="1">
      <alignment horizontal="center" vertical="center"/>
    </xf>
    <xf numFmtId="0" fontId="22" fillId="0" borderId="2" xfId="0" applyFont="1" applyBorder="1" applyAlignment="1">
      <alignment horizontal="center" vertical="center"/>
    </xf>
    <xf numFmtId="0" fontId="33" fillId="0" borderId="2" xfId="0" applyFont="1" applyBorder="1" applyAlignment="1">
      <alignment horizontal="center" vertical="center"/>
    </xf>
    <xf numFmtId="0" fontId="33" fillId="0" borderId="43" xfId="0" applyFont="1" applyBorder="1" applyAlignment="1">
      <alignment horizontal="center" vertical="center"/>
    </xf>
    <xf numFmtId="0" fontId="0" fillId="0" borderId="1" xfId="0" applyBorder="1" applyAlignment="1">
      <alignment horizontal="center" vertical="center"/>
    </xf>
    <xf numFmtId="0" fontId="0" fillId="0" borderId="38" xfId="0" applyBorder="1" applyAlignment="1">
      <alignment horizontal="center" vertical="center"/>
    </xf>
    <xf numFmtId="0" fontId="0" fillId="0" borderId="1" xfId="0" applyBorder="1" applyAlignment="1">
      <alignment vertical="center"/>
    </xf>
    <xf numFmtId="0" fontId="8" fillId="0" borderId="42" xfId="0" applyFont="1" applyBorder="1" applyAlignment="1">
      <alignment horizontal="center" vertical="center"/>
    </xf>
    <xf numFmtId="0" fontId="8" fillId="2" borderId="40" xfId="0" applyFont="1" applyFill="1" applyBorder="1" applyAlignment="1">
      <alignment horizontal="center" vertical="center"/>
    </xf>
    <xf numFmtId="0" fontId="33" fillId="0" borderId="4" xfId="0" applyFont="1" applyBorder="1" applyAlignment="1">
      <alignment horizontal="center" vertical="center"/>
    </xf>
    <xf numFmtId="177" fontId="33" fillId="2" borderId="2" xfId="27" applyNumberFormat="1" applyFont="1" applyFill="1" applyBorder="1" applyAlignment="1">
      <alignment horizontal="center" vertical="center"/>
    </xf>
    <xf numFmtId="0" fontId="0" fillId="0" borderId="6" xfId="0" applyBorder="1" applyAlignment="1">
      <alignment horizontal="center" vertical="center"/>
    </xf>
    <xf numFmtId="0" fontId="0" fillId="0" borderId="61" xfId="0" applyBorder="1" applyAlignment="1">
      <alignment horizontal="center" vertical="center"/>
    </xf>
    <xf numFmtId="0" fontId="19" fillId="0" borderId="14" xfId="0" applyFont="1" applyBorder="1" applyAlignment="1">
      <alignment vertical="center"/>
    </xf>
    <xf numFmtId="177" fontId="33" fillId="0" borderId="2" xfId="0" applyNumberFormat="1" applyFont="1" applyBorder="1" applyAlignment="1">
      <alignment horizontal="center" vertical="center"/>
    </xf>
    <xf numFmtId="0" fontId="0" fillId="0" borderId="0" xfId="0" applyAlignment="1">
      <alignment horizontal="centerContinuous"/>
    </xf>
    <xf numFmtId="0" fontId="23" fillId="0" borderId="0" xfId="28" applyFont="1"/>
    <xf numFmtId="0" fontId="37" fillId="0" borderId="0" xfId="28" applyFont="1" applyBorder="1" applyAlignment="1">
      <alignment vertical="center"/>
    </xf>
    <xf numFmtId="0" fontId="37" fillId="0" borderId="0" xfId="28" applyFont="1" applyBorder="1" applyAlignment="1"/>
    <xf numFmtId="0" fontId="23" fillId="0" borderId="0" xfId="28" applyFont="1" applyAlignment="1">
      <alignment horizontal="center"/>
    </xf>
    <xf numFmtId="0" fontId="37" fillId="0" borderId="0" xfId="28" applyFont="1" applyAlignment="1">
      <alignment horizontal="center"/>
    </xf>
    <xf numFmtId="0" fontId="36" fillId="0" borderId="0" xfId="28" applyFont="1" applyAlignment="1"/>
    <xf numFmtId="0" fontId="23" fillId="0" borderId="0" xfId="28" applyFont="1" applyAlignment="1"/>
    <xf numFmtId="0" fontId="21" fillId="0" borderId="0" xfId="0" applyFont="1" applyBorder="1" applyAlignment="1">
      <alignment vertical="center"/>
    </xf>
    <xf numFmtId="0" fontId="36" fillId="0" borderId="0" xfId="28" applyFont="1" applyAlignment="1">
      <alignment horizontal="center"/>
    </xf>
    <xf numFmtId="0" fontId="23" fillId="0" borderId="0" xfId="28" applyFont="1" applyBorder="1"/>
    <xf numFmtId="0" fontId="23" fillId="0" borderId="0" xfId="28" applyFont="1" applyBorder="1" applyAlignment="1">
      <alignment horizontal="center" vertical="center" textRotation="255"/>
    </xf>
    <xf numFmtId="0" fontId="23" fillId="0" borderId="0" xfId="28" applyFont="1" applyBorder="1" applyAlignment="1">
      <alignment horizontal="left" vertical="center"/>
    </xf>
    <xf numFmtId="0" fontId="36" fillId="0" borderId="5" xfId="28" applyFont="1" applyBorder="1" applyAlignment="1">
      <alignment vertical="center"/>
    </xf>
    <xf numFmtId="0" fontId="36" fillId="0" borderId="13" xfId="28" applyFont="1" applyBorder="1" applyAlignment="1">
      <alignment vertical="center"/>
    </xf>
    <xf numFmtId="0" fontId="36" fillId="0" borderId="6" xfId="28" applyFont="1" applyBorder="1" applyAlignment="1">
      <alignment vertical="center"/>
    </xf>
    <xf numFmtId="0" fontId="21" fillId="0" borderId="4" xfId="28" applyFont="1" applyBorder="1" applyAlignment="1"/>
    <xf numFmtId="0" fontId="36" fillId="0" borderId="0" xfId="28" applyFont="1"/>
    <xf numFmtId="0" fontId="36" fillId="0" borderId="0" xfId="28" applyFont="1" applyAlignment="1">
      <alignment horizontal="left" indent="1"/>
    </xf>
    <xf numFmtId="0" fontId="36" fillId="0" borderId="0" xfId="28" applyFont="1" applyAlignment="1">
      <alignment horizontal="left" vertical="center" indent="1"/>
    </xf>
    <xf numFmtId="0" fontId="23" fillId="0" borderId="0" xfId="28" applyFont="1" applyBorder="1" applyAlignment="1">
      <alignment horizontal="center" vertical="center"/>
    </xf>
    <xf numFmtId="0" fontId="23" fillId="0" borderId="0" xfId="28" applyFont="1" applyBorder="1" applyAlignment="1"/>
    <xf numFmtId="0" fontId="36" fillId="0" borderId="0" xfId="28" applyFont="1" applyBorder="1" applyAlignment="1">
      <alignment horizontal="center" shrinkToFit="1"/>
    </xf>
    <xf numFmtId="0" fontId="0" fillId="0" borderId="0" xfId="0" applyAlignment="1">
      <alignment horizontal="left" indent="1"/>
    </xf>
    <xf numFmtId="0" fontId="0" fillId="0" borderId="0" xfId="0" applyAlignment="1">
      <alignment horizontal="left"/>
    </xf>
    <xf numFmtId="0" fontId="19" fillId="0" borderId="4" xfId="0" applyFont="1" applyBorder="1" applyAlignment="1">
      <alignment vertical="center"/>
    </xf>
    <xf numFmtId="0" fontId="19" fillId="0" borderId="10" xfId="0" applyFont="1" applyBorder="1" applyAlignment="1">
      <alignment vertical="center"/>
    </xf>
    <xf numFmtId="0" fontId="21" fillId="0" borderId="0" xfId="28" applyFont="1" applyBorder="1" applyAlignment="1"/>
    <xf numFmtId="0" fontId="19" fillId="0" borderId="5" xfId="0" applyFont="1" applyBorder="1" applyAlignment="1">
      <alignment vertical="center"/>
    </xf>
    <xf numFmtId="0" fontId="19" fillId="0" borderId="7" xfId="0" applyFont="1" applyBorder="1" applyAlignment="1">
      <alignment vertical="center"/>
    </xf>
    <xf numFmtId="0" fontId="19" fillId="0" borderId="0" xfId="0" applyFont="1" applyBorder="1" applyAlignment="1">
      <alignment vertical="center"/>
    </xf>
    <xf numFmtId="0" fontId="36" fillId="0" borderId="0" xfId="28" applyFont="1" applyBorder="1" applyAlignment="1">
      <alignment horizontal="left" vertical="center"/>
    </xf>
    <xf numFmtId="0" fontId="36" fillId="0" borderId="0" xfId="28" applyFont="1" applyBorder="1" applyAlignment="1">
      <alignment vertical="center"/>
    </xf>
    <xf numFmtId="0" fontId="36" fillId="0" borderId="5" xfId="28" applyFont="1" applyBorder="1" applyAlignment="1">
      <alignment horizontal="left" vertical="center"/>
    </xf>
    <xf numFmtId="0" fontId="23" fillId="0" borderId="7" xfId="28" applyFont="1" applyBorder="1" applyAlignment="1">
      <alignment horizontal="left" vertical="center"/>
    </xf>
    <xf numFmtId="0" fontId="23" fillId="0" borderId="3" xfId="28" applyFont="1" applyBorder="1" applyAlignment="1">
      <alignment vertical="center"/>
    </xf>
    <xf numFmtId="0" fontId="23" fillId="0" borderId="2" xfId="28" applyFont="1" applyBorder="1" applyAlignment="1">
      <alignment vertical="center"/>
    </xf>
    <xf numFmtId="0" fontId="8" fillId="0" borderId="1" xfId="0" applyFont="1" applyBorder="1" applyAlignment="1">
      <alignment horizontal="center" vertical="center"/>
    </xf>
    <xf numFmtId="0" fontId="8" fillId="0" borderId="37" xfId="0" applyFont="1" applyBorder="1" applyAlignment="1">
      <alignment horizontal="center" vertical="center"/>
    </xf>
    <xf numFmtId="0" fontId="0" fillId="0" borderId="0" xfId="0" applyAlignment="1">
      <alignment horizontal="right" vertical="center"/>
    </xf>
    <xf numFmtId="0" fontId="0" fillId="0" borderId="0" xfId="0" applyBorder="1" applyAlignment="1">
      <alignment vertical="center"/>
    </xf>
    <xf numFmtId="0" fontId="7" fillId="0" borderId="0" xfId="0" applyFont="1" applyAlignment="1">
      <alignment horizontal="center" vertical="center"/>
    </xf>
    <xf numFmtId="0" fontId="7" fillId="0" borderId="0" xfId="0" applyFont="1" applyAlignment="1">
      <alignment horizontal="right" vertical="center"/>
    </xf>
    <xf numFmtId="0" fontId="43" fillId="0" borderId="0"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19" xfId="0" applyFont="1" applyBorder="1" applyAlignment="1">
      <alignment horizontal="right" vertical="center"/>
    </xf>
    <xf numFmtId="0" fontId="8" fillId="0" borderId="69" xfId="0" applyFont="1" applyBorder="1" applyAlignment="1">
      <alignment vertical="center" wrapText="1"/>
    </xf>
    <xf numFmtId="0" fontId="8" fillId="0" borderId="35" xfId="0" applyFont="1" applyBorder="1" applyAlignment="1">
      <alignment vertical="center" wrapText="1"/>
    </xf>
    <xf numFmtId="0" fontId="7" fillId="0" borderId="1" xfId="0" applyFont="1" applyBorder="1" applyAlignment="1">
      <alignment horizontal="center" vertical="center"/>
    </xf>
    <xf numFmtId="0" fontId="7" fillId="0" borderId="1" xfId="0" applyFont="1" applyBorder="1" applyAlignment="1">
      <alignment vertical="center"/>
    </xf>
    <xf numFmtId="0" fontId="7" fillId="0" borderId="2" xfId="0" applyFont="1" applyBorder="1" applyAlignment="1">
      <alignment vertical="center"/>
    </xf>
    <xf numFmtId="0" fontId="9" fillId="0" borderId="51" xfId="0" applyFont="1" applyBorder="1" applyAlignment="1">
      <alignment horizontal="center" vertical="center"/>
    </xf>
    <xf numFmtId="0" fontId="7" fillId="0" borderId="1" xfId="0" applyFont="1" applyBorder="1" applyAlignment="1">
      <alignment vertical="center" wrapText="1"/>
    </xf>
    <xf numFmtId="0" fontId="44" fillId="0" borderId="5" xfId="0" applyFont="1" applyBorder="1" applyAlignment="1">
      <alignment horizontal="center" vertical="center"/>
    </xf>
    <xf numFmtId="0" fontId="44" fillId="0" borderId="1" xfId="0" applyFont="1" applyBorder="1" applyAlignment="1">
      <alignment vertical="center" wrapText="1"/>
    </xf>
    <xf numFmtId="0" fontId="44" fillId="0" borderId="51" xfId="0" applyFont="1" applyBorder="1" applyAlignment="1">
      <alignment horizontal="center" vertical="center"/>
    </xf>
    <xf numFmtId="0" fontId="7" fillId="0" borderId="1" xfId="0" applyFont="1" applyBorder="1" applyAlignment="1">
      <alignment vertical="center" shrinkToFit="1"/>
    </xf>
    <xf numFmtId="0" fontId="7" fillId="0" borderId="76" xfId="0" applyFont="1" applyBorder="1" applyAlignment="1">
      <alignment horizontal="center" vertical="center"/>
    </xf>
    <xf numFmtId="0" fontId="9" fillId="0" borderId="88" xfId="0" applyFont="1" applyBorder="1" applyAlignment="1">
      <alignment horizontal="center" vertical="center"/>
    </xf>
    <xf numFmtId="0" fontId="9" fillId="0" borderId="89" xfId="0" applyFont="1" applyBorder="1" applyAlignment="1">
      <alignment horizontal="center" vertical="center"/>
    </xf>
    <xf numFmtId="0" fontId="9" fillId="0" borderId="81" xfId="0" applyFont="1" applyBorder="1" applyAlignment="1">
      <alignment horizontal="center" vertical="center"/>
    </xf>
    <xf numFmtId="0" fontId="9" fillId="0" borderId="5" xfId="0" applyFont="1" applyBorder="1" applyAlignment="1">
      <alignment horizontal="center" vertical="center"/>
    </xf>
    <xf numFmtId="0" fontId="9" fillId="0" borderId="82" xfId="0" applyFont="1" applyBorder="1" applyAlignment="1">
      <alignment horizontal="center" vertical="center"/>
    </xf>
    <xf numFmtId="0" fontId="9" fillId="0" borderId="90" xfId="0" applyFont="1" applyBorder="1" applyAlignment="1">
      <alignment horizontal="center" vertical="center"/>
    </xf>
    <xf numFmtId="0" fontId="7" fillId="0" borderId="91" xfId="0" applyFont="1" applyBorder="1" applyAlignment="1">
      <alignment horizontal="center" vertical="center"/>
    </xf>
    <xf numFmtId="0" fontId="9" fillId="0" borderId="92" xfId="0" applyFont="1" applyBorder="1" applyAlignment="1">
      <alignment horizontal="center" vertical="center"/>
    </xf>
    <xf numFmtId="0" fontId="9" fillId="0" borderId="93" xfId="0" applyFont="1" applyBorder="1" applyAlignment="1">
      <alignment horizontal="center" vertical="center"/>
    </xf>
    <xf numFmtId="0" fontId="9" fillId="0" borderId="94" xfId="0" applyFont="1" applyBorder="1" applyAlignment="1">
      <alignment horizontal="center" vertical="center"/>
    </xf>
    <xf numFmtId="0" fontId="9" fillId="0" borderId="95" xfId="0" applyFont="1" applyBorder="1" applyAlignment="1">
      <alignment horizontal="center" vertical="center"/>
    </xf>
    <xf numFmtId="0" fontId="26" fillId="0" borderId="10" xfId="0" applyFont="1" applyBorder="1" applyAlignment="1">
      <alignment vertical="center"/>
    </xf>
    <xf numFmtId="0" fontId="26" fillId="0" borderId="4" xfId="0" applyFont="1" applyBorder="1" applyAlignment="1">
      <alignment vertical="center"/>
    </xf>
    <xf numFmtId="0" fontId="26" fillId="0" borderId="14" xfId="0" applyFont="1" applyBorder="1" applyAlignment="1">
      <alignment vertical="center"/>
    </xf>
    <xf numFmtId="0" fontId="23" fillId="0" borderId="8" xfId="0" applyFont="1" applyBorder="1" applyAlignment="1">
      <alignment horizontal="center" vertical="center"/>
    </xf>
    <xf numFmtId="0" fontId="23" fillId="0" borderId="13" xfId="0" applyFont="1" applyBorder="1" applyAlignment="1">
      <alignment horizontal="center" vertical="center"/>
    </xf>
    <xf numFmtId="0" fontId="33" fillId="0" borderId="13" xfId="0" applyFont="1" applyBorder="1" applyAlignment="1">
      <alignment horizontal="center" vertical="center"/>
    </xf>
    <xf numFmtId="0" fontId="37" fillId="0" borderId="11" xfId="28" applyFont="1" applyBorder="1" applyAlignment="1"/>
    <xf numFmtId="0" fontId="23" fillId="0" borderId="11" xfId="0" applyFont="1" applyBorder="1" applyAlignment="1">
      <alignment vertical="center"/>
    </xf>
    <xf numFmtId="0" fontId="21" fillId="0" borderId="11" xfId="28" applyFont="1" applyBorder="1" applyAlignment="1"/>
    <xf numFmtId="0" fontId="23" fillId="0" borderId="0" xfId="28" applyFont="1" applyBorder="1" applyAlignment="1">
      <alignment vertical="center"/>
    </xf>
    <xf numFmtId="0" fontId="23" fillId="0" borderId="0" xfId="28" applyFont="1" applyAlignment="1">
      <alignment vertical="center"/>
    </xf>
    <xf numFmtId="0" fontId="23" fillId="0" borderId="1" xfId="28" applyFont="1" applyBorder="1" applyAlignment="1">
      <alignment vertical="center"/>
    </xf>
    <xf numFmtId="0" fontId="40" fillId="0" borderId="5" xfId="28" applyFont="1" applyBorder="1" applyAlignment="1">
      <alignment horizontal="left" vertical="center"/>
    </xf>
    <xf numFmtId="0" fontId="23" fillId="0" borderId="14" xfId="28" applyFont="1" applyBorder="1" applyAlignment="1">
      <alignment horizontal="left" vertical="center"/>
    </xf>
    <xf numFmtId="0" fontId="41" fillId="0" borderId="6" xfId="28" applyFont="1" applyBorder="1" applyAlignment="1">
      <alignment horizontal="left" vertical="center"/>
    </xf>
    <xf numFmtId="0" fontId="42" fillId="0" borderId="6" xfId="28" applyFont="1" applyBorder="1" applyAlignment="1">
      <alignment horizontal="left" vertical="center"/>
    </xf>
    <xf numFmtId="0" fontId="19" fillId="0" borderId="0" xfId="28" applyFont="1" applyBorder="1" applyAlignment="1"/>
    <xf numFmtId="0" fontId="35" fillId="0" borderId="0" xfId="0" applyFont="1" applyAlignment="1">
      <alignment horizontal="right" vertical="center"/>
    </xf>
    <xf numFmtId="0" fontId="19" fillId="0" borderId="1" xfId="0" applyFont="1" applyBorder="1" applyAlignment="1">
      <alignment horizontal="left" vertical="center" indent="1"/>
    </xf>
    <xf numFmtId="0" fontId="19" fillId="0" borderId="1" xfId="28" applyFont="1" applyBorder="1" applyAlignment="1">
      <alignment horizontal="left" vertical="center" indent="1"/>
    </xf>
    <xf numFmtId="0" fontId="32" fillId="0" borderId="0" xfId="0" applyFont="1" applyFill="1" applyAlignment="1">
      <alignment horizontal="centerContinuous" vertical="center"/>
    </xf>
    <xf numFmtId="177" fontId="33" fillId="0" borderId="2" xfId="27" applyNumberFormat="1" applyFont="1" applyFill="1" applyBorder="1" applyAlignment="1">
      <alignment horizontal="center" vertical="center"/>
    </xf>
    <xf numFmtId="0" fontId="8" fillId="0" borderId="15" xfId="0" applyFont="1" applyBorder="1" applyAlignment="1">
      <alignment vertical="center"/>
    </xf>
    <xf numFmtId="0" fontId="8" fillId="0" borderId="35" xfId="0" applyFont="1" applyBorder="1" applyAlignment="1">
      <alignment horizontal="center" vertical="top"/>
    </xf>
    <xf numFmtId="0" fontId="8" fillId="0" borderId="72" xfId="0" applyFont="1" applyFill="1" applyBorder="1" applyAlignment="1">
      <alignment vertical="top" wrapText="1"/>
    </xf>
    <xf numFmtId="0" fontId="36" fillId="0" borderId="5" xfId="28" applyFont="1" applyBorder="1" applyAlignment="1">
      <alignment horizontal="left" vertical="center"/>
    </xf>
    <xf numFmtId="0" fontId="23" fillId="0" borderId="6" xfId="28" applyFont="1" applyBorder="1" applyAlignment="1">
      <alignment horizontal="left" vertical="center"/>
    </xf>
    <xf numFmtId="0" fontId="23" fillId="0" borderId="7" xfId="28" applyFont="1" applyBorder="1" applyAlignment="1">
      <alignment horizontal="left" vertical="center"/>
    </xf>
    <xf numFmtId="0" fontId="36" fillId="0" borderId="6" xfId="28" applyFont="1" applyBorder="1" applyAlignment="1">
      <alignment horizontal="left" vertical="center"/>
    </xf>
    <xf numFmtId="0" fontId="36" fillId="0" borderId="6" xfId="28" applyFont="1" applyBorder="1" applyAlignment="1">
      <alignment horizontal="left" vertical="center" shrinkToFit="1"/>
    </xf>
    <xf numFmtId="0" fontId="23" fillId="0" borderId="6" xfId="28" applyFont="1" applyBorder="1" applyAlignment="1">
      <alignment horizontal="left" vertical="center" shrinkToFit="1"/>
    </xf>
    <xf numFmtId="0" fontId="23" fillId="0" borderId="6" xfId="28" applyFont="1" applyBorder="1" applyAlignment="1">
      <alignment vertical="center"/>
    </xf>
    <xf numFmtId="0" fontId="36" fillId="0" borderId="7" xfId="28" applyFont="1" applyBorder="1" applyAlignment="1">
      <alignment horizontal="left" vertical="center"/>
    </xf>
    <xf numFmtId="0" fontId="19" fillId="0" borderId="2" xfId="0" applyFont="1" applyBorder="1" applyAlignment="1">
      <alignment horizontal="center" vertical="center"/>
    </xf>
    <xf numFmtId="0" fontId="47" fillId="0" borderId="0" xfId="12" applyFont="1">
      <alignment vertical="center"/>
    </xf>
    <xf numFmtId="0" fontId="47" fillId="0" borderId="0" xfId="12" applyFont="1" applyAlignment="1">
      <alignment horizontal="center" vertical="center" shrinkToFit="1"/>
    </xf>
    <xf numFmtId="0" fontId="47" fillId="0" borderId="0" xfId="12" applyFont="1" applyAlignment="1">
      <alignment vertical="center" shrinkToFit="1"/>
    </xf>
    <xf numFmtId="0" fontId="48" fillId="0" borderId="0" xfId="12" applyFont="1" applyAlignment="1"/>
    <xf numFmtId="0" fontId="49" fillId="0" borderId="0" xfId="0" applyFont="1"/>
    <xf numFmtId="0" fontId="51" fillId="0" borderId="0" xfId="30" applyFont="1" applyBorder="1" applyAlignment="1">
      <alignment horizontal="center" vertical="center"/>
    </xf>
    <xf numFmtId="49" fontId="51" fillId="0" borderId="0" xfId="30" applyNumberFormat="1" applyFont="1" applyAlignment="1">
      <alignment vertical="center"/>
    </xf>
    <xf numFmtId="49" fontId="50" fillId="0" borderId="4" xfId="12" applyNumberFormat="1" applyFont="1" applyBorder="1" applyAlignment="1">
      <alignment horizontal="center" vertical="center"/>
    </xf>
    <xf numFmtId="178" fontId="50" fillId="0" borderId="0" xfId="12" applyNumberFormat="1" applyFont="1" applyBorder="1" applyAlignment="1">
      <alignment vertical="center"/>
    </xf>
    <xf numFmtId="178" fontId="50" fillId="0" borderId="0" xfId="12" applyNumberFormat="1" applyFont="1" applyAlignment="1">
      <alignment vertical="center"/>
    </xf>
    <xf numFmtId="0" fontId="50" fillId="0" borderId="0" xfId="30" applyFont="1" applyBorder="1" applyAlignment="1">
      <alignment vertical="center"/>
    </xf>
    <xf numFmtId="49" fontId="50" fillId="0" borderId="0" xfId="12" applyNumberFormat="1" applyFont="1" applyBorder="1" applyAlignment="1">
      <alignment vertical="center"/>
    </xf>
    <xf numFmtId="49" fontId="50" fillId="0" borderId="0" xfId="12" quotePrefix="1" applyNumberFormat="1" applyFont="1" applyAlignment="1">
      <alignment horizontal="center" vertical="center"/>
    </xf>
    <xf numFmtId="0" fontId="51" fillId="0" borderId="0" xfId="30" applyFont="1" applyBorder="1" applyAlignment="1">
      <alignment horizontal="left" vertical="center"/>
    </xf>
    <xf numFmtId="0" fontId="51" fillId="0" borderId="0" xfId="30" applyFont="1" applyBorder="1" applyAlignment="1">
      <alignment horizontal="center" vertical="center" shrinkToFit="1"/>
    </xf>
    <xf numFmtId="0" fontId="52" fillId="0" borderId="0" xfId="12" applyFont="1" applyAlignment="1">
      <alignment horizontal="center" vertical="center" shrinkToFit="1"/>
    </xf>
    <xf numFmtId="0" fontId="53" fillId="0" borderId="0" xfId="12" applyFont="1" applyAlignment="1">
      <alignment vertical="center"/>
    </xf>
    <xf numFmtId="0" fontId="50" fillId="0" borderId="0" xfId="12" applyFont="1" applyAlignment="1">
      <alignment vertical="center"/>
    </xf>
    <xf numFmtId="0" fontId="54" fillId="0" borderId="0" xfId="12" applyFont="1" applyAlignment="1">
      <alignment horizontal="center" vertical="center" shrinkToFit="1"/>
    </xf>
    <xf numFmtId="14" fontId="47" fillId="0" borderId="1" xfId="12" applyNumberFormat="1" applyFont="1" applyBorder="1">
      <alignment vertical="center"/>
    </xf>
    <xf numFmtId="0" fontId="47" fillId="0" borderId="1" xfId="12" applyFont="1" applyBorder="1">
      <alignment vertical="center"/>
    </xf>
    <xf numFmtId="0" fontId="55" fillId="0" borderId="97" xfId="30" quotePrefix="1" applyFont="1" applyBorder="1" applyAlignment="1">
      <alignment horizontal="center" vertical="center" shrinkToFit="1"/>
    </xf>
    <xf numFmtId="0" fontId="55" fillId="0" borderId="47" xfId="30" quotePrefix="1" applyFont="1" applyBorder="1" applyAlignment="1">
      <alignment horizontal="center" vertical="center" shrinkToFit="1"/>
    </xf>
    <xf numFmtId="0" fontId="55" fillId="0" borderId="54" xfId="30" applyFont="1" applyBorder="1" applyAlignment="1">
      <alignment horizontal="center" vertical="center"/>
    </xf>
    <xf numFmtId="56" fontId="56" fillId="0" borderId="96" xfId="30" applyNumberFormat="1" applyFont="1" applyFill="1" applyBorder="1" applyAlignment="1">
      <alignment horizontal="center" vertical="center"/>
    </xf>
    <xf numFmtId="0" fontId="55" fillId="0" borderId="2" xfId="30" applyFont="1" applyBorder="1" applyAlignment="1">
      <alignment horizontal="center" vertical="center"/>
    </xf>
    <xf numFmtId="0" fontId="55" fillId="0" borderId="99" xfId="30" applyFont="1" applyBorder="1" applyAlignment="1">
      <alignment horizontal="center" vertical="center" shrinkToFit="1"/>
    </xf>
    <xf numFmtId="0" fontId="57" fillId="0" borderId="100" xfId="12" applyFont="1" applyFill="1" applyBorder="1" applyAlignment="1">
      <alignment horizontal="center" vertical="center" shrinkToFit="1"/>
    </xf>
    <xf numFmtId="0" fontId="55" fillId="0" borderId="98" xfId="30" applyFont="1" applyFill="1" applyBorder="1" applyAlignment="1">
      <alignment horizontal="center" vertical="center"/>
    </xf>
    <xf numFmtId="56" fontId="56" fillId="0" borderId="96" xfId="30" applyNumberFormat="1" applyFont="1" applyFill="1" applyBorder="1" applyAlignment="1">
      <alignment vertical="center"/>
    </xf>
    <xf numFmtId="0" fontId="57" fillId="0" borderId="100" xfId="12" applyFont="1" applyFill="1" applyBorder="1" applyAlignment="1">
      <alignment horizontal="center" shrinkToFit="1"/>
    </xf>
    <xf numFmtId="0" fontId="57" fillId="0" borderId="100" xfId="30" quotePrefix="1" applyFont="1" applyFill="1" applyBorder="1" applyAlignment="1">
      <alignment horizontal="center" vertical="center" shrinkToFit="1"/>
    </xf>
    <xf numFmtId="0" fontId="55" fillId="0" borderId="101" xfId="30" applyFont="1" applyBorder="1" applyAlignment="1">
      <alignment horizontal="center" vertical="center" shrinkToFit="1"/>
    </xf>
    <xf numFmtId="0" fontId="57" fillId="0" borderId="102" xfId="30" applyFont="1" applyFill="1" applyBorder="1" applyAlignment="1">
      <alignment horizontal="center" vertical="center" shrinkToFit="1"/>
    </xf>
    <xf numFmtId="0" fontId="55" fillId="0" borderId="51" xfId="30" applyFont="1" applyFill="1" applyBorder="1" applyAlignment="1">
      <alignment horizontal="center" vertical="center"/>
    </xf>
    <xf numFmtId="56" fontId="56" fillId="0" borderId="67" xfId="30" applyNumberFormat="1" applyFont="1" applyFill="1" applyBorder="1" applyAlignment="1">
      <alignment vertical="center"/>
    </xf>
    <xf numFmtId="0" fontId="57" fillId="0" borderId="102" xfId="12" applyFont="1" applyFill="1" applyBorder="1" applyAlignment="1">
      <alignment horizontal="center" shrinkToFit="1"/>
    </xf>
    <xf numFmtId="0" fontId="57" fillId="0" borderId="102" xfId="12" applyFont="1" applyFill="1" applyBorder="1" applyAlignment="1">
      <alignment horizontal="center" vertical="center" shrinkToFit="1"/>
    </xf>
    <xf numFmtId="0" fontId="57" fillId="5" borderId="102" xfId="12" applyFont="1" applyFill="1" applyBorder="1" applyAlignment="1">
      <alignment horizontal="center" vertical="center" shrinkToFit="1"/>
    </xf>
    <xf numFmtId="0" fontId="58" fillId="0" borderId="102" xfId="12" applyFont="1" applyFill="1" applyBorder="1" applyAlignment="1">
      <alignment horizontal="center" vertical="center" shrinkToFit="1"/>
    </xf>
    <xf numFmtId="0" fontId="55" fillId="0" borderId="13" xfId="30" applyFont="1" applyFill="1" applyBorder="1" applyAlignment="1">
      <alignment horizontal="center" vertical="center"/>
    </xf>
    <xf numFmtId="0" fontId="57" fillId="5" borderId="102" xfId="30" applyFont="1" applyFill="1" applyBorder="1" applyAlignment="1">
      <alignment horizontal="center" vertical="center" shrinkToFit="1"/>
    </xf>
    <xf numFmtId="0" fontId="55" fillId="0" borderId="5" xfId="30" applyFont="1" applyFill="1" applyBorder="1" applyAlignment="1">
      <alignment horizontal="center" vertical="center"/>
    </xf>
    <xf numFmtId="0" fontId="57" fillId="0" borderId="102" xfId="30" quotePrefix="1" applyFont="1" applyFill="1" applyBorder="1" applyAlignment="1">
      <alignment horizontal="center" vertical="center" shrinkToFit="1"/>
    </xf>
    <xf numFmtId="0" fontId="57" fillId="5" borderId="102" xfId="12" applyFont="1" applyFill="1" applyBorder="1" applyAlignment="1">
      <alignment horizontal="center" shrinkToFit="1"/>
    </xf>
    <xf numFmtId="0" fontId="47" fillId="0" borderId="102" xfId="12" applyFont="1" applyBorder="1" applyAlignment="1">
      <alignment horizontal="center" vertical="center" shrinkToFit="1"/>
    </xf>
    <xf numFmtId="0" fontId="57" fillId="5" borderId="102" xfId="30" quotePrefix="1" applyFont="1" applyFill="1" applyBorder="1" applyAlignment="1">
      <alignment horizontal="center" vertical="center" shrinkToFit="1"/>
    </xf>
    <xf numFmtId="49" fontId="57" fillId="5" borderId="102" xfId="30" applyNumberFormat="1" applyFont="1" applyFill="1" applyBorder="1" applyAlignment="1">
      <alignment horizontal="center" vertical="center" shrinkToFit="1"/>
    </xf>
    <xf numFmtId="0" fontId="55" fillId="5" borderId="51" xfId="30" applyFont="1" applyFill="1" applyBorder="1" applyAlignment="1">
      <alignment horizontal="center" vertical="center"/>
    </xf>
    <xf numFmtId="0" fontId="57" fillId="0" borderId="102" xfId="30" applyFont="1" applyBorder="1" applyAlignment="1">
      <alignment horizontal="center" vertical="center" shrinkToFit="1"/>
    </xf>
    <xf numFmtId="56" fontId="56" fillId="0" borderId="97" xfId="30" applyNumberFormat="1" applyFont="1" applyFill="1" applyBorder="1" applyAlignment="1">
      <alignment horizontal="center" vertical="center"/>
    </xf>
    <xf numFmtId="0" fontId="55" fillId="0" borderId="47" xfId="30" applyFont="1" applyBorder="1" applyAlignment="1">
      <alignment horizontal="center" vertical="center"/>
    </xf>
    <xf numFmtId="0" fontId="55" fillId="0" borderId="103" xfId="30" applyFont="1" applyBorder="1" applyAlignment="1">
      <alignment horizontal="center" vertical="center" shrinkToFit="1"/>
    </xf>
    <xf numFmtId="0" fontId="55" fillId="0" borderId="104" xfId="30" applyFont="1" applyBorder="1" applyAlignment="1">
      <alignment vertical="center" shrinkToFit="1"/>
    </xf>
    <xf numFmtId="0" fontId="55" fillId="0" borderId="47" xfId="30" applyFont="1" applyBorder="1" applyAlignment="1">
      <alignment vertical="center"/>
    </xf>
    <xf numFmtId="56" fontId="56" fillId="0" borderId="97" xfId="30" applyNumberFormat="1" applyFont="1" applyFill="1" applyBorder="1" applyAlignment="1">
      <alignment vertical="center"/>
    </xf>
    <xf numFmtId="0" fontId="55" fillId="0" borderId="104" xfId="30" applyFont="1" applyBorder="1" applyAlignment="1">
      <alignment horizontal="center" vertical="center" shrinkToFit="1"/>
    </xf>
    <xf numFmtId="0" fontId="55" fillId="0" borderId="47" xfId="30" applyFont="1" applyFill="1" applyBorder="1" applyAlignment="1">
      <alignment horizontal="center" vertical="center"/>
    </xf>
    <xf numFmtId="49" fontId="57" fillId="5" borderId="104" xfId="30" applyNumberFormat="1" applyFont="1" applyFill="1" applyBorder="1" applyAlignment="1">
      <alignment horizontal="center" vertical="center" shrinkToFit="1"/>
    </xf>
    <xf numFmtId="0" fontId="55" fillId="0" borderId="54" xfId="30" applyFont="1" applyFill="1" applyBorder="1" applyAlignment="1">
      <alignment horizontal="center" vertical="center"/>
    </xf>
    <xf numFmtId="0" fontId="55" fillId="0" borderId="0" xfId="30" applyFont="1" applyAlignment="1">
      <alignment horizontal="center" vertical="center"/>
    </xf>
    <xf numFmtId="0" fontId="57" fillId="0" borderId="0" xfId="30" applyFont="1" applyAlignment="1">
      <alignment horizontal="center" vertical="center" shrinkToFit="1"/>
    </xf>
    <xf numFmtId="0" fontId="56" fillId="0" borderId="65" xfId="30" applyFont="1" applyBorder="1" applyAlignment="1">
      <alignment horizontal="center" vertical="center"/>
    </xf>
    <xf numFmtId="0" fontId="56" fillId="0" borderId="67" xfId="30" applyFont="1" applyBorder="1" applyAlignment="1">
      <alignment horizontal="center" vertical="center"/>
    </xf>
    <xf numFmtId="0" fontId="56" fillId="0" borderId="67" xfId="30" applyFont="1" applyBorder="1" applyAlignment="1">
      <alignment horizontal="center" vertical="center" shrinkToFit="1"/>
    </xf>
    <xf numFmtId="0" fontId="55" fillId="0" borderId="67" xfId="30" applyFont="1" applyBorder="1" applyAlignment="1">
      <alignment horizontal="center" vertical="center" shrinkToFit="1"/>
    </xf>
    <xf numFmtId="0" fontId="55" fillId="0" borderId="97" xfId="30" applyFont="1" applyBorder="1" applyAlignment="1">
      <alignment horizontal="center" vertical="center" shrinkToFit="1"/>
    </xf>
    <xf numFmtId="0" fontId="47" fillId="0" borderId="0" xfId="30" applyFont="1" applyBorder="1" applyAlignment="1">
      <alignment horizontal="center" vertical="center"/>
    </xf>
    <xf numFmtId="0" fontId="47" fillId="0" borderId="0" xfId="12" applyFont="1" applyAlignment="1"/>
    <xf numFmtId="0" fontId="47" fillId="0" borderId="0" xfId="30" applyFont="1" applyBorder="1" applyAlignment="1">
      <alignment vertical="center"/>
    </xf>
    <xf numFmtId="49" fontId="50" fillId="0" borderId="0" xfId="12" applyNumberFormat="1" applyFont="1" applyAlignment="1">
      <alignment vertical="center"/>
    </xf>
    <xf numFmtId="0" fontId="55" fillId="0" borderId="14" xfId="30" applyFont="1" applyBorder="1" applyAlignment="1">
      <alignment horizontal="center" vertical="center"/>
    </xf>
    <xf numFmtId="0" fontId="55" fillId="0" borderId="14" xfId="30" applyFont="1" applyFill="1" applyBorder="1" applyAlignment="1">
      <alignment horizontal="center" vertical="center"/>
    </xf>
    <xf numFmtId="0" fontId="55" fillId="5" borderId="98" xfId="30" applyFont="1" applyFill="1" applyBorder="1" applyAlignment="1">
      <alignment horizontal="center" vertical="center"/>
    </xf>
    <xf numFmtId="0" fontId="55" fillId="0" borderId="31" xfId="30" applyFont="1" applyFill="1" applyBorder="1" applyAlignment="1">
      <alignment horizontal="center" vertical="center"/>
    </xf>
    <xf numFmtId="0" fontId="59" fillId="0" borderId="54" xfId="30" applyFont="1" applyBorder="1" applyAlignment="1">
      <alignment vertical="center"/>
    </xf>
    <xf numFmtId="49" fontId="50" fillId="0" borderId="6" xfId="12" applyNumberFormat="1" applyFont="1" applyBorder="1" applyAlignment="1">
      <alignment vertical="center"/>
    </xf>
    <xf numFmtId="0" fontId="50" fillId="0" borderId="0" xfId="12" applyFont="1" applyAlignment="1">
      <alignment horizontal="center" vertical="center" shrinkToFit="1"/>
    </xf>
    <xf numFmtId="0" fontId="53" fillId="0" borderId="0" xfId="12" applyFont="1">
      <alignment vertical="center"/>
    </xf>
    <xf numFmtId="0" fontId="55" fillId="0" borderId="52" xfId="30" quotePrefix="1" applyFont="1" applyBorder="1" applyAlignment="1">
      <alignment horizontal="center" vertical="center" shrinkToFit="1"/>
    </xf>
    <xf numFmtId="0" fontId="55" fillId="0" borderId="53" xfId="30" quotePrefix="1" applyFont="1" applyBorder="1" applyAlignment="1">
      <alignment horizontal="center" vertical="center" shrinkToFit="1"/>
    </xf>
    <xf numFmtId="0" fontId="55" fillId="0" borderId="95" xfId="30" applyFont="1" applyBorder="1" applyAlignment="1">
      <alignment horizontal="center" vertical="center"/>
    </xf>
    <xf numFmtId="0" fontId="55" fillId="0" borderId="72" xfId="30" quotePrefix="1" applyFont="1" applyBorder="1" applyAlignment="1">
      <alignment horizontal="center" vertical="center" shrinkToFit="1"/>
    </xf>
    <xf numFmtId="0" fontId="55" fillId="0" borderId="35" xfId="30" applyFont="1" applyBorder="1" applyAlignment="1">
      <alignment horizontal="center" vertical="center"/>
    </xf>
    <xf numFmtId="0" fontId="58" fillId="0" borderId="100" xfId="12" applyFont="1" applyFill="1" applyBorder="1" applyAlignment="1">
      <alignment horizontal="center" vertical="center" shrinkToFit="1"/>
    </xf>
    <xf numFmtId="0" fontId="55" fillId="0" borderId="100" xfId="12" applyFont="1" applyFill="1" applyBorder="1" applyAlignment="1">
      <alignment horizontal="center" vertical="center" shrinkToFit="1"/>
    </xf>
    <xf numFmtId="56" fontId="56" fillId="0" borderId="14" xfId="30" applyNumberFormat="1" applyFont="1" applyFill="1" applyBorder="1" applyAlignment="1">
      <alignment vertical="center"/>
    </xf>
    <xf numFmtId="0" fontId="55" fillId="0" borderId="102" xfId="30" applyFont="1" applyFill="1" applyBorder="1" applyAlignment="1">
      <alignment horizontal="center" vertical="center" shrinkToFit="1"/>
    </xf>
    <xf numFmtId="0" fontId="58" fillId="0" borderId="102" xfId="30" applyFont="1" applyFill="1" applyBorder="1" applyAlignment="1">
      <alignment horizontal="center" vertical="center" shrinkToFit="1"/>
    </xf>
    <xf numFmtId="0" fontId="55" fillId="0" borderId="1" xfId="30" applyFont="1" applyBorder="1" applyAlignment="1">
      <alignment horizontal="center" vertical="center"/>
    </xf>
    <xf numFmtId="56" fontId="56" fillId="0" borderId="7" xfId="30" applyNumberFormat="1" applyFont="1" applyFill="1" applyBorder="1" applyAlignment="1">
      <alignment vertical="center"/>
    </xf>
    <xf numFmtId="0" fontId="55" fillId="0" borderId="102" xfId="12" applyFont="1" applyFill="1" applyBorder="1" applyAlignment="1">
      <alignment horizontal="center" vertical="center" shrinkToFit="1"/>
    </xf>
    <xf numFmtId="0" fontId="58" fillId="0" borderId="102" xfId="12" applyFont="1" applyBorder="1" applyAlignment="1">
      <alignment horizontal="center" vertical="center" shrinkToFit="1"/>
    </xf>
    <xf numFmtId="0" fontId="55" fillId="0" borderId="102" xfId="12" applyFont="1" applyBorder="1" applyAlignment="1">
      <alignment horizontal="center" vertical="center" shrinkToFit="1"/>
    </xf>
    <xf numFmtId="0" fontId="58" fillId="0" borderId="102" xfId="30" quotePrefix="1" applyFont="1" applyFill="1" applyBorder="1" applyAlignment="1">
      <alignment horizontal="center" vertical="center" shrinkToFit="1"/>
    </xf>
    <xf numFmtId="0" fontId="55" fillId="0" borderId="102" xfId="30" quotePrefix="1" applyFont="1" applyFill="1" applyBorder="1" applyAlignment="1">
      <alignment horizontal="center" vertical="center" shrinkToFit="1"/>
    </xf>
    <xf numFmtId="0" fontId="58" fillId="5" borderId="102" xfId="30" applyFont="1" applyFill="1" applyBorder="1" applyAlignment="1">
      <alignment horizontal="center" vertical="center" shrinkToFit="1"/>
    </xf>
    <xf numFmtId="0" fontId="55" fillId="5" borderId="102" xfId="30" applyFont="1" applyFill="1" applyBorder="1" applyAlignment="1">
      <alignment horizontal="center" vertical="center" shrinkToFit="1"/>
    </xf>
    <xf numFmtId="0" fontId="58" fillId="5" borderId="102" xfId="30" quotePrefix="1" applyFont="1" applyFill="1" applyBorder="1" applyAlignment="1">
      <alignment horizontal="center" vertical="center" shrinkToFit="1"/>
    </xf>
    <xf numFmtId="0" fontId="55" fillId="5" borderId="102" xfId="30" quotePrefix="1" applyFont="1" applyFill="1" applyBorder="1" applyAlignment="1">
      <alignment horizontal="center" vertical="center" shrinkToFit="1"/>
    </xf>
    <xf numFmtId="0" fontId="58" fillId="0" borderId="102" xfId="30" applyFont="1" applyBorder="1" applyAlignment="1">
      <alignment horizontal="center" vertical="center" shrinkToFit="1"/>
    </xf>
    <xf numFmtId="0" fontId="55" fillId="0" borderId="102" xfId="30" applyFont="1" applyBorder="1" applyAlignment="1">
      <alignment horizontal="center" vertical="center" shrinkToFit="1"/>
    </xf>
    <xf numFmtId="0" fontId="55" fillId="0" borderId="51" xfId="30" applyFont="1" applyBorder="1" applyAlignment="1">
      <alignment horizontal="center" vertical="center"/>
    </xf>
    <xf numFmtId="0" fontId="58" fillId="0" borderId="104" xfId="30" applyFont="1" applyBorder="1" applyAlignment="1">
      <alignment vertical="center" shrinkToFit="1"/>
    </xf>
    <xf numFmtId="56" fontId="56" fillId="0" borderId="46" xfId="30" applyNumberFormat="1" applyFont="1" applyFill="1" applyBorder="1" applyAlignment="1">
      <alignment vertical="center"/>
    </xf>
    <xf numFmtId="0" fontId="55" fillId="0" borderId="54" xfId="30" applyFont="1" applyBorder="1" applyAlignment="1">
      <alignment vertical="center"/>
    </xf>
    <xf numFmtId="0" fontId="8" fillId="0" borderId="105" xfId="0" applyFont="1" applyBorder="1" applyAlignment="1">
      <alignment horizontal="center" vertical="center"/>
    </xf>
    <xf numFmtId="0" fontId="8" fillId="0" borderId="9" xfId="0" applyFont="1" applyBorder="1" applyAlignment="1">
      <alignment vertical="center" wrapText="1"/>
    </xf>
    <xf numFmtId="0" fontId="8" fillId="0" borderId="108" xfId="0" applyFont="1" applyBorder="1" applyAlignment="1">
      <alignment horizontal="center" vertical="center"/>
    </xf>
    <xf numFmtId="0" fontId="33" fillId="0" borderId="109" xfId="0" applyFont="1" applyBorder="1" applyAlignment="1">
      <alignment horizontal="center" vertical="center"/>
    </xf>
    <xf numFmtId="0" fontId="0" fillId="0" borderId="110" xfId="0" applyBorder="1" applyAlignment="1">
      <alignment horizontal="center" vertical="center"/>
    </xf>
    <xf numFmtId="0" fontId="47" fillId="0" borderId="0" xfId="0" applyFont="1" applyAlignment="1">
      <alignment vertical="center"/>
    </xf>
    <xf numFmtId="0" fontId="47" fillId="0" borderId="0" xfId="0" applyFont="1" applyBorder="1" applyAlignment="1">
      <alignment vertical="center"/>
    </xf>
    <xf numFmtId="0" fontId="50" fillId="0" borderId="0" xfId="0" applyFont="1" applyBorder="1" applyAlignment="1">
      <alignment horizontal="right" vertical="center"/>
    </xf>
    <xf numFmtId="0" fontId="47" fillId="0" borderId="0" xfId="0" applyFont="1" applyBorder="1" applyAlignment="1">
      <alignment horizontal="center" vertical="center"/>
    </xf>
    <xf numFmtId="0" fontId="53" fillId="0" borderId="0" xfId="0" applyFont="1" applyAlignment="1">
      <alignment horizontal="centerContinuous" vertical="center"/>
    </xf>
    <xf numFmtId="0" fontId="61" fillId="0" borderId="0" xfId="0" applyFont="1" applyAlignment="1">
      <alignment horizontal="centerContinuous" vertical="center"/>
    </xf>
    <xf numFmtId="0" fontId="61" fillId="0" borderId="0" xfId="0" applyFont="1" applyAlignment="1">
      <alignment vertical="center"/>
    </xf>
    <xf numFmtId="0" fontId="47" fillId="0" borderId="0" xfId="0" applyFont="1" applyBorder="1" applyAlignment="1">
      <alignment horizontal="left" vertical="center"/>
    </xf>
    <xf numFmtId="0" fontId="58" fillId="0" borderId="1" xfId="0" applyFont="1" applyBorder="1" applyAlignment="1">
      <alignment horizontal="left" vertical="center" indent="1"/>
    </xf>
    <xf numFmtId="0" fontId="58" fillId="0" borderId="0" xfId="0" applyFont="1" applyBorder="1" applyAlignment="1">
      <alignment vertical="center"/>
    </xf>
    <xf numFmtId="0" fontId="58" fillId="0" borderId="1" xfId="28" applyFont="1" applyBorder="1" applyAlignment="1">
      <alignment horizontal="left" vertical="center" indent="1"/>
    </xf>
    <xf numFmtId="0" fontId="58" fillId="0" borderId="0" xfId="28" applyFont="1" applyBorder="1" applyAlignment="1">
      <alignment vertical="center"/>
    </xf>
    <xf numFmtId="0" fontId="49" fillId="0" borderId="5" xfId="0" applyFont="1" applyBorder="1" applyAlignment="1">
      <alignment horizontal="left" vertical="center" indent="1"/>
    </xf>
    <xf numFmtId="0" fontId="47" fillId="0" borderId="7" xfId="0" applyFont="1" applyBorder="1" applyAlignment="1">
      <alignment horizontal="center" vertical="center" shrinkToFit="1"/>
    </xf>
    <xf numFmtId="0" fontId="47" fillId="0" borderId="0" xfId="0" applyFont="1" applyBorder="1" applyAlignment="1">
      <alignment horizontal="center" vertical="center" shrinkToFit="1"/>
    </xf>
    <xf numFmtId="0" fontId="61" fillId="0" borderId="0" xfId="0" applyFont="1" applyBorder="1" applyAlignment="1">
      <alignment horizontal="center" vertical="center"/>
    </xf>
    <xf numFmtId="0" fontId="47" fillId="0" borderId="5" xfId="0" applyFont="1" applyBorder="1" applyAlignment="1">
      <alignment vertical="center"/>
    </xf>
    <xf numFmtId="0" fontId="47" fillId="0" borderId="6" xfId="0" applyFont="1" applyBorder="1" applyAlignment="1">
      <alignment horizontal="center" vertical="center"/>
    </xf>
    <xf numFmtId="0" fontId="49" fillId="0" borderId="5" xfId="0" applyFont="1" applyFill="1" applyBorder="1" applyAlignment="1">
      <alignment horizontal="left" vertical="center" indent="1" shrinkToFit="1"/>
    </xf>
    <xf numFmtId="0" fontId="47" fillId="0" borderId="7" xfId="0" applyFont="1" applyBorder="1" applyAlignment="1">
      <alignment vertical="center"/>
    </xf>
    <xf numFmtId="0" fontId="49" fillId="0" borderId="0" xfId="0" applyFont="1" applyAlignment="1">
      <alignment horizontal="left" vertical="center"/>
    </xf>
    <xf numFmtId="0" fontId="61" fillId="0" borderId="0" xfId="0" applyFont="1" applyAlignment="1">
      <alignment horizontal="center" vertical="center"/>
    </xf>
    <xf numFmtId="0" fontId="47" fillId="0" borderId="0" xfId="0" applyFont="1" applyAlignment="1">
      <alignment horizontal="right" vertical="center"/>
    </xf>
    <xf numFmtId="0" fontId="47" fillId="4" borderId="3" xfId="0" applyFont="1" applyFill="1" applyBorder="1" applyAlignment="1">
      <alignment horizontal="center" vertical="center"/>
    </xf>
    <xf numFmtId="0" fontId="49" fillId="4" borderId="5" xfId="0" applyFont="1" applyFill="1" applyBorder="1" applyAlignment="1">
      <alignment horizontal="center" vertical="center"/>
    </xf>
    <xf numFmtId="0" fontId="55" fillId="0" borderId="0" xfId="0" applyFont="1" applyAlignment="1">
      <alignment vertical="center"/>
    </xf>
    <xf numFmtId="0" fontId="49" fillId="0" borderId="5" xfId="0" applyFont="1" applyBorder="1" applyAlignment="1">
      <alignment vertical="center"/>
    </xf>
    <xf numFmtId="0" fontId="47" fillId="0" borderId="1" xfId="0" applyFont="1" applyBorder="1" applyAlignment="1">
      <alignment vertical="center"/>
    </xf>
    <xf numFmtId="38" fontId="47" fillId="0" borderId="1" xfId="23" applyFont="1" applyBorder="1" applyAlignment="1">
      <alignment vertical="center"/>
    </xf>
    <xf numFmtId="0" fontId="47" fillId="4" borderId="8" xfId="0" applyFont="1" applyFill="1" applyBorder="1" applyAlignment="1">
      <alignment vertical="center"/>
    </xf>
    <xf numFmtId="38" fontId="62" fillId="4" borderId="8" xfId="23" applyFont="1" applyFill="1" applyBorder="1">
      <alignment vertical="center"/>
    </xf>
    <xf numFmtId="38" fontId="62" fillId="4" borderId="9" xfId="23" applyFont="1" applyFill="1" applyBorder="1">
      <alignment vertical="center"/>
    </xf>
    <xf numFmtId="38" fontId="62" fillId="4" borderId="10" xfId="23" applyFont="1" applyFill="1" applyBorder="1">
      <alignment vertical="center"/>
    </xf>
    <xf numFmtId="0" fontId="58" fillId="0" borderId="0" xfId="0" applyFont="1" applyAlignment="1">
      <alignment horizontal="right" vertical="center"/>
    </xf>
    <xf numFmtId="38" fontId="58" fillId="0" borderId="0" xfId="23" applyFont="1" applyFill="1" applyBorder="1" applyAlignment="1">
      <alignment vertical="center"/>
    </xf>
    <xf numFmtId="38" fontId="58" fillId="0" borderId="0" xfId="23" applyFont="1" applyBorder="1">
      <alignment vertical="center"/>
    </xf>
    <xf numFmtId="38" fontId="47" fillId="0" borderId="0" xfId="23" applyFont="1" applyFill="1" applyBorder="1" applyAlignment="1">
      <alignment horizontal="center" vertical="center"/>
    </xf>
    <xf numFmtId="38" fontId="47" fillId="0" borderId="0" xfId="23" applyFont="1" applyBorder="1" applyAlignment="1">
      <alignment horizontal="center" vertical="center"/>
    </xf>
    <xf numFmtId="0" fontId="58" fillId="0" borderId="0" xfId="0" applyFont="1" applyAlignment="1">
      <alignment vertical="center"/>
    </xf>
    <xf numFmtId="0" fontId="58" fillId="0" borderId="0" xfId="0" applyFont="1" applyAlignment="1">
      <alignment horizontal="left" vertical="center" indent="1"/>
    </xf>
    <xf numFmtId="0" fontId="49" fillId="0" borderId="0" xfId="0" applyFont="1" applyAlignment="1">
      <alignment vertical="center"/>
    </xf>
    <xf numFmtId="0" fontId="49" fillId="4" borderId="1" xfId="0" applyFont="1" applyFill="1" applyBorder="1" applyAlignment="1">
      <alignment horizontal="center" vertical="center"/>
    </xf>
    <xf numFmtId="0" fontId="47" fillId="0" borderId="0" xfId="0" applyFont="1" applyAlignment="1"/>
    <xf numFmtId="0" fontId="47" fillId="0" borderId="0" xfId="0" applyFont="1" applyAlignment="1">
      <alignment horizontal="center"/>
    </xf>
    <xf numFmtId="0" fontId="53" fillId="0" borderId="0" xfId="0" applyFont="1" applyFill="1" applyAlignment="1">
      <alignment horizontal="centerContinuous" vertical="center"/>
    </xf>
    <xf numFmtId="0" fontId="47" fillId="0" borderId="0" xfId="0" applyFont="1" applyFill="1" applyAlignment="1">
      <alignment horizontal="centerContinuous" vertical="center"/>
    </xf>
    <xf numFmtId="0" fontId="58" fillId="0" borderId="0" xfId="0" applyFont="1" applyBorder="1" applyAlignment="1">
      <alignment horizontal="left" vertical="center"/>
    </xf>
    <xf numFmtId="0" fontId="58" fillId="0" borderId="5" xfId="0" applyFont="1" applyBorder="1" applyAlignment="1">
      <alignment horizontal="left" vertical="center" indent="1"/>
    </xf>
    <xf numFmtId="0" fontId="58" fillId="0" borderId="7" xfId="0" applyFont="1" applyBorder="1" applyAlignment="1">
      <alignment horizontal="center" vertical="center" shrinkToFit="1"/>
    </xf>
    <xf numFmtId="0" fontId="58" fillId="0" borderId="5" xfId="0" applyFont="1" applyBorder="1" applyAlignment="1">
      <alignment vertical="center"/>
    </xf>
    <xf numFmtId="0" fontId="58" fillId="0" borderId="6" xfId="0" applyFont="1" applyBorder="1" applyAlignment="1">
      <alignment horizontal="center" vertical="center"/>
    </xf>
    <xf numFmtId="0" fontId="58" fillId="0" borderId="5" xfId="0" applyFont="1" applyFill="1" applyBorder="1" applyAlignment="1">
      <alignment horizontal="left" vertical="center" indent="1" shrinkToFit="1"/>
    </xf>
    <xf numFmtId="0" fontId="58" fillId="0" borderId="7" xfId="0" applyFont="1" applyBorder="1" applyAlignment="1">
      <alignment vertical="center"/>
    </xf>
    <xf numFmtId="0" fontId="58" fillId="0" borderId="0" xfId="0" applyFont="1" applyFill="1" applyBorder="1" applyAlignment="1"/>
    <xf numFmtId="0" fontId="58" fillId="4" borderId="1" xfId="0" applyFont="1" applyFill="1" applyBorder="1" applyAlignment="1">
      <alignment horizontal="center" vertical="center"/>
    </xf>
    <xf numFmtId="0" fontId="58" fillId="0" borderId="0" xfId="0" applyFont="1" applyAlignment="1"/>
    <xf numFmtId="0" fontId="47" fillId="0" borderId="1" xfId="0" applyFont="1" applyFill="1" applyBorder="1" applyAlignment="1">
      <alignment vertical="center"/>
    </xf>
    <xf numFmtId="0" fontId="47" fillId="0" borderId="1" xfId="0" applyFont="1" applyFill="1" applyBorder="1" applyAlignment="1">
      <alignment horizontal="center" vertical="center"/>
    </xf>
    <xf numFmtId="0" fontId="47" fillId="0" borderId="1" xfId="0" applyFont="1" applyFill="1" applyBorder="1" applyAlignment="1">
      <alignment horizontal="right" vertical="center"/>
    </xf>
    <xf numFmtId="0" fontId="47" fillId="0" borderId="59" xfId="0" applyFont="1" applyFill="1" applyBorder="1" applyAlignment="1">
      <alignment horizontal="center" vertical="center"/>
    </xf>
    <xf numFmtId="0" fontId="58" fillId="0" borderId="0" xfId="0" applyFont="1" applyAlignment="1">
      <alignment horizontal="right"/>
    </xf>
    <xf numFmtId="0" fontId="47" fillId="0" borderId="0" xfId="0" applyFont="1" applyFill="1" applyBorder="1" applyAlignment="1">
      <alignment horizontal="left" vertical="center"/>
    </xf>
    <xf numFmtId="0" fontId="47" fillId="0" borderId="0" xfId="0" applyFont="1" applyFill="1" applyAlignment="1">
      <alignment horizontal="centerContinuous"/>
    </xf>
    <xf numFmtId="0" fontId="47" fillId="0" borderId="0" xfId="0" applyFont="1" applyFill="1" applyBorder="1" applyAlignment="1"/>
    <xf numFmtId="0" fontId="58" fillId="4" borderId="1" xfId="0" applyFont="1" applyFill="1" applyBorder="1" applyAlignment="1">
      <alignment horizontal="center" vertical="center" wrapText="1"/>
    </xf>
    <xf numFmtId="0" fontId="23" fillId="0" borderId="7" xfId="28" applyFont="1" applyBorder="1" applyAlignment="1">
      <alignment vertical="center"/>
    </xf>
    <xf numFmtId="0" fontId="23" fillId="0" borderId="7" xfId="28" applyFont="1" applyBorder="1" applyAlignment="1">
      <alignment horizontal="left" vertical="center" shrinkToFit="1"/>
    </xf>
    <xf numFmtId="0" fontId="7" fillId="0" borderId="2" xfId="0" applyFont="1" applyBorder="1" applyAlignment="1">
      <alignment horizontal="center" vertical="center"/>
    </xf>
    <xf numFmtId="0" fontId="8" fillId="0" borderId="66" xfId="0" applyFont="1" applyBorder="1" applyAlignment="1">
      <alignment horizontal="center" vertical="center"/>
    </xf>
    <xf numFmtId="0" fontId="4" fillId="0" borderId="0" xfId="31">
      <alignment vertical="center"/>
    </xf>
    <xf numFmtId="0" fontId="63" fillId="0" borderId="0" xfId="31" applyFont="1" applyAlignment="1">
      <alignment horizontal="center" vertical="center"/>
    </xf>
    <xf numFmtId="0" fontId="64" fillId="0" borderId="0" xfId="31" applyFont="1" applyAlignment="1">
      <alignment horizontal="center" vertical="center"/>
    </xf>
    <xf numFmtId="0" fontId="4" fillId="0" borderId="1" xfId="31" applyBorder="1" applyAlignment="1">
      <alignment horizontal="center" vertical="center"/>
    </xf>
    <xf numFmtId="0" fontId="63" fillId="0" borderId="0" xfId="31" applyFont="1" applyAlignment="1">
      <alignment horizontal="justify" vertical="center"/>
    </xf>
    <xf numFmtId="0" fontId="63" fillId="0" borderId="3" xfId="31" applyFont="1" applyBorder="1" applyAlignment="1">
      <alignment horizontal="justify" vertical="center" wrapText="1"/>
    </xf>
    <xf numFmtId="0" fontId="67" fillId="0" borderId="12" xfId="31" applyFont="1" applyBorder="1" applyAlignment="1">
      <alignment horizontal="justify" vertical="center" wrapText="1"/>
    </xf>
    <xf numFmtId="0" fontId="67" fillId="0" borderId="14" xfId="31" applyFont="1" applyBorder="1" applyAlignment="1">
      <alignment horizontal="justify" vertical="center" wrapText="1"/>
    </xf>
    <xf numFmtId="0" fontId="63" fillId="0" borderId="9" xfId="31" applyFont="1" applyBorder="1" applyAlignment="1">
      <alignment horizontal="justify" vertical="center" wrapText="1"/>
    </xf>
    <xf numFmtId="0" fontId="63" fillId="0" borderId="12" xfId="31" applyFont="1" applyBorder="1" applyAlignment="1">
      <alignment horizontal="justify" vertical="center" wrapText="1"/>
    </xf>
    <xf numFmtId="0" fontId="63" fillId="0" borderId="14" xfId="31" applyFont="1" applyBorder="1" applyAlignment="1">
      <alignment horizontal="justify" vertical="center" wrapText="1"/>
    </xf>
    <xf numFmtId="0" fontId="63" fillId="0" borderId="1" xfId="31" applyFont="1" applyBorder="1" applyAlignment="1">
      <alignment horizontal="justify" vertical="center" wrapText="1"/>
    </xf>
    <xf numFmtId="0" fontId="63" fillId="0" borderId="3" xfId="31" applyFont="1" applyBorder="1" applyAlignment="1">
      <alignment horizontal="center" vertical="center" wrapText="1"/>
    </xf>
    <xf numFmtId="0" fontId="63" fillId="0" borderId="64" xfId="31" applyFont="1" applyBorder="1" applyAlignment="1">
      <alignment horizontal="center" vertical="center" wrapText="1"/>
    </xf>
    <xf numFmtId="0" fontId="63" fillId="0" borderId="2" xfId="31" applyFont="1" applyBorder="1" applyAlignment="1">
      <alignment horizontal="center" vertical="center" wrapText="1"/>
    </xf>
    <xf numFmtId="0" fontId="69" fillId="0" borderId="9" xfId="31" applyFont="1" applyBorder="1" applyAlignment="1">
      <alignment horizontal="center" vertical="center" wrapText="1"/>
    </xf>
    <xf numFmtId="0" fontId="69" fillId="0" borderId="14" xfId="31" applyFont="1" applyBorder="1" applyAlignment="1">
      <alignment horizontal="center" vertical="center" wrapText="1"/>
    </xf>
    <xf numFmtId="0" fontId="69" fillId="0" borderId="3" xfId="31" applyFont="1" applyBorder="1" applyAlignment="1">
      <alignment horizontal="center" vertical="center" wrapText="1"/>
    </xf>
    <xf numFmtId="0" fontId="69" fillId="0" borderId="2" xfId="31" applyFont="1" applyBorder="1" applyAlignment="1">
      <alignment horizontal="center" vertical="center" wrapText="1"/>
    </xf>
    <xf numFmtId="0" fontId="63" fillId="0" borderId="64" xfId="31" applyFont="1" applyBorder="1" applyAlignment="1">
      <alignment horizontal="justify" vertical="center" wrapText="1"/>
    </xf>
    <xf numFmtId="0" fontId="64" fillId="0" borderId="0" xfId="31" applyFont="1" applyAlignment="1">
      <alignment horizontal="center" vertical="center"/>
    </xf>
    <xf numFmtId="0" fontId="3" fillId="0" borderId="0" xfId="31" applyFont="1">
      <alignment vertical="center"/>
    </xf>
    <xf numFmtId="0" fontId="3" fillId="0" borderId="1" xfId="31" applyFont="1" applyBorder="1" applyAlignment="1">
      <alignment horizontal="center" vertical="center"/>
    </xf>
    <xf numFmtId="0" fontId="4" fillId="0" borderId="1" xfId="31" applyBorder="1">
      <alignment vertical="center"/>
    </xf>
    <xf numFmtId="0" fontId="4" fillId="0" borderId="1" xfId="31" applyBorder="1" applyAlignment="1">
      <alignment horizontal="left" vertical="center"/>
    </xf>
    <xf numFmtId="0" fontId="3" fillId="0" borderId="1" xfId="31" applyFont="1" applyBorder="1" applyAlignment="1">
      <alignment horizontal="left" vertical="center"/>
    </xf>
    <xf numFmtId="0" fontId="3" fillId="0" borderId="1" xfId="31" applyFont="1" applyBorder="1">
      <alignment vertical="center"/>
    </xf>
    <xf numFmtId="0" fontId="3" fillId="0" borderId="1" xfId="31" applyFont="1" applyBorder="1" applyAlignment="1">
      <alignment horizontal="right" vertical="center"/>
    </xf>
    <xf numFmtId="0" fontId="3" fillId="0" borderId="0" xfId="31" applyFont="1" applyAlignment="1">
      <alignment vertical="center"/>
    </xf>
    <xf numFmtId="0" fontId="4" fillId="0" borderId="0" xfId="31" applyAlignment="1">
      <alignment vertical="center"/>
    </xf>
    <xf numFmtId="0" fontId="3" fillId="0" borderId="1" xfId="31" applyFont="1" applyBorder="1" applyAlignment="1">
      <alignment horizontal="left" vertical="center" shrinkToFit="1"/>
    </xf>
    <xf numFmtId="0" fontId="55" fillId="0" borderId="0" xfId="30" applyFont="1" applyBorder="1" applyAlignment="1">
      <alignment horizontal="center" vertical="center"/>
    </xf>
    <xf numFmtId="0" fontId="55" fillId="0" borderId="0" xfId="30" applyFont="1" applyBorder="1" applyAlignment="1">
      <alignment horizontal="center" vertical="center" shrinkToFit="1"/>
    </xf>
    <xf numFmtId="0" fontId="57" fillId="5" borderId="0" xfId="12" applyFont="1" applyFill="1" applyBorder="1" applyAlignment="1">
      <alignment horizontal="center" vertical="center" shrinkToFit="1"/>
    </xf>
    <xf numFmtId="0" fontId="57" fillId="5" borderId="0" xfId="30" applyFont="1" applyFill="1" applyBorder="1" applyAlignment="1">
      <alignment horizontal="center" vertical="center" shrinkToFit="1"/>
    </xf>
    <xf numFmtId="0" fontId="57" fillId="5" borderId="0" xfId="12" applyFont="1" applyFill="1" applyBorder="1" applyAlignment="1">
      <alignment horizontal="center" shrinkToFit="1"/>
    </xf>
    <xf numFmtId="0" fontId="57" fillId="5" borderId="0" xfId="30" quotePrefix="1" applyFont="1" applyFill="1" applyBorder="1" applyAlignment="1">
      <alignment horizontal="center" vertical="center" shrinkToFit="1"/>
    </xf>
    <xf numFmtId="49" fontId="57" fillId="5" borderId="0" xfId="30" applyNumberFormat="1" applyFont="1" applyFill="1" applyBorder="1" applyAlignment="1">
      <alignment horizontal="center" vertical="center" shrinkToFit="1"/>
    </xf>
    <xf numFmtId="0" fontId="57" fillId="0" borderId="0" xfId="30" applyFont="1" applyBorder="1" applyAlignment="1">
      <alignment horizontal="center" vertical="center" shrinkToFit="1"/>
    </xf>
    <xf numFmtId="0" fontId="56" fillId="0" borderId="0" xfId="30" applyFont="1" applyBorder="1" applyAlignment="1">
      <alignment horizontal="center" vertical="center"/>
    </xf>
    <xf numFmtId="0" fontId="56" fillId="0" borderId="0" xfId="30" applyFont="1" applyBorder="1" applyAlignment="1">
      <alignment horizontal="center" vertical="center" shrinkToFit="1"/>
    </xf>
    <xf numFmtId="56" fontId="56" fillId="0" borderId="0" xfId="30" applyNumberFormat="1" applyFont="1" applyFill="1" applyBorder="1" applyAlignment="1">
      <alignment vertical="center"/>
    </xf>
    <xf numFmtId="0" fontId="57" fillId="0" borderId="0" xfId="30" applyFont="1" applyFill="1" applyBorder="1" applyAlignment="1">
      <alignment horizontal="center" vertical="center" shrinkToFit="1"/>
    </xf>
    <xf numFmtId="0" fontId="57" fillId="0" borderId="0" xfId="12" applyFont="1" applyFill="1" applyBorder="1" applyAlignment="1">
      <alignment horizontal="center" shrinkToFit="1"/>
    </xf>
    <xf numFmtId="0" fontId="57" fillId="0" borderId="0" xfId="30" quotePrefix="1" applyFont="1" applyFill="1" applyBorder="1" applyAlignment="1">
      <alignment horizontal="center" vertical="center" shrinkToFit="1"/>
    </xf>
    <xf numFmtId="0" fontId="57" fillId="0" borderId="104" xfId="12" applyFont="1" applyFill="1" applyBorder="1" applyAlignment="1">
      <alignment horizontal="center" shrinkToFit="1"/>
    </xf>
    <xf numFmtId="0" fontId="55" fillId="0" borderId="46" xfId="30" quotePrefix="1" applyFont="1" applyBorder="1" applyAlignment="1">
      <alignment horizontal="center" vertical="center" shrinkToFit="1"/>
    </xf>
    <xf numFmtId="0" fontId="55" fillId="0" borderId="0" xfId="30" applyFont="1" applyFill="1" applyBorder="1" applyAlignment="1">
      <alignment horizontal="center" vertical="center"/>
    </xf>
    <xf numFmtId="0" fontId="47" fillId="0" borderId="0" xfId="12" applyFont="1" applyAlignment="1">
      <alignment horizontal="center" vertical="center"/>
    </xf>
    <xf numFmtId="14" fontId="47" fillId="0" borderId="0" xfId="12" applyNumberFormat="1" applyFont="1">
      <alignment vertical="center"/>
    </xf>
    <xf numFmtId="182" fontId="50" fillId="0" borderId="6" xfId="12" applyNumberFormat="1" applyFont="1" applyBorder="1" applyAlignment="1">
      <alignment vertical="center"/>
    </xf>
    <xf numFmtId="182" fontId="50" fillId="0" borderId="7" xfId="12" applyNumberFormat="1" applyFont="1" applyBorder="1" applyAlignment="1">
      <alignment vertical="center"/>
    </xf>
    <xf numFmtId="182" fontId="50" fillId="6" borderId="6" xfId="12" applyNumberFormat="1" applyFont="1" applyFill="1" applyBorder="1" applyAlignment="1">
      <alignment vertical="center"/>
    </xf>
    <xf numFmtId="0" fontId="72" fillId="0" borderId="99" xfId="30" applyFont="1" applyBorder="1" applyAlignment="1">
      <alignment horizontal="center" vertical="center" shrinkToFit="1"/>
    </xf>
    <xf numFmtId="0" fontId="35" fillId="0" borderId="100" xfId="12" applyFont="1" applyFill="1" applyBorder="1" applyAlignment="1">
      <alignment horizontal="center" vertical="center" shrinkToFit="1"/>
    </xf>
    <xf numFmtId="0" fontId="55" fillId="0" borderId="0" xfId="30" quotePrefix="1" applyFont="1" applyBorder="1" applyAlignment="1">
      <alignment horizontal="center" vertical="center" shrinkToFit="1"/>
    </xf>
    <xf numFmtId="182" fontId="54" fillId="0" borderId="6" xfId="12" applyNumberFormat="1" applyFont="1" applyBorder="1" applyAlignment="1">
      <alignment vertical="center"/>
    </xf>
    <xf numFmtId="0" fontId="0" fillId="2" borderId="48" xfId="0" applyFill="1" applyBorder="1" applyAlignment="1">
      <alignment horizontal="center" vertical="center"/>
    </xf>
    <xf numFmtId="177" fontId="33" fillId="2" borderId="49" xfId="27" applyNumberFormat="1" applyFont="1" applyFill="1" applyBorder="1" applyAlignment="1">
      <alignment horizontal="center" vertical="center"/>
    </xf>
    <xf numFmtId="177" fontId="60" fillId="2" borderId="48" xfId="27" applyNumberFormat="1" applyFont="1" applyFill="1" applyBorder="1" applyAlignment="1">
      <alignment horizontal="center" vertical="center"/>
    </xf>
    <xf numFmtId="0" fontId="74" fillId="2" borderId="27" xfId="0" applyFont="1" applyFill="1" applyBorder="1" applyAlignment="1">
      <alignment horizontal="center" vertical="center"/>
    </xf>
    <xf numFmtId="0" fontId="74" fillId="2" borderId="111" xfId="0" applyFont="1" applyFill="1" applyBorder="1" applyAlignment="1">
      <alignment horizontal="center" vertical="center"/>
    </xf>
    <xf numFmtId="0" fontId="74" fillId="2" borderId="112" xfId="0" applyFont="1" applyFill="1" applyBorder="1" applyAlignment="1">
      <alignment horizontal="center" vertical="center"/>
    </xf>
    <xf numFmtId="0" fontId="6" fillId="0" borderId="0" xfId="12" applyFont="1" applyFill="1">
      <alignment vertical="center"/>
    </xf>
    <xf numFmtId="0" fontId="6" fillId="0" borderId="0" xfId="12" applyFont="1" applyFill="1" applyAlignment="1">
      <alignment horizontal="center" vertical="center"/>
    </xf>
    <xf numFmtId="0" fontId="6" fillId="0" borderId="0" xfId="12" applyFont="1" applyFill="1" applyBorder="1">
      <alignment vertical="center"/>
    </xf>
    <xf numFmtId="0" fontId="6" fillId="0" borderId="0" xfId="12" applyFont="1" applyFill="1" applyBorder="1" applyAlignment="1">
      <alignment vertical="center" shrinkToFit="1"/>
    </xf>
    <xf numFmtId="0" fontId="76" fillId="0" borderId="0" xfId="12" applyFont="1" applyFill="1" applyBorder="1" applyAlignment="1">
      <alignment horizontal="center" vertical="center" wrapText="1"/>
    </xf>
    <xf numFmtId="0" fontId="6" fillId="0" borderId="0" xfId="12" applyFont="1" applyFill="1" applyBorder="1" applyAlignment="1">
      <alignment horizontal="center" vertical="center" wrapText="1"/>
    </xf>
    <xf numFmtId="0" fontId="6" fillId="0" borderId="0" xfId="12" applyFont="1" applyFill="1" applyBorder="1" applyAlignment="1">
      <alignment horizontal="center" vertical="center" textRotation="255"/>
    </xf>
    <xf numFmtId="0" fontId="6" fillId="0" borderId="10" xfId="12" applyFont="1" applyFill="1" applyBorder="1" applyAlignment="1">
      <alignment vertical="center" shrinkToFit="1"/>
    </xf>
    <xf numFmtId="0" fontId="6" fillId="0" borderId="10" xfId="12" applyFont="1" applyFill="1" applyBorder="1" applyAlignment="1">
      <alignment horizontal="center" vertical="center" textRotation="255"/>
    </xf>
    <xf numFmtId="0" fontId="6" fillId="0" borderId="0" xfId="12" applyFill="1" applyBorder="1">
      <alignment vertical="center"/>
    </xf>
    <xf numFmtId="0" fontId="77" fillId="0" borderId="7" xfId="12" applyNumberFormat="1" applyFont="1" applyFill="1" applyBorder="1" applyAlignment="1">
      <alignment horizontal="center" vertical="center"/>
    </xf>
    <xf numFmtId="0" fontId="77" fillId="0" borderId="117" xfId="12" applyFont="1" applyFill="1" applyBorder="1" applyAlignment="1">
      <alignment horizontal="center" vertical="center" shrinkToFit="1"/>
    </xf>
    <xf numFmtId="0" fontId="77" fillId="0" borderId="118" xfId="12" applyFont="1" applyFill="1" applyBorder="1" applyAlignment="1">
      <alignment horizontal="center" vertical="center" shrinkToFit="1"/>
    </xf>
    <xf numFmtId="0" fontId="77" fillId="0" borderId="119" xfId="12" applyFont="1" applyFill="1" applyBorder="1" applyAlignment="1">
      <alignment horizontal="center" vertical="center" shrinkToFit="1"/>
    </xf>
    <xf numFmtId="0" fontId="76" fillId="0" borderId="120" xfId="12" applyFont="1" applyFill="1" applyBorder="1" applyAlignment="1">
      <alignment horizontal="center" vertical="center" wrapText="1"/>
    </xf>
    <xf numFmtId="0" fontId="6" fillId="0" borderId="0" xfId="12" applyFont="1" applyFill="1" applyBorder="1" applyAlignment="1">
      <alignment horizontal="center" vertical="center"/>
    </xf>
    <xf numFmtId="20" fontId="6" fillId="0" borderId="117" xfId="12" applyNumberFormat="1" applyFont="1" applyBorder="1" applyAlignment="1">
      <alignment horizontal="center" vertical="center" shrinkToFit="1"/>
    </xf>
    <xf numFmtId="20" fontId="6" fillId="0" borderId="118" xfId="12" applyNumberFormat="1" applyFont="1" applyFill="1" applyBorder="1" applyAlignment="1">
      <alignment horizontal="center" vertical="center" shrinkToFit="1"/>
    </xf>
    <xf numFmtId="0" fontId="6" fillId="0" borderId="118" xfId="12" applyFont="1" applyFill="1" applyBorder="1" applyAlignment="1">
      <alignment horizontal="center" vertical="center" shrinkToFit="1"/>
    </xf>
    <xf numFmtId="20" fontId="6" fillId="0" borderId="119" xfId="12" applyNumberFormat="1" applyFont="1" applyFill="1" applyBorder="1" applyAlignment="1">
      <alignment horizontal="center" vertical="center" shrinkToFit="1"/>
    </xf>
    <xf numFmtId="0" fontId="6" fillId="0" borderId="4" xfId="12" applyFont="1" applyFill="1" applyBorder="1" applyAlignment="1">
      <alignment horizontal="center" wrapText="1" shrinkToFit="1"/>
    </xf>
    <xf numFmtId="0" fontId="6" fillId="0" borderId="0" xfId="12" applyFont="1" applyFill="1" applyBorder="1" applyAlignment="1">
      <alignment horizontal="center" wrapText="1" shrinkToFit="1"/>
    </xf>
    <xf numFmtId="20" fontId="6" fillId="0" borderId="117" xfId="12" applyNumberFormat="1" applyFont="1" applyFill="1" applyBorder="1" applyAlignment="1">
      <alignment horizontal="center" vertical="center" shrinkToFit="1"/>
    </xf>
    <xf numFmtId="20" fontId="6" fillId="0" borderId="102" xfId="12" applyNumberFormat="1" applyFont="1" applyFill="1" applyBorder="1" applyAlignment="1">
      <alignment horizontal="center" vertical="center" shrinkToFit="1"/>
    </xf>
    <xf numFmtId="20" fontId="6" fillId="0" borderId="121" xfId="12" applyNumberFormat="1" applyFill="1" applyBorder="1" applyAlignment="1">
      <alignment horizontal="center" vertical="center" shrinkToFit="1"/>
    </xf>
    <xf numFmtId="20" fontId="6" fillId="0" borderId="121" xfId="12" applyNumberFormat="1" applyFont="1" applyFill="1" applyBorder="1" applyAlignment="1">
      <alignment horizontal="center" vertical="center" shrinkToFit="1"/>
    </xf>
    <xf numFmtId="0" fontId="6" fillId="0" borderId="121" xfId="12" applyFont="1" applyFill="1" applyBorder="1" applyAlignment="1">
      <alignment horizontal="center" vertical="center" shrinkToFit="1"/>
    </xf>
    <xf numFmtId="20" fontId="6" fillId="0" borderId="101" xfId="12" applyNumberFormat="1" applyFont="1" applyFill="1" applyBorder="1" applyAlignment="1">
      <alignment horizontal="center" vertical="center" shrinkToFit="1"/>
    </xf>
    <xf numFmtId="0" fontId="20" fillId="0" borderId="120" xfId="12" applyFont="1" applyFill="1" applyBorder="1" applyAlignment="1">
      <alignment horizontal="center" vertical="center" wrapText="1"/>
    </xf>
    <xf numFmtId="0" fontId="6" fillId="0" borderId="10" xfId="12" applyFill="1" applyBorder="1" applyAlignment="1"/>
    <xf numFmtId="0" fontId="20" fillId="0" borderId="7" xfId="12" applyFont="1" applyFill="1" applyBorder="1" applyAlignment="1">
      <alignment vertical="center" textRotation="255"/>
    </xf>
    <xf numFmtId="0" fontId="20" fillId="0" borderId="121" xfId="12" applyFont="1" applyFill="1" applyBorder="1" applyAlignment="1">
      <alignment vertical="center" textRotation="255"/>
    </xf>
    <xf numFmtId="0" fontId="20" fillId="0" borderId="121" xfId="12" applyFont="1" applyFill="1" applyBorder="1" applyAlignment="1">
      <alignment vertical="center" textRotation="255" wrapText="1"/>
    </xf>
    <xf numFmtId="0" fontId="6" fillId="0" borderId="121" xfId="12" applyFill="1" applyBorder="1" applyAlignment="1">
      <alignment vertical="center" textRotation="255"/>
    </xf>
    <xf numFmtId="0" fontId="6" fillId="0" borderId="121" xfId="12" applyFont="1" applyFill="1" applyBorder="1" applyAlignment="1">
      <alignment vertical="center" textRotation="255"/>
    </xf>
    <xf numFmtId="0" fontId="20" fillId="0" borderId="6" xfId="12" applyFont="1" applyFill="1" applyBorder="1" applyAlignment="1">
      <alignment vertical="center" textRotation="255"/>
    </xf>
    <xf numFmtId="0" fontId="6" fillId="0" borderId="5" xfId="12" applyFont="1" applyFill="1" applyBorder="1" applyAlignment="1">
      <alignment vertical="center" textRotation="255"/>
    </xf>
    <xf numFmtId="0" fontId="6" fillId="0" borderId="13" xfId="12" applyFill="1" applyBorder="1" applyAlignment="1">
      <alignment horizontal="center" vertical="center" textRotation="255"/>
    </xf>
    <xf numFmtId="0" fontId="77" fillId="0" borderId="9" xfId="12" applyNumberFormat="1" applyFont="1" applyFill="1" applyBorder="1" applyAlignment="1">
      <alignment horizontal="center" vertical="center"/>
    </xf>
    <xf numFmtId="0" fontId="77" fillId="0" borderId="117" xfId="12" applyFont="1" applyFill="1" applyBorder="1" applyAlignment="1">
      <alignment horizontal="center" vertical="center"/>
    </xf>
    <xf numFmtId="0" fontId="77" fillId="0" borderId="118" xfId="12" applyFont="1" applyFill="1" applyBorder="1" applyAlignment="1">
      <alignment horizontal="center" vertical="center"/>
    </xf>
    <xf numFmtId="0" fontId="77" fillId="0" borderId="119" xfId="12" applyFont="1" applyFill="1" applyBorder="1" applyAlignment="1">
      <alignment horizontal="center" vertical="center"/>
    </xf>
    <xf numFmtId="0" fontId="76" fillId="0" borderId="13" xfId="12" applyFont="1" applyFill="1" applyBorder="1" applyAlignment="1">
      <alignment horizontal="center" vertical="center" wrapText="1"/>
    </xf>
    <xf numFmtId="0" fontId="6" fillId="0" borderId="102" xfId="12" applyFont="1" applyFill="1" applyBorder="1" applyAlignment="1">
      <alignment horizontal="center" vertical="center"/>
    </xf>
    <xf numFmtId="0" fontId="6" fillId="0" borderId="121" xfId="12" applyFont="1" applyFill="1" applyBorder="1" applyAlignment="1">
      <alignment horizontal="center" vertical="center"/>
    </xf>
    <xf numFmtId="0" fontId="6" fillId="0" borderId="121" xfId="12" applyFill="1" applyBorder="1" applyAlignment="1">
      <alignment horizontal="center" vertical="center"/>
    </xf>
    <xf numFmtId="0" fontId="6" fillId="0" borderId="101" xfId="12" applyFont="1" applyFill="1" applyBorder="1">
      <alignment vertical="center"/>
    </xf>
    <xf numFmtId="0" fontId="76" fillId="0" borderId="5" xfId="12" applyFont="1" applyFill="1" applyBorder="1" applyAlignment="1">
      <alignment horizontal="center" vertical="center" wrapText="1" shrinkToFit="1"/>
    </xf>
    <xf numFmtId="0" fontId="6" fillId="0" borderId="0" xfId="12" applyFill="1" applyBorder="1" applyAlignment="1">
      <alignment horizontal="center"/>
    </xf>
    <xf numFmtId="0" fontId="6" fillId="0" borderId="122" xfId="12" applyFill="1" applyBorder="1" applyAlignment="1">
      <alignment vertical="center" textRotation="255"/>
    </xf>
    <xf numFmtId="0" fontId="6" fillId="0" borderId="123" xfId="12" applyFont="1" applyFill="1" applyBorder="1" applyAlignment="1">
      <alignment vertical="center" textRotation="255"/>
    </xf>
    <xf numFmtId="0" fontId="6" fillId="0" borderId="123" xfId="12" applyFill="1" applyBorder="1" applyAlignment="1">
      <alignment vertical="center" textRotation="255"/>
    </xf>
    <xf numFmtId="0" fontId="77" fillId="0" borderId="123" xfId="12" applyFont="1" applyFill="1" applyBorder="1" applyAlignment="1">
      <alignment vertical="center" textRotation="255"/>
    </xf>
    <xf numFmtId="0" fontId="78" fillId="0" borderId="123" xfId="12" applyFont="1" applyFill="1" applyBorder="1" applyAlignment="1">
      <alignment vertical="center" textRotation="255"/>
    </xf>
    <xf numFmtId="0" fontId="6" fillId="0" borderId="124" xfId="12" applyFont="1" applyFill="1" applyBorder="1">
      <alignment vertical="center"/>
    </xf>
    <xf numFmtId="0" fontId="20" fillId="0" borderId="123" xfId="12" applyFont="1" applyFill="1" applyBorder="1" applyAlignment="1">
      <alignment vertical="center" textRotation="255"/>
    </xf>
    <xf numFmtId="0" fontId="6" fillId="0" borderId="125" xfId="12" applyFont="1" applyFill="1" applyBorder="1" applyAlignment="1">
      <alignment vertical="center" textRotation="255"/>
    </xf>
    <xf numFmtId="0" fontId="6" fillId="0" borderId="8" xfId="12" applyFill="1" applyBorder="1" applyAlignment="1">
      <alignment horizontal="center" vertical="center" textRotation="255" wrapText="1"/>
    </xf>
    <xf numFmtId="0" fontId="6" fillId="0" borderId="102" xfId="12" applyFill="1" applyBorder="1" applyAlignment="1">
      <alignment horizontal="center" vertical="center"/>
    </xf>
    <xf numFmtId="0" fontId="6" fillId="0" borderId="101" xfId="12" applyFill="1" applyBorder="1" applyAlignment="1">
      <alignment horizontal="center" vertical="center"/>
    </xf>
    <xf numFmtId="0" fontId="6" fillId="0" borderId="5" xfId="12" applyFont="1" applyFill="1" applyBorder="1" applyAlignment="1">
      <alignment horizontal="center" vertical="center"/>
    </xf>
    <xf numFmtId="0" fontId="6" fillId="0" borderId="101" xfId="12" applyFont="1" applyFill="1" applyBorder="1" applyAlignment="1">
      <alignment horizontal="center" vertical="center"/>
    </xf>
    <xf numFmtId="0" fontId="6" fillId="0" borderId="0" xfId="12" applyFont="1" applyFill="1" applyBorder="1" applyAlignment="1">
      <alignment vertical="center"/>
    </xf>
    <xf numFmtId="0" fontId="6" fillId="0" borderId="0" xfId="12" applyFont="1" applyFill="1" applyBorder="1" applyAlignment="1">
      <alignment horizontal="right" vertical="center"/>
    </xf>
    <xf numFmtId="0" fontId="6" fillId="0" borderId="0" xfId="12" applyFill="1" applyBorder="1" applyAlignment="1">
      <alignment horizontal="right" vertical="center"/>
    </xf>
    <xf numFmtId="0" fontId="77" fillId="0" borderId="14" xfId="12" applyFont="1" applyFill="1" applyBorder="1" applyAlignment="1">
      <alignment horizontal="center" vertical="center" shrinkToFit="1"/>
    </xf>
    <xf numFmtId="0" fontId="77" fillId="0" borderId="4" xfId="12" applyFont="1" applyFill="1" applyBorder="1" applyAlignment="1">
      <alignment horizontal="center" vertical="center" shrinkToFit="1"/>
    </xf>
    <xf numFmtId="0" fontId="77" fillId="0" borderId="13" xfId="12" applyFont="1" applyFill="1" applyBorder="1" applyAlignment="1">
      <alignment horizontal="center" vertical="center" shrinkToFit="1"/>
    </xf>
    <xf numFmtId="0" fontId="6" fillId="0" borderId="14" xfId="12" applyFont="1" applyFill="1" applyBorder="1" applyAlignment="1">
      <alignment horizontal="center" vertical="center" shrinkToFit="1"/>
    </xf>
    <xf numFmtId="0" fontId="6" fillId="0" borderId="4" xfId="12" applyFont="1" applyFill="1" applyBorder="1" applyAlignment="1">
      <alignment horizontal="center" vertical="center" shrinkToFit="1"/>
    </xf>
    <xf numFmtId="20" fontId="6" fillId="0" borderId="13" xfId="12" applyNumberFormat="1" applyFont="1" applyFill="1" applyBorder="1" applyAlignment="1">
      <alignment horizontal="center" vertical="center" shrinkToFit="1"/>
    </xf>
    <xf numFmtId="0" fontId="6" fillId="0" borderId="11" xfId="12" applyFont="1" applyFill="1" applyBorder="1" applyAlignment="1">
      <alignment horizontal="center" wrapText="1" shrinkToFit="1"/>
    </xf>
    <xf numFmtId="20" fontId="6" fillId="0" borderId="118" xfId="12" applyNumberFormat="1" applyFill="1" applyBorder="1" applyAlignment="1">
      <alignment horizontal="center" vertical="center" shrinkToFit="1"/>
    </xf>
    <xf numFmtId="0" fontId="20" fillId="0" borderId="6" xfId="12" applyFont="1" applyFill="1" applyBorder="1" applyAlignment="1">
      <alignment vertical="center" textRotation="255" wrapText="1"/>
    </xf>
    <xf numFmtId="0" fontId="77" fillId="0" borderId="126" xfId="12" applyFont="1" applyFill="1" applyBorder="1" applyAlignment="1">
      <alignment horizontal="center" vertical="center"/>
    </xf>
    <xf numFmtId="0" fontId="77" fillId="0" borderId="4" xfId="12" applyFont="1" applyFill="1" applyBorder="1" applyAlignment="1">
      <alignment horizontal="center" vertical="center"/>
    </xf>
    <xf numFmtId="0" fontId="77" fillId="0" borderId="13" xfId="12" applyFont="1" applyFill="1" applyBorder="1" applyAlignment="1">
      <alignment horizontal="center" vertical="center"/>
    </xf>
    <xf numFmtId="0" fontId="6" fillId="0" borderId="127" xfId="12" applyFont="1" applyFill="1" applyBorder="1" applyAlignment="1">
      <alignment horizontal="center" vertical="center"/>
    </xf>
    <xf numFmtId="0" fontId="6" fillId="0" borderId="6" xfId="12" applyFont="1" applyFill="1" applyBorder="1" applyAlignment="1">
      <alignment horizontal="center" vertical="center"/>
    </xf>
    <xf numFmtId="0" fontId="6" fillId="0" borderId="128" xfId="12" applyFont="1" applyFill="1" applyBorder="1" applyAlignment="1">
      <alignment horizontal="center" vertical="center"/>
    </xf>
    <xf numFmtId="0" fontId="76" fillId="0" borderId="1" xfId="12" applyFont="1" applyFill="1" applyBorder="1" applyAlignment="1">
      <alignment horizontal="center" vertical="center" wrapText="1" shrinkToFit="1"/>
    </xf>
    <xf numFmtId="0" fontId="6" fillId="0" borderId="9" xfId="12" applyFill="1" applyBorder="1" applyAlignment="1">
      <alignment vertical="center" textRotation="255"/>
    </xf>
    <xf numFmtId="0" fontId="25" fillId="0" borderId="123" xfId="12" applyFont="1" applyFill="1" applyBorder="1" applyAlignment="1">
      <alignment vertical="center" textRotation="255"/>
    </xf>
    <xf numFmtId="0" fontId="76" fillId="0" borderId="129" xfId="12" applyFont="1" applyFill="1" applyBorder="1" applyAlignment="1">
      <alignment vertical="center" textRotation="255"/>
    </xf>
    <xf numFmtId="0" fontId="77" fillId="0" borderId="130" xfId="12" applyFont="1" applyFill="1" applyBorder="1" applyAlignment="1">
      <alignment vertical="center" textRotation="255"/>
    </xf>
    <xf numFmtId="0" fontId="20" fillId="0" borderId="129" xfId="12" applyFont="1" applyFill="1" applyBorder="1" applyAlignment="1">
      <alignment vertical="center" textRotation="255"/>
    </xf>
    <xf numFmtId="0" fontId="6" fillId="0" borderId="1" xfId="12" applyFill="1" applyBorder="1" applyAlignment="1">
      <alignment horizontal="center" vertical="center" textRotation="255" wrapText="1"/>
    </xf>
    <xf numFmtId="0" fontId="6" fillId="0" borderId="13" xfId="12" applyFont="1" applyFill="1" applyBorder="1" applyAlignment="1">
      <alignment horizontal="center" wrapText="1" shrinkToFit="1"/>
    </xf>
    <xf numFmtId="0" fontId="20" fillId="0" borderId="121" xfId="12" applyFont="1" applyFill="1" applyBorder="1" applyAlignment="1">
      <alignment horizontal="center" vertical="center" textRotation="255" wrapText="1"/>
    </xf>
    <xf numFmtId="0" fontId="77" fillId="0" borderId="121" xfId="12" applyFont="1" applyFill="1" applyBorder="1" applyAlignment="1">
      <alignment horizontal="center" vertical="center"/>
    </xf>
    <xf numFmtId="0" fontId="6" fillId="0" borderId="5" xfId="12" applyFont="1" applyFill="1" applyBorder="1">
      <alignment vertical="center"/>
    </xf>
    <xf numFmtId="0" fontId="6" fillId="0" borderId="10" xfId="12" applyFont="1" applyFill="1" applyBorder="1" applyAlignment="1">
      <alignment vertical="center" textRotation="255"/>
    </xf>
    <xf numFmtId="0" fontId="79" fillId="0" borderId="123" xfId="12" applyFont="1" applyFill="1" applyBorder="1" applyAlignment="1">
      <alignment vertical="center" textRotation="255"/>
    </xf>
    <xf numFmtId="0" fontId="25" fillId="0" borderId="121" xfId="12" applyFont="1" applyFill="1" applyBorder="1" applyAlignment="1">
      <alignment vertical="center" textRotation="255"/>
    </xf>
    <xf numFmtId="0" fontId="6" fillId="0" borderId="8" xfId="12" applyFont="1" applyFill="1" applyBorder="1" applyAlignment="1">
      <alignment vertical="center" textRotation="255"/>
    </xf>
    <xf numFmtId="0" fontId="6" fillId="0" borderId="7" xfId="12" applyFont="1" applyFill="1" applyBorder="1" applyAlignment="1">
      <alignment horizontal="center" vertical="center"/>
    </xf>
    <xf numFmtId="0" fontId="6" fillId="0" borderId="0" xfId="12" applyFill="1" applyBorder="1" applyAlignment="1">
      <alignment vertical="center"/>
    </xf>
    <xf numFmtId="0" fontId="6" fillId="0" borderId="0" xfId="12" applyFont="1">
      <alignment vertical="center"/>
    </xf>
    <xf numFmtId="0" fontId="6" fillId="0" borderId="0" xfId="12" applyFont="1" applyAlignment="1">
      <alignment horizontal="center" vertical="center"/>
    </xf>
    <xf numFmtId="0" fontId="6" fillId="0" borderId="0" xfId="12" applyFont="1" applyBorder="1">
      <alignment vertical="center"/>
    </xf>
    <xf numFmtId="0" fontId="6" fillId="0" borderId="0" xfId="12" applyFont="1" applyBorder="1" applyAlignment="1">
      <alignment vertical="center" shrinkToFit="1"/>
    </xf>
    <xf numFmtId="0" fontId="76" fillId="0" borderId="0" xfId="12" applyFont="1" applyBorder="1" applyAlignment="1">
      <alignment horizontal="center" vertical="center" wrapText="1"/>
    </xf>
    <xf numFmtId="0" fontId="6" fillId="0" borderId="0" xfId="12" applyFont="1" applyBorder="1" applyAlignment="1">
      <alignment horizontal="center" vertical="center" wrapText="1"/>
    </xf>
    <xf numFmtId="0" fontId="6" fillId="0" borderId="0" xfId="12" applyFont="1" applyBorder="1" applyAlignment="1">
      <alignment horizontal="center" vertical="center" textRotation="255"/>
    </xf>
    <xf numFmtId="0" fontId="6" fillId="0" borderId="10" xfId="12" applyFont="1" applyBorder="1" applyAlignment="1">
      <alignment horizontal="center" vertical="center" textRotation="255"/>
    </xf>
    <xf numFmtId="0" fontId="6" fillId="0" borderId="0" xfId="12" applyBorder="1">
      <alignment vertical="center"/>
    </xf>
    <xf numFmtId="0" fontId="77" fillId="0" borderId="7" xfId="12" applyNumberFormat="1" applyFont="1" applyBorder="1" applyAlignment="1">
      <alignment horizontal="center" vertical="center"/>
    </xf>
    <xf numFmtId="0" fontId="77" fillId="0" borderId="118" xfId="12" applyFont="1" applyBorder="1" applyAlignment="1">
      <alignment horizontal="center" vertical="center" shrinkToFit="1"/>
    </xf>
    <xf numFmtId="0" fontId="77" fillId="0" borderId="119" xfId="12" applyFont="1" applyBorder="1" applyAlignment="1">
      <alignment horizontal="center" vertical="center" shrinkToFit="1"/>
    </xf>
    <xf numFmtId="0" fontId="76" fillId="0" borderId="120" xfId="12" applyFont="1" applyBorder="1" applyAlignment="1">
      <alignment horizontal="center" vertical="center" wrapText="1"/>
    </xf>
    <xf numFmtId="20" fontId="6" fillId="0" borderId="118" xfId="12" applyNumberFormat="1" applyFont="1" applyBorder="1" applyAlignment="1">
      <alignment horizontal="center" vertical="center" shrinkToFit="1"/>
    </xf>
    <xf numFmtId="0" fontId="6" fillId="0" borderId="118" xfId="12" applyFont="1" applyBorder="1" applyAlignment="1">
      <alignment horizontal="center" vertical="center" shrinkToFit="1"/>
    </xf>
    <xf numFmtId="20" fontId="6" fillId="0" borderId="119" xfId="12" applyNumberFormat="1" applyFont="1" applyBorder="1" applyAlignment="1">
      <alignment horizontal="center" vertical="center" shrinkToFit="1"/>
    </xf>
    <xf numFmtId="0" fontId="6" fillId="0" borderId="4" xfId="12" applyFont="1" applyBorder="1" applyAlignment="1">
      <alignment horizontal="center" wrapText="1" shrinkToFit="1"/>
    </xf>
    <xf numFmtId="0" fontId="6" fillId="0" borderId="0" xfId="12" applyFont="1" applyBorder="1" applyAlignment="1">
      <alignment horizontal="center" wrapText="1" shrinkToFit="1"/>
    </xf>
    <xf numFmtId="20" fontId="6" fillId="0" borderId="102" xfId="12" applyNumberFormat="1" applyFont="1" applyBorder="1" applyAlignment="1">
      <alignment horizontal="center" vertical="center" shrinkToFit="1"/>
    </xf>
    <xf numFmtId="20" fontId="6" fillId="0" borderId="121" xfId="12" applyNumberFormat="1" applyBorder="1" applyAlignment="1">
      <alignment horizontal="center" vertical="center" shrinkToFit="1"/>
    </xf>
    <xf numFmtId="20" fontId="6" fillId="0" borderId="121" xfId="12" applyNumberFormat="1" applyFont="1" applyBorder="1" applyAlignment="1">
      <alignment horizontal="center" vertical="center" shrinkToFit="1"/>
    </xf>
    <xf numFmtId="0" fontId="6" fillId="0" borderId="121" xfId="12" applyFont="1" applyBorder="1" applyAlignment="1">
      <alignment horizontal="center" vertical="center" shrinkToFit="1"/>
    </xf>
    <xf numFmtId="20" fontId="6" fillId="0" borderId="101" xfId="12" applyNumberFormat="1" applyFont="1" applyBorder="1" applyAlignment="1">
      <alignment horizontal="center" vertical="center" shrinkToFit="1"/>
    </xf>
    <xf numFmtId="0" fontId="20" fillId="0" borderId="120" xfId="12" applyFont="1" applyBorder="1" applyAlignment="1">
      <alignment horizontal="center" vertical="center" wrapText="1"/>
    </xf>
    <xf numFmtId="0" fontId="6" fillId="0" borderId="10" xfId="12" applyBorder="1" applyAlignment="1"/>
    <xf numFmtId="0" fontId="20" fillId="0" borderId="121" xfId="12" applyFont="1" applyBorder="1" applyAlignment="1">
      <alignment vertical="center" textRotation="255"/>
    </xf>
    <xf numFmtId="0" fontId="20" fillId="0" borderId="121" xfId="12" applyFont="1" applyBorder="1" applyAlignment="1">
      <alignment vertical="center" textRotation="255" wrapText="1"/>
    </xf>
    <xf numFmtId="0" fontId="6" fillId="0" borderId="5" xfId="12" applyFont="1" applyBorder="1" applyAlignment="1">
      <alignment vertical="center" textRotation="255"/>
    </xf>
    <xf numFmtId="0" fontId="6" fillId="0" borderId="13" xfId="12" applyBorder="1" applyAlignment="1">
      <alignment horizontal="center" vertical="center" textRotation="255"/>
    </xf>
    <xf numFmtId="0" fontId="77" fillId="0" borderId="9" xfId="12" applyNumberFormat="1" applyFont="1" applyBorder="1" applyAlignment="1">
      <alignment horizontal="center" vertical="center"/>
    </xf>
    <xf numFmtId="0" fontId="77" fillId="7" borderId="118" xfId="12" applyFont="1" applyFill="1" applyBorder="1" applyAlignment="1">
      <alignment horizontal="center" vertical="center"/>
    </xf>
    <xf numFmtId="0" fontId="77" fillId="7" borderId="119" xfId="12" applyFont="1" applyFill="1" applyBorder="1" applyAlignment="1">
      <alignment horizontal="center" vertical="center"/>
    </xf>
    <xf numFmtId="0" fontId="76" fillId="0" borderId="13" xfId="12" applyFont="1" applyBorder="1" applyAlignment="1">
      <alignment horizontal="center" vertical="center" wrapText="1"/>
    </xf>
    <xf numFmtId="0" fontId="6" fillId="7" borderId="121" xfId="12" applyFill="1" applyBorder="1" applyAlignment="1">
      <alignment horizontal="center" vertical="center"/>
    </xf>
    <xf numFmtId="0" fontId="6" fillId="7" borderId="121" xfId="12" applyFont="1" applyFill="1" applyBorder="1" applyAlignment="1">
      <alignment horizontal="center" vertical="center"/>
    </xf>
    <xf numFmtId="0" fontId="6" fillId="7" borderId="101" xfId="12" applyFont="1" applyFill="1" applyBorder="1">
      <alignment vertical="center"/>
    </xf>
    <xf numFmtId="0" fontId="76" fillId="0" borderId="5" xfId="12" applyFont="1" applyBorder="1" applyAlignment="1">
      <alignment horizontal="center" vertical="center" wrapText="1" shrinkToFit="1"/>
    </xf>
    <xf numFmtId="0" fontId="6" fillId="0" borderId="0" xfId="12" applyBorder="1" applyAlignment="1">
      <alignment horizontal="center"/>
    </xf>
    <xf numFmtId="0" fontId="6" fillId="7" borderId="123" xfId="12" applyFill="1" applyBorder="1" applyAlignment="1">
      <alignment vertical="center" textRotation="255"/>
    </xf>
    <xf numFmtId="0" fontId="77" fillId="0" borderId="123" xfId="12" applyFont="1" applyBorder="1" applyAlignment="1">
      <alignment vertical="center" textRotation="255"/>
    </xf>
    <xf numFmtId="0" fontId="6" fillId="0" borderId="124" xfId="12" applyFont="1" applyBorder="1">
      <alignment vertical="center"/>
    </xf>
    <xf numFmtId="0" fontId="6" fillId="7" borderId="123" xfId="12" applyFont="1" applyFill="1" applyBorder="1" applyAlignment="1">
      <alignment vertical="center" textRotation="255"/>
    </xf>
    <xf numFmtId="0" fontId="6" fillId="7" borderId="125" xfId="12" applyFont="1" applyFill="1" applyBorder="1" applyAlignment="1">
      <alignment vertical="center" textRotation="255"/>
    </xf>
    <xf numFmtId="0" fontId="6" fillId="0" borderId="8" xfId="12" applyBorder="1" applyAlignment="1">
      <alignment horizontal="center" vertical="center" textRotation="255" wrapText="1"/>
    </xf>
    <xf numFmtId="0" fontId="6" fillId="0" borderId="102" xfId="12" applyBorder="1" applyAlignment="1">
      <alignment horizontal="center" vertical="center"/>
    </xf>
    <xf numFmtId="0" fontId="6" fillId="0" borderId="121" xfId="12" applyBorder="1" applyAlignment="1">
      <alignment horizontal="center" vertical="center"/>
    </xf>
    <xf numFmtId="0" fontId="6" fillId="7" borderId="101" xfId="12" applyFill="1" applyBorder="1" applyAlignment="1">
      <alignment horizontal="center" vertical="center"/>
    </xf>
    <xf numFmtId="0" fontId="6" fillId="0" borderId="5" xfId="12" applyFont="1" applyBorder="1" applyAlignment="1">
      <alignment horizontal="center" vertical="center"/>
    </xf>
    <xf numFmtId="0" fontId="6" fillId="0" borderId="102" xfId="12" applyFont="1" applyBorder="1" applyAlignment="1">
      <alignment horizontal="center" vertical="center"/>
    </xf>
    <xf numFmtId="0" fontId="6" fillId="0" borderId="121" xfId="12" applyFont="1" applyBorder="1" applyAlignment="1">
      <alignment horizontal="center" vertical="center"/>
    </xf>
    <xf numFmtId="0" fontId="6" fillId="7" borderId="101" xfId="12" applyFont="1" applyFill="1" applyBorder="1" applyAlignment="1">
      <alignment horizontal="center" vertical="center"/>
    </xf>
    <xf numFmtId="0" fontId="6" fillId="0" borderId="101" xfId="12" applyFont="1" applyBorder="1" applyAlignment="1">
      <alignment horizontal="center" vertical="center"/>
    </xf>
    <xf numFmtId="0" fontId="6" fillId="0" borderId="0" xfId="12" applyFont="1" applyBorder="1" applyAlignment="1">
      <alignment vertical="center"/>
    </xf>
    <xf numFmtId="0" fontId="6" fillId="0" borderId="0" xfId="12" applyFont="1" applyBorder="1" applyAlignment="1">
      <alignment horizontal="right" vertical="center"/>
    </xf>
    <xf numFmtId="0" fontId="6" fillId="0" borderId="0" xfId="12" applyBorder="1" applyAlignment="1">
      <alignment horizontal="right" vertical="center"/>
    </xf>
    <xf numFmtId="0" fontId="77" fillId="0" borderId="4" xfId="12" applyFont="1" applyBorder="1" applyAlignment="1">
      <alignment horizontal="center" vertical="center" shrinkToFit="1"/>
    </xf>
    <xf numFmtId="0" fontId="77" fillId="0" borderId="13" xfId="12" applyFont="1" applyBorder="1" applyAlignment="1">
      <alignment horizontal="center" vertical="center" shrinkToFit="1"/>
    </xf>
    <xf numFmtId="0" fontId="6" fillId="0" borderId="4" xfId="12" applyFont="1" applyBorder="1" applyAlignment="1">
      <alignment horizontal="center" vertical="center" shrinkToFit="1"/>
    </xf>
    <xf numFmtId="20" fontId="6" fillId="0" borderId="13" xfId="12" applyNumberFormat="1" applyFont="1" applyBorder="1" applyAlignment="1">
      <alignment horizontal="center" vertical="center" shrinkToFit="1"/>
    </xf>
    <xf numFmtId="0" fontId="6" fillId="0" borderId="11" xfId="12" applyFont="1" applyBorder="1" applyAlignment="1">
      <alignment horizontal="center" wrapText="1" shrinkToFit="1"/>
    </xf>
    <xf numFmtId="20" fontId="6" fillId="0" borderId="118" xfId="12" applyNumberFormat="1" applyBorder="1" applyAlignment="1">
      <alignment horizontal="center" vertical="center" shrinkToFit="1"/>
    </xf>
    <xf numFmtId="0" fontId="6" fillId="0" borderId="121" xfId="12" applyBorder="1" applyAlignment="1">
      <alignment vertical="center" textRotation="255"/>
    </xf>
    <xf numFmtId="0" fontId="6" fillId="0" borderId="121" xfId="12" applyFont="1" applyBorder="1" applyAlignment="1">
      <alignment vertical="center" textRotation="255"/>
    </xf>
    <xf numFmtId="0" fontId="20" fillId="0" borderId="6" xfId="12" applyFont="1" applyBorder="1" applyAlignment="1">
      <alignment vertical="center" textRotation="255"/>
    </xf>
    <xf numFmtId="0" fontId="20" fillId="0" borderId="6" xfId="12" applyFont="1" applyBorder="1" applyAlignment="1">
      <alignment vertical="center" textRotation="255" wrapText="1"/>
    </xf>
    <xf numFmtId="0" fontId="77" fillId="7" borderId="117" xfId="12" applyFont="1" applyFill="1" applyBorder="1" applyAlignment="1">
      <alignment horizontal="center" vertical="center"/>
    </xf>
    <xf numFmtId="0" fontId="77" fillId="7" borderId="4" xfId="12" applyFont="1" applyFill="1" applyBorder="1" applyAlignment="1">
      <alignment horizontal="center" vertical="center"/>
    </xf>
    <xf numFmtId="0" fontId="77" fillId="0" borderId="118" xfId="12" applyFont="1" applyBorder="1" applyAlignment="1">
      <alignment horizontal="center" vertical="center"/>
    </xf>
    <xf numFmtId="0" fontId="77" fillId="0" borderId="13" xfId="12" applyFont="1" applyBorder="1" applyAlignment="1">
      <alignment horizontal="center" vertical="center"/>
    </xf>
    <xf numFmtId="0" fontId="6" fillId="7" borderId="102" xfId="12" applyFont="1" applyFill="1" applyBorder="1" applyAlignment="1">
      <alignment horizontal="center" vertical="center"/>
    </xf>
    <xf numFmtId="0" fontId="6" fillId="7" borderId="6" xfId="12" applyFont="1" applyFill="1" applyBorder="1" applyAlignment="1">
      <alignment horizontal="center" vertical="center"/>
    </xf>
    <xf numFmtId="0" fontId="76" fillId="0" borderId="1" xfId="12" applyFont="1" applyBorder="1" applyAlignment="1">
      <alignment horizontal="center" vertical="center" wrapText="1" shrinkToFit="1"/>
    </xf>
    <xf numFmtId="0" fontId="6" fillId="7" borderId="9" xfId="12" applyFill="1" applyBorder="1" applyAlignment="1">
      <alignment vertical="center" textRotation="255"/>
    </xf>
    <xf numFmtId="0" fontId="76" fillId="0" borderId="129" xfId="12" applyFont="1" applyBorder="1" applyAlignment="1">
      <alignment vertical="center" textRotation="255"/>
    </xf>
    <xf numFmtId="0" fontId="6" fillId="7" borderId="121" xfId="12" applyFill="1" applyBorder="1" applyAlignment="1">
      <alignment vertical="center" textRotation="255"/>
    </xf>
    <xf numFmtId="0" fontId="6" fillId="7" borderId="121" xfId="12" applyFont="1" applyFill="1" applyBorder="1" applyAlignment="1">
      <alignment vertical="center" textRotation="255"/>
    </xf>
    <xf numFmtId="0" fontId="77" fillId="0" borderId="130" xfId="12" applyFont="1" applyBorder="1" applyAlignment="1">
      <alignment vertical="center" textRotation="255"/>
    </xf>
    <xf numFmtId="0" fontId="20" fillId="0" borderId="123" xfId="12" applyFont="1" applyBorder="1" applyAlignment="1">
      <alignment vertical="center" textRotation="255"/>
    </xf>
    <xf numFmtId="0" fontId="20" fillId="0" borderId="129" xfId="12" applyFont="1" applyBorder="1" applyAlignment="1">
      <alignment vertical="center" textRotation="255"/>
    </xf>
    <xf numFmtId="0" fontId="6" fillId="0" borderId="1" xfId="12" applyBorder="1" applyAlignment="1">
      <alignment horizontal="center" vertical="center" textRotation="255" wrapText="1"/>
    </xf>
    <xf numFmtId="0" fontId="6" fillId="7" borderId="102" xfId="12" applyFill="1" applyBorder="1" applyAlignment="1">
      <alignment horizontal="center" vertical="center"/>
    </xf>
    <xf numFmtId="0" fontId="6" fillId="0" borderId="101" xfId="12" applyBorder="1" applyAlignment="1">
      <alignment horizontal="center" vertical="center"/>
    </xf>
    <xf numFmtId="0" fontId="6" fillId="0" borderId="13" xfId="12" applyFont="1" applyBorder="1" applyAlignment="1">
      <alignment horizontal="center" wrapText="1" shrinkToFit="1"/>
    </xf>
    <xf numFmtId="0" fontId="20" fillId="0" borderId="121" xfId="12" applyFont="1" applyBorder="1" applyAlignment="1">
      <alignment horizontal="center" vertical="center" textRotation="255" wrapText="1"/>
    </xf>
    <xf numFmtId="0" fontId="6" fillId="0" borderId="5" xfId="12" applyFont="1" applyBorder="1">
      <alignment vertical="center"/>
    </xf>
    <xf numFmtId="0" fontId="6" fillId="0" borderId="123" xfId="12" applyFont="1" applyBorder="1" applyAlignment="1">
      <alignment vertical="center" textRotation="255"/>
    </xf>
    <xf numFmtId="0" fontId="6" fillId="7" borderId="10" xfId="12" applyFont="1" applyFill="1" applyBorder="1" applyAlignment="1">
      <alignment vertical="center" textRotation="255"/>
    </xf>
    <xf numFmtId="0" fontId="25" fillId="0" borderId="121" xfId="12" applyFont="1" applyBorder="1" applyAlignment="1">
      <alignment vertical="center" textRotation="255"/>
    </xf>
    <xf numFmtId="0" fontId="6" fillId="0" borderId="8" xfId="12" applyFont="1" applyBorder="1" applyAlignment="1">
      <alignment vertical="center" textRotation="255"/>
    </xf>
    <xf numFmtId="0" fontId="6" fillId="0" borderId="6" xfId="12" applyFont="1" applyBorder="1" applyAlignment="1">
      <alignment horizontal="center" vertical="center"/>
    </xf>
    <xf numFmtId="0" fontId="80" fillId="0" borderId="0" xfId="12" applyFont="1" applyAlignment="1">
      <alignment horizontal="center" vertical="center"/>
    </xf>
    <xf numFmtId="0" fontId="6" fillId="0" borderId="0" xfId="12" applyBorder="1" applyAlignment="1">
      <alignment vertical="center"/>
    </xf>
    <xf numFmtId="0" fontId="82" fillId="0" borderId="0" xfId="32" applyFont="1">
      <alignment vertical="center"/>
    </xf>
    <xf numFmtId="0" fontId="82" fillId="0" borderId="0" xfId="32" applyFont="1" applyBorder="1">
      <alignment vertical="center"/>
    </xf>
    <xf numFmtId="0" fontId="82" fillId="0" borderId="0" xfId="32" applyFont="1" applyBorder="1" applyAlignment="1">
      <alignment vertical="center"/>
    </xf>
    <xf numFmtId="0" fontId="82" fillId="0" borderId="1" xfId="32" applyFont="1" applyBorder="1" applyAlignment="1">
      <alignment horizontal="center" vertical="center" wrapText="1"/>
    </xf>
    <xf numFmtId="0" fontId="82" fillId="0" borderId="1" xfId="32" applyFont="1" applyBorder="1" applyAlignment="1">
      <alignment horizontal="center" vertical="center"/>
    </xf>
    <xf numFmtId="0" fontId="82" fillId="0" borderId="1" xfId="32" applyFont="1" applyBorder="1" applyAlignment="1">
      <alignment vertical="center" wrapText="1"/>
    </xf>
    <xf numFmtId="0" fontId="82" fillId="0" borderId="0" xfId="32" applyFont="1" applyAlignment="1">
      <alignment horizontal="center" vertical="center"/>
    </xf>
    <xf numFmtId="0" fontId="83" fillId="0" borderId="0" xfId="28" applyFont="1"/>
    <xf numFmtId="0" fontId="82" fillId="0" borderId="0" xfId="33" applyFont="1" applyBorder="1" applyAlignment="1">
      <alignment horizontal="center" vertical="center"/>
    </xf>
    <xf numFmtId="0" fontId="82" fillId="0" borderId="0" xfId="32" applyFont="1" applyAlignment="1">
      <alignment horizontal="right" vertical="center"/>
    </xf>
    <xf numFmtId="0" fontId="85" fillId="0" borderId="0" xfId="0" applyFont="1"/>
    <xf numFmtId="0" fontId="85" fillId="0" borderId="0" xfId="0" applyFont="1" applyAlignment="1">
      <alignment horizontal="right"/>
    </xf>
    <xf numFmtId="0" fontId="85" fillId="0" borderId="0" xfId="0" applyFont="1" applyAlignment="1">
      <alignment horizontal="left"/>
    </xf>
    <xf numFmtId="0" fontId="85" fillId="0" borderId="1" xfId="0" applyFont="1" applyBorder="1" applyAlignment="1">
      <alignment vertical="center" wrapText="1"/>
    </xf>
    <xf numFmtId="0" fontId="85" fillId="0" borderId="0" xfId="0" applyFont="1" applyAlignment="1">
      <alignment horizontal="left" vertical="center" wrapText="1"/>
    </xf>
    <xf numFmtId="0" fontId="85" fillId="0" borderId="0" xfId="0" applyFont="1" applyAlignment="1">
      <alignment vertical="center"/>
    </xf>
    <xf numFmtId="0" fontId="85" fillId="0" borderId="10" xfId="0" applyFont="1" applyBorder="1" applyAlignment="1">
      <alignment vertical="center" wrapText="1"/>
    </xf>
    <xf numFmtId="0" fontId="85" fillId="0" borderId="10" xfId="0" applyFont="1" applyBorder="1" applyAlignment="1">
      <alignment horizontal="center" vertical="center"/>
    </xf>
    <xf numFmtId="0" fontId="85" fillId="0" borderId="0" xfId="0" applyFont="1" applyAlignment="1">
      <alignment horizontal="left" vertical="center"/>
    </xf>
    <xf numFmtId="0" fontId="85" fillId="0" borderId="1" xfId="0" applyFont="1" applyBorder="1" applyAlignment="1">
      <alignment horizontal="center" vertical="center" wrapText="1"/>
    </xf>
    <xf numFmtId="0" fontId="87" fillId="0" borderId="0" xfId="32" applyFont="1">
      <alignment vertical="center"/>
    </xf>
    <xf numFmtId="0" fontId="90" fillId="0" borderId="0" xfId="0" applyFont="1" applyAlignment="1">
      <alignment horizontal="left"/>
    </xf>
    <xf numFmtId="0" fontId="90" fillId="0" borderId="0" xfId="0" applyFont="1"/>
    <xf numFmtId="0" fontId="7" fillId="0" borderId="0" xfId="0" applyFont="1" applyBorder="1" applyAlignment="1">
      <alignment horizontal="center" vertical="center"/>
    </xf>
    <xf numFmtId="0" fontId="7" fillId="0" borderId="0" xfId="0" applyFont="1" applyBorder="1" applyAlignment="1">
      <alignment horizontal="left" vertical="center"/>
    </xf>
    <xf numFmtId="0" fontId="0" fillId="0" borderId="0" xfId="0" applyFont="1"/>
    <xf numFmtId="0" fontId="9" fillId="0" borderId="0" xfId="0" applyFont="1" applyBorder="1" applyAlignment="1">
      <alignment horizontal="center" vertical="center"/>
    </xf>
    <xf numFmtId="0" fontId="0" fillId="2" borderId="1" xfId="0" applyFont="1" applyFill="1" applyBorder="1" applyAlignment="1">
      <alignment horizontal="center" vertical="center"/>
    </xf>
    <xf numFmtId="177" fontId="47" fillId="2" borderId="2" xfId="0" applyNumberFormat="1" applyFont="1" applyFill="1" applyBorder="1" applyAlignment="1">
      <alignment horizontal="center" vertical="center"/>
    </xf>
    <xf numFmtId="177" fontId="0" fillId="2" borderId="1" xfId="0" applyNumberFormat="1" applyFont="1" applyFill="1" applyBorder="1" applyAlignment="1">
      <alignment vertical="center"/>
    </xf>
    <xf numFmtId="0" fontId="0" fillId="0" borderId="0" xfId="0" applyFont="1" applyAlignment="1">
      <alignment vertical="center"/>
    </xf>
    <xf numFmtId="0" fontId="70" fillId="0" borderId="0" xfId="0" applyFont="1" applyAlignment="1">
      <alignment vertical="center"/>
    </xf>
    <xf numFmtId="0" fontId="70" fillId="0" borderId="1" xfId="0" applyFont="1" applyBorder="1" applyAlignment="1">
      <alignment horizontal="center" vertical="center"/>
    </xf>
    <xf numFmtId="0" fontId="19" fillId="0" borderId="14" xfId="0" applyFont="1" applyBorder="1" applyAlignment="1">
      <alignment horizontal="center" vertical="center" wrapText="1"/>
    </xf>
    <xf numFmtId="0" fontId="33" fillId="0" borderId="0" xfId="12" applyFont="1">
      <alignment vertical="center"/>
    </xf>
    <xf numFmtId="0" fontId="26" fillId="0" borderId="9" xfId="0" applyFont="1" applyBorder="1" applyAlignment="1">
      <alignment horizontal="center" vertical="center"/>
    </xf>
    <xf numFmtId="14" fontId="47" fillId="0" borderId="65" xfId="12" applyNumberFormat="1" applyFont="1" applyBorder="1">
      <alignment vertical="center"/>
    </xf>
    <xf numFmtId="0" fontId="47" fillId="0" borderId="131" xfId="12" applyFont="1" applyBorder="1">
      <alignment vertical="center"/>
    </xf>
    <xf numFmtId="14" fontId="47" fillId="0" borderId="67" xfId="12" applyNumberFormat="1" applyFont="1" applyBorder="1">
      <alignment vertical="center"/>
    </xf>
    <xf numFmtId="0" fontId="47" fillId="0" borderId="51" xfId="12" applyFont="1" applyBorder="1">
      <alignment vertical="center"/>
    </xf>
    <xf numFmtId="14" fontId="47" fillId="0" borderId="97" xfId="12" applyNumberFormat="1" applyFont="1" applyBorder="1">
      <alignment vertical="center"/>
    </xf>
    <xf numFmtId="0" fontId="47" fillId="0" borderId="54" xfId="12" applyFont="1" applyBorder="1">
      <alignment vertical="center"/>
    </xf>
    <xf numFmtId="0" fontId="19" fillId="0" borderId="14" xfId="0" applyFont="1" applyBorder="1" applyAlignment="1">
      <alignment vertical="center"/>
    </xf>
    <xf numFmtId="0" fontId="19" fillId="0" borderId="2" xfId="0" applyFont="1" applyBorder="1" applyAlignment="1">
      <alignment horizontal="center" vertical="center"/>
    </xf>
    <xf numFmtId="0" fontId="0" fillId="0" borderId="0" xfId="0" applyAlignment="1">
      <alignment horizontal="right"/>
    </xf>
    <xf numFmtId="0" fontId="9" fillId="0" borderId="0" xfId="0" applyFont="1" applyAlignment="1">
      <alignment vertical="center"/>
    </xf>
    <xf numFmtId="0" fontId="9" fillId="0" borderId="0" xfId="0" applyFont="1"/>
    <xf numFmtId="0" fontId="9" fillId="0" borderId="0" xfId="0" applyFont="1" applyAlignment="1">
      <alignment horizontal="center" vertical="center"/>
    </xf>
    <xf numFmtId="0" fontId="0" fillId="0" borderId="0" xfId="0" applyAlignment="1">
      <alignment horizontal="center" vertical="center"/>
    </xf>
    <xf numFmtId="0" fontId="96" fillId="6" borderId="1" xfId="0" applyFont="1" applyFill="1" applyBorder="1" applyAlignment="1">
      <alignment horizontal="center" vertical="center"/>
    </xf>
    <xf numFmtId="0" fontId="9" fillId="0" borderId="0" xfId="0" applyFont="1" applyBorder="1" applyAlignment="1">
      <alignment vertical="center"/>
    </xf>
    <xf numFmtId="0" fontId="36" fillId="0" borderId="0" xfId="28" applyFont="1" applyBorder="1" applyAlignment="1">
      <alignment horizontal="distributed" vertical="center" indent="2"/>
    </xf>
    <xf numFmtId="0" fontId="9" fillId="0" borderId="0" xfId="0" applyFont="1" applyBorder="1" applyAlignment="1">
      <alignment horizontal="center"/>
    </xf>
    <xf numFmtId="0" fontId="9" fillId="0" borderId="0" xfId="0" applyFont="1" applyAlignment="1">
      <alignment vertical="center" textRotation="255"/>
    </xf>
    <xf numFmtId="0" fontId="9" fillId="0" borderId="133" xfId="0" applyFont="1" applyBorder="1" applyAlignment="1">
      <alignment horizontal="center" vertical="center"/>
    </xf>
    <xf numFmtId="0" fontId="9" fillId="0" borderId="1" xfId="0" applyFont="1" applyBorder="1" applyAlignment="1">
      <alignment horizontal="left" vertical="center" shrinkToFit="1"/>
    </xf>
    <xf numFmtId="0" fontId="9" fillId="0" borderId="5" xfId="0" applyFont="1" applyBorder="1" applyAlignment="1">
      <alignment vertical="top" textRotation="255" shrinkToFit="1"/>
    </xf>
    <xf numFmtId="0" fontId="9" fillId="0" borderId="5" xfId="0" applyFont="1" applyBorder="1" applyAlignment="1">
      <alignment horizontal="left" vertical="center" shrinkToFit="1"/>
    </xf>
    <xf numFmtId="0" fontId="9" fillId="0" borderId="2" xfId="0" applyFont="1" applyBorder="1" applyAlignment="1">
      <alignment horizontal="left" vertical="center" shrinkToFit="1"/>
    </xf>
    <xf numFmtId="0" fontId="9" fillId="0" borderId="1" xfId="0" applyFont="1" applyBorder="1" applyAlignment="1">
      <alignment horizontal="center" vertical="top" textRotation="255" shrinkToFit="1"/>
    </xf>
    <xf numFmtId="0" fontId="9" fillId="0" borderId="1" xfId="0" applyFont="1" applyBorder="1" applyAlignment="1">
      <alignment vertical="top" textRotation="255" shrinkToFit="1"/>
    </xf>
    <xf numFmtId="0" fontId="47" fillId="0" borderId="20" xfId="12" applyFont="1" applyBorder="1">
      <alignment vertical="center"/>
    </xf>
    <xf numFmtId="0" fontId="98" fillId="0" borderId="0" xfId="37" applyFont="1" applyAlignment="1">
      <alignment horizontal="left" vertical="center"/>
    </xf>
    <xf numFmtId="0" fontId="100" fillId="0" borderId="0" xfId="29" applyFont="1" applyAlignment="1">
      <alignment horizontal="center" vertical="center"/>
    </xf>
    <xf numFmtId="0" fontId="45" fillId="0" borderId="0" xfId="29" applyFont="1" applyAlignment="1">
      <alignment wrapText="1"/>
    </xf>
    <xf numFmtId="0" fontId="101" fillId="0" borderId="0" xfId="29" applyFont="1" applyAlignment="1">
      <alignment horizontal="right"/>
    </xf>
    <xf numFmtId="0" fontId="102" fillId="0" borderId="0" xfId="34" applyFont="1">
      <alignment vertical="center"/>
    </xf>
    <xf numFmtId="0" fontId="45" fillId="0" borderId="0" xfId="29"/>
    <xf numFmtId="0" fontId="103" fillId="2" borderId="132" xfId="29" applyFont="1" applyFill="1" applyBorder="1" applyAlignment="1">
      <alignment horizontal="center" vertical="center" wrapText="1"/>
    </xf>
    <xf numFmtId="0" fontId="103" fillId="2" borderId="48" xfId="29" applyFont="1" applyFill="1" applyBorder="1" applyAlignment="1">
      <alignment horizontal="center" vertical="center" wrapText="1"/>
    </xf>
    <xf numFmtId="0" fontId="103" fillId="2" borderId="27" xfId="29" applyFont="1" applyFill="1" applyBorder="1" applyAlignment="1">
      <alignment horizontal="center" vertical="center" wrapText="1"/>
    </xf>
    <xf numFmtId="0" fontId="104" fillId="2" borderId="24" xfId="29" applyFont="1" applyFill="1" applyBorder="1" applyAlignment="1">
      <alignment horizontal="center" vertical="center" wrapText="1"/>
    </xf>
    <xf numFmtId="0" fontId="105" fillId="2" borderId="49" xfId="29" applyFont="1" applyFill="1" applyBorder="1" applyAlignment="1">
      <alignment horizontal="center" vertical="center" wrapText="1"/>
    </xf>
    <xf numFmtId="0" fontId="103" fillId="0" borderId="11" xfId="29" applyFont="1" applyBorder="1" applyAlignment="1">
      <alignment horizontal="left" vertical="center" wrapText="1"/>
    </xf>
    <xf numFmtId="0" fontId="103" fillId="0" borderId="20" xfId="29" applyFont="1" applyBorder="1" applyAlignment="1">
      <alignment horizontal="left" vertical="center" wrapText="1"/>
    </xf>
    <xf numFmtId="0" fontId="103" fillId="0" borderId="94" xfId="29" applyFont="1" applyBorder="1" applyAlignment="1">
      <alignment horizontal="center" vertical="center" wrapText="1"/>
    </xf>
    <xf numFmtId="0" fontId="103" fillId="0" borderId="135" xfId="29" applyFont="1" applyBorder="1" applyAlignment="1">
      <alignment horizontal="left" vertical="center" wrapText="1"/>
    </xf>
    <xf numFmtId="0" fontId="103" fillId="0" borderId="136" xfId="29" applyFont="1" applyBorder="1" applyAlignment="1">
      <alignment horizontal="left" vertical="center" wrapText="1"/>
    </xf>
    <xf numFmtId="0" fontId="103" fillId="0" borderId="137" xfId="29" applyFont="1" applyBorder="1" applyAlignment="1">
      <alignment horizontal="center" vertical="center" wrapText="1"/>
    </xf>
    <xf numFmtId="0" fontId="103" fillId="0" borderId="113" xfId="29" applyFont="1" applyBorder="1" applyAlignment="1">
      <alignment horizontal="left" vertical="center" wrapText="1"/>
    </xf>
    <xf numFmtId="0" fontId="103" fillId="0" borderId="138" xfId="29" applyFont="1" applyBorder="1" applyAlignment="1">
      <alignment horizontal="left" vertical="center" wrapText="1"/>
    </xf>
    <xf numFmtId="0" fontId="103" fillId="0" borderId="139" xfId="29" applyFont="1" applyBorder="1" applyAlignment="1">
      <alignment horizontal="center" vertical="center" wrapText="1"/>
    </xf>
    <xf numFmtId="0" fontId="103" fillId="0" borderId="78" xfId="29" applyFont="1" applyBorder="1" applyAlignment="1">
      <alignment horizontal="left" vertical="center" wrapText="1"/>
    </xf>
    <xf numFmtId="0" fontId="103" fillId="0" borderId="28" xfId="29" applyFont="1" applyBorder="1" applyAlignment="1">
      <alignment horizontal="left" vertical="center" wrapText="1"/>
    </xf>
    <xf numFmtId="0" fontId="103" fillId="0" borderId="91" xfId="29" applyFont="1" applyBorder="1" applyAlignment="1">
      <alignment horizontal="center" vertical="center" wrapText="1"/>
    </xf>
    <xf numFmtId="0" fontId="103" fillId="0" borderId="140" xfId="29" applyFont="1" applyBorder="1" applyAlignment="1">
      <alignment horizontal="left" vertical="center" wrapText="1"/>
    </xf>
    <xf numFmtId="0" fontId="103" fillId="0" borderId="141" xfId="29" applyFont="1" applyBorder="1" applyAlignment="1">
      <alignment horizontal="left" vertical="center" wrapText="1"/>
    </xf>
    <xf numFmtId="0" fontId="103" fillId="0" borderId="142" xfId="29" applyFont="1" applyBorder="1" applyAlignment="1">
      <alignment horizontal="center" vertical="center" wrapText="1"/>
    </xf>
    <xf numFmtId="0" fontId="103" fillId="0" borderId="0" xfId="29" applyFont="1" applyBorder="1" applyAlignment="1">
      <alignment horizontal="center" vertical="center"/>
    </xf>
    <xf numFmtId="0" fontId="103" fillId="0" borderId="0" xfId="29" applyFont="1" applyBorder="1" applyAlignment="1">
      <alignment horizontal="left" vertical="center" wrapText="1"/>
    </xf>
    <xf numFmtId="0" fontId="106" fillId="0" borderId="0" xfId="29" applyFont="1" applyBorder="1" applyAlignment="1">
      <alignment horizontal="left" vertical="center" wrapText="1"/>
    </xf>
    <xf numFmtId="0" fontId="107" fillId="0" borderId="0" xfId="29" applyFont="1" applyAlignment="1"/>
    <xf numFmtId="0" fontId="108" fillId="0" borderId="0" xfId="29" applyFont="1"/>
    <xf numFmtId="0" fontId="109" fillId="0" borderId="0" xfId="29" applyFont="1" applyAlignment="1">
      <alignment horizontal="left"/>
    </xf>
    <xf numFmtId="0" fontId="107" fillId="0" borderId="0" xfId="29" applyFont="1"/>
    <xf numFmtId="0" fontId="109" fillId="0" borderId="0" xfId="29" applyFont="1"/>
    <xf numFmtId="0" fontId="98" fillId="0" borderId="0" xfId="37" applyFont="1" applyFill="1" applyAlignment="1">
      <alignment horizontal="left" vertical="center"/>
    </xf>
    <xf numFmtId="0" fontId="100" fillId="0" borderId="0" xfId="29" applyFont="1" applyFill="1" applyAlignment="1">
      <alignment horizontal="center" vertical="center"/>
    </xf>
    <xf numFmtId="0" fontId="101" fillId="0" borderId="0" xfId="29" applyFont="1" applyFill="1" applyAlignment="1">
      <alignment horizontal="right" wrapText="1"/>
    </xf>
    <xf numFmtId="0" fontId="102" fillId="0" borderId="0" xfId="34" applyFont="1" applyFill="1">
      <alignment vertical="center"/>
    </xf>
    <xf numFmtId="0" fontId="45" fillId="0" borderId="0" xfId="29" applyFill="1"/>
    <xf numFmtId="0" fontId="103" fillId="0" borderId="132" xfId="29" applyFont="1" applyFill="1" applyBorder="1" applyAlignment="1">
      <alignment horizontal="center" vertical="center" wrapText="1"/>
    </xf>
    <xf numFmtId="0" fontId="103" fillId="0" borderId="48" xfId="29" applyFont="1" applyFill="1" applyBorder="1" applyAlignment="1">
      <alignment horizontal="center" vertical="center" wrapText="1"/>
    </xf>
    <xf numFmtId="0" fontId="110" fillId="0" borderId="27" xfId="29" applyFont="1" applyFill="1" applyBorder="1" applyAlignment="1">
      <alignment horizontal="center" vertical="center" wrapText="1"/>
    </xf>
    <xf numFmtId="0" fontId="103" fillId="0" borderId="27" xfId="29" applyFont="1" applyFill="1" applyBorder="1" applyAlignment="1">
      <alignment horizontal="center" vertical="center" wrapText="1"/>
    </xf>
    <xf numFmtId="0" fontId="104" fillId="0" borderId="143" xfId="29" applyFont="1" applyFill="1" applyBorder="1" applyAlignment="1">
      <alignment horizontal="center" vertical="center" wrapText="1"/>
    </xf>
    <xf numFmtId="0" fontId="103" fillId="0" borderId="78" xfId="29" applyFont="1" applyFill="1" applyBorder="1" applyAlignment="1">
      <alignment horizontal="left" vertical="center" wrapText="1"/>
    </xf>
    <xf numFmtId="0" fontId="103" fillId="0" borderId="144" xfId="29" applyFont="1" applyFill="1" applyBorder="1" applyAlignment="1">
      <alignment horizontal="left" vertical="center" wrapText="1"/>
    </xf>
    <xf numFmtId="0" fontId="103" fillId="0" borderId="135" xfId="29" applyFont="1" applyFill="1" applyBorder="1" applyAlignment="1">
      <alignment horizontal="left" vertical="center" wrapText="1"/>
    </xf>
    <xf numFmtId="0" fontId="103" fillId="0" borderId="145" xfId="29" applyFont="1" applyFill="1" applyBorder="1" applyAlignment="1">
      <alignment horizontal="left" vertical="center" wrapText="1"/>
    </xf>
    <xf numFmtId="0" fontId="103" fillId="0" borderId="113" xfId="29" applyFont="1" applyFill="1" applyBorder="1" applyAlignment="1">
      <alignment horizontal="left" vertical="center" wrapText="1"/>
    </xf>
    <xf numFmtId="0" fontId="103" fillId="0" borderId="146" xfId="29" applyFont="1" applyFill="1" applyBorder="1" applyAlignment="1">
      <alignment horizontal="left" vertical="center" wrapText="1"/>
    </xf>
    <xf numFmtId="0" fontId="103" fillId="0" borderId="3" xfId="29" applyFont="1" applyFill="1" applyBorder="1" applyAlignment="1">
      <alignment horizontal="center" vertical="center" wrapText="1"/>
    </xf>
    <xf numFmtId="0" fontId="103" fillId="0" borderId="3" xfId="29" applyFont="1" applyFill="1" applyBorder="1" applyAlignment="1">
      <alignment horizontal="left" vertical="center" wrapText="1"/>
    </xf>
    <xf numFmtId="0" fontId="110" fillId="0" borderId="113" xfId="29" applyFont="1" applyFill="1" applyBorder="1" applyAlignment="1">
      <alignment horizontal="center" vertical="center" wrapText="1"/>
    </xf>
    <xf numFmtId="0" fontId="103" fillId="0" borderId="147" xfId="29" applyFont="1" applyFill="1" applyBorder="1" applyAlignment="1">
      <alignment horizontal="left" vertical="center" wrapText="1"/>
    </xf>
    <xf numFmtId="0" fontId="103" fillId="0" borderId="148" xfId="29" applyFont="1" applyFill="1" applyBorder="1" applyAlignment="1">
      <alignment horizontal="left" vertical="center" wrapText="1"/>
    </xf>
    <xf numFmtId="0" fontId="103" fillId="0" borderId="149" xfId="29" applyFont="1" applyFill="1" applyBorder="1" applyAlignment="1">
      <alignment horizontal="left" vertical="center" wrapText="1"/>
    </xf>
    <xf numFmtId="0" fontId="103" fillId="0" borderId="150" xfId="29" applyFont="1" applyFill="1" applyBorder="1" applyAlignment="1">
      <alignment horizontal="left" vertical="center" wrapText="1"/>
    </xf>
    <xf numFmtId="0" fontId="103" fillId="0" borderId="151" xfId="29" applyFont="1" applyFill="1" applyBorder="1" applyAlignment="1">
      <alignment horizontal="left" vertical="center" wrapText="1"/>
    </xf>
    <xf numFmtId="0" fontId="103" fillId="0" borderId="152" xfId="29" applyFont="1" applyFill="1" applyBorder="1" applyAlignment="1">
      <alignment horizontal="left" vertical="center" wrapText="1"/>
    </xf>
    <xf numFmtId="0" fontId="103" fillId="0" borderId="35" xfId="29" applyFont="1" applyFill="1" applyBorder="1" applyAlignment="1">
      <alignment horizontal="left" vertical="center" wrapText="1"/>
    </xf>
    <xf numFmtId="0" fontId="103" fillId="0" borderId="153" xfId="29" applyFont="1" applyFill="1" applyBorder="1" applyAlignment="1">
      <alignment horizontal="left" vertical="center" wrapText="1"/>
    </xf>
    <xf numFmtId="0" fontId="103" fillId="0" borderId="11" xfId="29" applyFont="1" applyFill="1" applyBorder="1" applyAlignment="1">
      <alignment horizontal="left" vertical="center" wrapText="1"/>
    </xf>
    <xf numFmtId="0" fontId="103" fillId="0" borderId="155" xfId="29" applyFont="1" applyFill="1" applyBorder="1" applyAlignment="1">
      <alignment horizontal="left" vertical="center" wrapText="1"/>
    </xf>
    <xf numFmtId="0" fontId="103" fillId="0" borderId="120" xfId="29" applyFont="1" applyFill="1" applyBorder="1" applyAlignment="1">
      <alignment horizontal="left" vertical="center" wrapText="1"/>
    </xf>
    <xf numFmtId="0" fontId="103" fillId="0" borderId="156" xfId="29" applyFont="1" applyFill="1" applyBorder="1" applyAlignment="1">
      <alignment horizontal="left" vertical="center" wrapText="1"/>
    </xf>
    <xf numFmtId="0" fontId="103" fillId="0" borderId="140" xfId="29" applyFont="1" applyFill="1" applyBorder="1" applyAlignment="1">
      <alignment horizontal="left" vertical="center" wrapText="1"/>
    </xf>
    <xf numFmtId="0" fontId="103" fillId="0" borderId="157" xfId="29" applyFont="1" applyFill="1" applyBorder="1" applyAlignment="1">
      <alignment horizontal="left" vertical="center" wrapText="1"/>
    </xf>
    <xf numFmtId="0" fontId="108" fillId="0" borderId="0" xfId="29" applyFont="1" applyFill="1"/>
    <xf numFmtId="0" fontId="45" fillId="0" borderId="0" xfId="29" applyFill="1" applyAlignment="1">
      <alignment wrapText="1"/>
    </xf>
    <xf numFmtId="0" fontId="9" fillId="0" borderId="1" xfId="0" applyFont="1" applyBorder="1" applyAlignment="1">
      <alignment horizontal="center" vertical="top" textRotation="255" shrinkToFit="1"/>
    </xf>
    <xf numFmtId="0" fontId="9" fillId="0" borderId="0" xfId="0" applyFont="1" applyAlignment="1">
      <alignment horizontal="center" vertical="center"/>
    </xf>
    <xf numFmtId="0" fontId="9" fillId="0" borderId="5" xfId="0" applyFont="1" applyBorder="1" applyAlignment="1">
      <alignment horizontal="left" vertical="center" indent="1"/>
    </xf>
    <xf numFmtId="0" fontId="9" fillId="0" borderId="6" xfId="0" applyFont="1" applyBorder="1" applyAlignment="1">
      <alignment horizontal="left" vertical="center" indent="1"/>
    </xf>
    <xf numFmtId="0" fontId="9" fillId="0" borderId="7" xfId="0" applyFont="1" applyBorder="1" applyAlignment="1">
      <alignment horizontal="left" vertical="center" indent="1"/>
    </xf>
    <xf numFmtId="0" fontId="36" fillId="0" borderId="5" xfId="0" applyFont="1" applyBorder="1" applyAlignment="1">
      <alignment horizontal="distributed" vertical="center" indent="2"/>
    </xf>
    <xf numFmtId="0" fontId="36" fillId="0" borderId="6" xfId="0" applyFont="1" applyBorder="1" applyAlignment="1">
      <alignment horizontal="distributed" vertical="center" indent="2"/>
    </xf>
    <xf numFmtId="0" fontId="36" fillId="0" borderId="5" xfId="28" applyFont="1" applyBorder="1" applyAlignment="1">
      <alignment horizontal="distributed" vertical="center" indent="2"/>
    </xf>
    <xf numFmtId="0" fontId="36" fillId="0" borderId="6" xfId="28" applyFont="1" applyBorder="1" applyAlignment="1">
      <alignment horizontal="distributed" vertical="center" indent="2"/>
    </xf>
    <xf numFmtId="0" fontId="9" fillId="0" borderId="5" xfId="0" applyFont="1" applyBorder="1" applyAlignment="1">
      <alignment horizontal="left" vertical="center" shrinkToFit="1"/>
    </xf>
    <xf numFmtId="0" fontId="9" fillId="0" borderId="7" xfId="0" applyFont="1" applyBorder="1" applyAlignment="1">
      <alignment horizontal="left" vertical="center" shrinkToFit="1"/>
    </xf>
    <xf numFmtId="0" fontId="9" fillId="0" borderId="3" xfId="0" applyFont="1" applyBorder="1" applyAlignment="1">
      <alignment horizontal="center" vertical="center" textRotation="255" shrinkToFit="1"/>
    </xf>
    <xf numFmtId="0" fontId="9" fillId="0" borderId="64" xfId="0" applyFont="1" applyBorder="1" applyAlignment="1">
      <alignment horizontal="center" vertical="center" textRotation="255" shrinkToFit="1"/>
    </xf>
    <xf numFmtId="0" fontId="9" fillId="0" borderId="5" xfId="0" applyFont="1" applyBorder="1" applyAlignment="1">
      <alignment horizontal="center" vertical="center" shrinkToFit="1"/>
    </xf>
    <xf numFmtId="0" fontId="9" fillId="0" borderId="6"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5" xfId="0" applyFont="1" applyBorder="1" applyAlignment="1">
      <alignment horizontal="center" vertical="center" wrapText="1" shrinkToFit="1"/>
    </xf>
    <xf numFmtId="0" fontId="9" fillId="0" borderId="7" xfId="0" applyFont="1" applyBorder="1" applyAlignment="1">
      <alignment horizontal="center" vertical="center" wrapText="1" shrinkToFit="1"/>
    </xf>
    <xf numFmtId="0" fontId="9" fillId="0" borderId="13" xfId="0" applyFont="1" applyBorder="1" applyAlignment="1">
      <alignment horizontal="left" wrapText="1"/>
    </xf>
    <xf numFmtId="0" fontId="9" fillId="0" borderId="4" xfId="0" applyFont="1" applyBorder="1" applyAlignment="1">
      <alignment horizontal="left"/>
    </xf>
    <xf numFmtId="0" fontId="9" fillId="0" borderId="113" xfId="0" applyFont="1" applyBorder="1" applyAlignment="1">
      <alignment horizontal="right" vertical="center" indent="1"/>
    </xf>
    <xf numFmtId="0" fontId="9" fillId="0" borderId="114" xfId="0" applyFont="1" applyBorder="1" applyAlignment="1">
      <alignment horizontal="right" vertical="center" indent="1"/>
    </xf>
    <xf numFmtId="0" fontId="0" fillId="0" borderId="8" xfId="0" applyBorder="1" applyAlignment="1">
      <alignment vertical="top" wrapText="1"/>
    </xf>
    <xf numFmtId="0" fontId="0" fillId="0" borderId="10" xfId="0" applyBorder="1" applyAlignment="1">
      <alignment vertical="top" wrapText="1"/>
    </xf>
    <xf numFmtId="0" fontId="0" fillId="0" borderId="9" xfId="0" applyBorder="1" applyAlignment="1">
      <alignment vertical="top" wrapText="1"/>
    </xf>
    <xf numFmtId="0" fontId="0" fillId="0" borderId="11" xfId="0" applyBorder="1" applyAlignment="1">
      <alignment vertical="top" wrapText="1"/>
    </xf>
    <xf numFmtId="0" fontId="0" fillId="0" borderId="0" xfId="0" applyBorder="1" applyAlignment="1">
      <alignment vertical="top" wrapText="1"/>
    </xf>
    <xf numFmtId="0" fontId="0" fillId="0" borderId="12" xfId="0" applyBorder="1" applyAlignment="1">
      <alignment vertical="top" wrapText="1"/>
    </xf>
    <xf numFmtId="0" fontId="0" fillId="0" borderId="13" xfId="0" applyBorder="1" applyAlignment="1">
      <alignment vertical="top" wrapText="1"/>
    </xf>
    <xf numFmtId="0" fontId="0" fillId="0" borderId="4" xfId="0" applyBorder="1" applyAlignment="1">
      <alignment vertical="top" wrapText="1"/>
    </xf>
    <xf numFmtId="0" fontId="0" fillId="0" borderId="14" xfId="0" applyBorder="1" applyAlignment="1">
      <alignment vertical="top" wrapText="1"/>
    </xf>
    <xf numFmtId="0" fontId="19" fillId="0" borderId="5" xfId="28" applyFont="1" applyBorder="1" applyAlignment="1">
      <alignment horizontal="distributed" vertical="center" indent="2"/>
    </xf>
    <xf numFmtId="0" fontId="19" fillId="0" borderId="6" xfId="28" applyFont="1" applyBorder="1" applyAlignment="1">
      <alignment horizontal="distributed" vertical="center" indent="2"/>
    </xf>
    <xf numFmtId="0" fontId="19" fillId="0" borderId="7" xfId="28" applyFont="1" applyBorder="1" applyAlignment="1">
      <alignment horizontal="distributed" vertical="center" indent="2"/>
    </xf>
    <xf numFmtId="0" fontId="19" fillId="0" borderId="5" xfId="28" applyFont="1" applyBorder="1" applyAlignment="1">
      <alignment horizontal="left" vertical="center" indent="1"/>
    </xf>
    <xf numFmtId="0" fontId="19" fillId="0" borderId="6" xfId="28" applyFont="1" applyBorder="1" applyAlignment="1">
      <alignment horizontal="left" vertical="center" indent="1"/>
    </xf>
    <xf numFmtId="0" fontId="19" fillId="0" borderId="7" xfId="28" applyFont="1" applyBorder="1" applyAlignment="1">
      <alignment horizontal="left" vertical="center" indent="1"/>
    </xf>
    <xf numFmtId="0" fontId="34" fillId="0" borderId="0" xfId="0" applyFont="1" applyAlignment="1">
      <alignment horizontal="center" vertical="center"/>
    </xf>
    <xf numFmtId="0" fontId="26" fillId="0" borderId="5" xfId="0" applyFont="1" applyBorder="1" applyAlignment="1">
      <alignment horizontal="distributed" vertical="center" indent="2"/>
    </xf>
    <xf numFmtId="0" fontId="26" fillId="0" borderId="6" xfId="0" applyFont="1" applyBorder="1" applyAlignment="1">
      <alignment horizontal="distributed" vertical="center" indent="2"/>
    </xf>
    <xf numFmtId="0" fontId="26" fillId="0" borderId="7" xfId="0" applyFont="1" applyBorder="1" applyAlignment="1">
      <alignment horizontal="distributed" vertical="center" indent="2"/>
    </xf>
    <xf numFmtId="0" fontId="19" fillId="0" borderId="5" xfId="0" applyFont="1" applyBorder="1" applyAlignment="1">
      <alignment horizontal="distributed" vertical="center" indent="2"/>
    </xf>
    <xf numFmtId="0" fontId="19" fillId="0" borderId="6" xfId="0" applyFont="1" applyBorder="1" applyAlignment="1">
      <alignment horizontal="distributed" vertical="center" indent="2"/>
    </xf>
    <xf numFmtId="0" fontId="19" fillId="0" borderId="7" xfId="0" applyFont="1" applyBorder="1" applyAlignment="1">
      <alignment horizontal="distributed" vertical="center" indent="2"/>
    </xf>
    <xf numFmtId="0" fontId="19" fillId="0" borderId="8"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11" xfId="0" applyFont="1" applyBorder="1" applyAlignment="1">
      <alignment horizontal="center" vertical="center"/>
    </xf>
    <xf numFmtId="0" fontId="19" fillId="0" borderId="12" xfId="0" applyFont="1" applyBorder="1" applyAlignment="1">
      <alignment horizontal="center" vertical="center"/>
    </xf>
    <xf numFmtId="0" fontId="19" fillId="0" borderId="13" xfId="0" applyFont="1" applyBorder="1" applyAlignment="1">
      <alignment horizontal="center" vertical="center"/>
    </xf>
    <xf numFmtId="0" fontId="19" fillId="0" borderId="14" xfId="0" applyFont="1" applyBorder="1" applyAlignment="1">
      <alignment horizontal="center" vertical="center"/>
    </xf>
    <xf numFmtId="0" fontId="28" fillId="0" borderId="8" xfId="0" applyFont="1" applyBorder="1" applyAlignment="1">
      <alignment vertical="center"/>
    </xf>
    <xf numFmtId="0" fontId="28" fillId="0" borderId="10" xfId="0" applyFont="1" applyBorder="1" applyAlignment="1">
      <alignment vertical="center"/>
    </xf>
    <xf numFmtId="0" fontId="28" fillId="0" borderId="9" xfId="0" applyFont="1" applyBorder="1" applyAlignment="1">
      <alignment vertical="center"/>
    </xf>
    <xf numFmtId="0" fontId="75" fillId="0" borderId="11" xfId="0" applyFont="1" applyBorder="1" applyAlignment="1">
      <alignment vertical="center" wrapText="1"/>
    </xf>
    <xf numFmtId="0" fontId="75" fillId="0" borderId="0" xfId="0" applyFont="1" applyBorder="1" applyAlignment="1">
      <alignment vertical="center"/>
    </xf>
    <xf numFmtId="0" fontId="75" fillId="0" borderId="12" xfId="0" applyFont="1" applyBorder="1" applyAlignment="1">
      <alignment vertical="center"/>
    </xf>
    <xf numFmtId="0" fontId="75" fillId="0" borderId="13" xfId="0" applyFont="1" applyBorder="1" applyAlignment="1">
      <alignment vertical="center"/>
    </xf>
    <xf numFmtId="0" fontId="75" fillId="0" borderId="4" xfId="0" applyFont="1" applyBorder="1" applyAlignment="1">
      <alignment vertical="center"/>
    </xf>
    <xf numFmtId="0" fontId="75" fillId="0" borderId="14" xfId="0" applyFont="1" applyBorder="1" applyAlignment="1">
      <alignment vertical="center"/>
    </xf>
    <xf numFmtId="0" fontId="19" fillId="0" borderId="10" xfId="0" applyFont="1" applyBorder="1" applyAlignment="1">
      <alignment horizontal="center" vertical="center"/>
    </xf>
    <xf numFmtId="0" fontId="19" fillId="0" borderId="4" xfId="0" applyFont="1" applyBorder="1" applyAlignment="1">
      <alignment horizontal="center" vertical="center"/>
    </xf>
    <xf numFmtId="0" fontId="19" fillId="0" borderId="3" xfId="0" applyFont="1" applyBorder="1" applyAlignment="1">
      <alignment horizontal="center" vertical="center"/>
    </xf>
    <xf numFmtId="0" fontId="19" fillId="0" borderId="2" xfId="0" applyFont="1" applyBorder="1" applyAlignment="1">
      <alignment horizontal="center" vertical="center"/>
    </xf>
    <xf numFmtId="0" fontId="19" fillId="0" borderId="5" xfId="0" applyFont="1" applyBorder="1" applyAlignment="1">
      <alignment horizontal="center" vertical="center" wrapText="1"/>
    </xf>
    <xf numFmtId="0" fontId="19" fillId="0" borderId="7" xfId="0" applyFont="1" applyBorder="1" applyAlignment="1">
      <alignment horizontal="center" vertical="center"/>
    </xf>
    <xf numFmtId="38" fontId="19" fillId="0" borderId="5" xfId="23" applyFont="1" applyBorder="1" applyAlignment="1">
      <alignment horizontal="center" vertical="center"/>
    </xf>
    <xf numFmtId="38" fontId="19" fillId="0" borderId="7" xfId="23" applyFont="1" applyBorder="1" applyAlignment="1">
      <alignment horizontal="center" vertical="center"/>
    </xf>
    <xf numFmtId="0" fontId="19" fillId="0" borderId="5" xfId="0" applyFont="1" applyBorder="1" applyAlignment="1">
      <alignment horizontal="center" vertical="center"/>
    </xf>
    <xf numFmtId="0" fontId="19" fillId="0" borderId="5" xfId="0" applyFont="1" applyBorder="1" applyAlignment="1">
      <alignment vertical="center"/>
    </xf>
    <xf numFmtId="0" fontId="19" fillId="0" borderId="6" xfId="0" applyFont="1" applyBorder="1" applyAlignment="1">
      <alignment vertical="center"/>
    </xf>
    <xf numFmtId="0" fontId="19" fillId="0" borderId="7" xfId="0" applyFont="1" applyBorder="1" applyAlignment="1">
      <alignment vertical="center"/>
    </xf>
    <xf numFmtId="0" fontId="19" fillId="0" borderId="6" xfId="0" applyFont="1" applyBorder="1" applyAlignment="1">
      <alignment horizontal="center" vertical="center"/>
    </xf>
    <xf numFmtId="0" fontId="19" fillId="0" borderId="3"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8" xfId="0" applyFont="1" applyBorder="1" applyAlignment="1">
      <alignment vertical="center"/>
    </xf>
    <xf numFmtId="0" fontId="19" fillId="0" borderId="9" xfId="0" applyFont="1" applyBorder="1" applyAlignment="1">
      <alignment vertical="center"/>
    </xf>
    <xf numFmtId="0" fontId="0" fillId="0" borderId="10" xfId="0" applyBorder="1" applyAlignment="1">
      <alignment vertical="center"/>
    </xf>
    <xf numFmtId="0" fontId="19" fillId="0" borderId="13" xfId="0" applyFont="1" applyBorder="1" applyAlignment="1">
      <alignment vertical="center"/>
    </xf>
    <xf numFmtId="0" fontId="0" fillId="0" borderId="4" xfId="0" applyBorder="1" applyAlignment="1">
      <alignment vertical="center"/>
    </xf>
    <xf numFmtId="0" fontId="27" fillId="0" borderId="9" xfId="0" applyFont="1" applyBorder="1" applyAlignment="1">
      <alignment horizontal="center" vertical="center" wrapText="1"/>
    </xf>
    <xf numFmtId="0" fontId="27" fillId="0" borderId="14" xfId="0" applyFont="1" applyBorder="1" applyAlignment="1">
      <alignment horizontal="center" vertical="center" wrapText="1"/>
    </xf>
    <xf numFmtId="0" fontId="19" fillId="0" borderId="14" xfId="0" applyFont="1" applyBorder="1" applyAlignment="1">
      <alignment vertical="center"/>
    </xf>
    <xf numFmtId="0" fontId="21" fillId="0" borderId="0" xfId="0" applyFont="1" applyAlignment="1">
      <alignment horizontal="center" vertical="center"/>
    </xf>
    <xf numFmtId="0" fontId="19" fillId="0" borderId="10" xfId="0" applyFont="1" applyBorder="1" applyAlignment="1">
      <alignment vertical="center"/>
    </xf>
    <xf numFmtId="0" fontId="19" fillId="0" borderId="11" xfId="0" applyFont="1" applyBorder="1" applyAlignment="1">
      <alignment vertical="center"/>
    </xf>
    <xf numFmtId="0" fontId="19" fillId="0" borderId="0" xfId="0" applyFont="1" applyBorder="1" applyAlignment="1">
      <alignment vertical="center"/>
    </xf>
    <xf numFmtId="0" fontId="19" fillId="0" borderId="12" xfId="0" applyFont="1" applyBorder="1" applyAlignment="1">
      <alignment vertical="center"/>
    </xf>
    <xf numFmtId="0" fontId="19" fillId="0" borderId="4" xfId="0" applyFont="1" applyBorder="1" applyAlignment="1">
      <alignment vertical="center"/>
    </xf>
    <xf numFmtId="0" fontId="19" fillId="0" borderId="1" xfId="0" applyFont="1" applyBorder="1" applyAlignment="1">
      <alignment horizontal="distributed" vertical="center" indent="2"/>
    </xf>
    <xf numFmtId="0" fontId="19" fillId="0" borderId="1" xfId="28" applyFont="1" applyBorder="1" applyAlignment="1">
      <alignment horizontal="distributed" vertical="center" indent="2"/>
    </xf>
    <xf numFmtId="0" fontId="19" fillId="0" borderId="13" xfId="0" applyFont="1" applyBorder="1" applyAlignment="1">
      <alignment vertical="center" wrapText="1"/>
    </xf>
    <xf numFmtId="0" fontId="38" fillId="0" borderId="0" xfId="28" applyFont="1" applyAlignment="1">
      <alignment horizontal="center" vertical="center"/>
    </xf>
    <xf numFmtId="0" fontId="23" fillId="0" borderId="62" xfId="28" applyFont="1" applyBorder="1" applyAlignment="1"/>
    <xf numFmtId="0" fontId="23" fillId="0" borderId="63" xfId="28" applyFont="1" applyBorder="1" applyAlignment="1"/>
    <xf numFmtId="0" fontId="21" fillId="0" borderId="5" xfId="28" applyFont="1" applyBorder="1" applyAlignment="1">
      <alignment horizontal="center" vertical="center"/>
    </xf>
    <xf numFmtId="0" fontId="23" fillId="0" borderId="7" xfId="28" applyFont="1" applyBorder="1" applyAlignment="1">
      <alignment horizontal="center" vertical="center"/>
    </xf>
    <xf numFmtId="0" fontId="21" fillId="0" borderId="6" xfId="28" applyFont="1" applyBorder="1" applyAlignment="1">
      <alignment horizontal="center" vertical="center"/>
    </xf>
    <xf numFmtId="0" fontId="21" fillId="0" borderId="7" xfId="28" applyFont="1" applyBorder="1" applyAlignment="1">
      <alignment horizontal="center" vertical="center"/>
    </xf>
    <xf numFmtId="0" fontId="36" fillId="0" borderId="0" xfId="28" applyFont="1" applyBorder="1" applyAlignment="1">
      <alignment horizontal="center" vertical="center" shrinkToFit="1"/>
    </xf>
    <xf numFmtId="0" fontId="23" fillId="0" borderId="0" xfId="28" applyFont="1" applyBorder="1" applyAlignment="1">
      <alignment horizontal="center" vertical="center" shrinkToFit="1"/>
    </xf>
    <xf numFmtId="0" fontId="36" fillId="0" borderId="0" xfId="28" applyFont="1" applyBorder="1" applyAlignment="1">
      <alignment horizontal="left" vertical="center"/>
    </xf>
    <xf numFmtId="0" fontId="21" fillId="0" borderId="5" xfId="0" applyFont="1" applyBorder="1" applyAlignment="1">
      <alignment horizontal="left" vertical="center" indent="1"/>
    </xf>
    <xf numFmtId="0" fontId="21" fillId="0" borderId="6" xfId="0" applyFont="1" applyBorder="1" applyAlignment="1">
      <alignment horizontal="left" vertical="center" indent="1"/>
    </xf>
    <xf numFmtId="0" fontId="21" fillId="0" borderId="7" xfId="0" applyFont="1" applyBorder="1" applyAlignment="1">
      <alignment horizontal="left" vertical="center" indent="1"/>
    </xf>
    <xf numFmtId="0" fontId="21" fillId="0" borderId="5" xfId="28" applyFont="1" applyBorder="1" applyAlignment="1">
      <alignment horizontal="left" vertical="center" indent="1"/>
    </xf>
    <xf numFmtId="0" fontId="21" fillId="0" borderId="6" xfId="28" applyFont="1" applyBorder="1" applyAlignment="1">
      <alignment horizontal="left" vertical="center" indent="1"/>
    </xf>
    <xf numFmtId="0" fontId="21" fillId="0" borderId="7" xfId="28" applyFont="1" applyBorder="1" applyAlignment="1">
      <alignment horizontal="left" vertical="center" indent="1"/>
    </xf>
    <xf numFmtId="0" fontId="23" fillId="0" borderId="3" xfId="28" applyFont="1" applyBorder="1" applyAlignment="1">
      <alignment vertical="center"/>
    </xf>
    <xf numFmtId="0" fontId="23" fillId="0" borderId="2" xfId="28" applyFont="1" applyBorder="1" applyAlignment="1">
      <alignment vertical="center"/>
    </xf>
    <xf numFmtId="0" fontId="36" fillId="0" borderId="8" xfId="28" applyFont="1" applyBorder="1" applyAlignment="1">
      <alignment horizontal="left" vertical="center"/>
    </xf>
    <xf numFmtId="0" fontId="23" fillId="0" borderId="9" xfId="28" applyFont="1" applyBorder="1" applyAlignment="1">
      <alignment horizontal="left" vertical="center"/>
    </xf>
    <xf numFmtId="0" fontId="36" fillId="0" borderId="5" xfId="28" applyFont="1" applyBorder="1" applyAlignment="1">
      <alignment horizontal="left" vertical="center"/>
    </xf>
    <xf numFmtId="0" fontId="23" fillId="0" borderId="6" xfId="28" applyFont="1" applyBorder="1" applyAlignment="1">
      <alignment horizontal="left" vertical="center"/>
    </xf>
    <xf numFmtId="0" fontId="36" fillId="0" borderId="6" xfId="28" applyFont="1" applyBorder="1" applyAlignment="1">
      <alignment horizontal="left" vertical="center"/>
    </xf>
    <xf numFmtId="0" fontId="36" fillId="0" borderId="13" xfId="28" applyFont="1" applyBorder="1" applyAlignment="1">
      <alignment horizontal="left" vertical="center"/>
    </xf>
    <xf numFmtId="0" fontId="23" fillId="0" borderId="14" xfId="28" applyFont="1" applyBorder="1" applyAlignment="1">
      <alignment horizontal="left" vertical="center"/>
    </xf>
    <xf numFmtId="0" fontId="23" fillId="0" borderId="3" xfId="28" applyFont="1" applyBorder="1" applyAlignment="1">
      <alignment horizontal="center" vertical="center" textRotation="255"/>
    </xf>
    <xf numFmtId="0" fontId="23" fillId="0" borderId="64" xfId="28" applyFont="1" applyBorder="1" applyAlignment="1">
      <alignment horizontal="center" vertical="center" textRotation="255"/>
    </xf>
    <xf numFmtId="0" fontId="23" fillId="0" borderId="2" xfId="28" applyFont="1" applyBorder="1" applyAlignment="1">
      <alignment horizontal="center" vertical="center" textRotation="255"/>
    </xf>
    <xf numFmtId="0" fontId="23" fillId="0" borderId="7" xfId="28" applyFont="1" applyBorder="1" applyAlignment="1">
      <alignment horizontal="left" vertical="center"/>
    </xf>
    <xf numFmtId="0" fontId="36" fillId="0" borderId="9" xfId="28" applyFont="1" applyBorder="1" applyAlignment="1">
      <alignment horizontal="left" vertical="center"/>
    </xf>
    <xf numFmtId="0" fontId="36" fillId="0" borderId="6" xfId="28" applyFont="1" applyBorder="1" applyAlignment="1">
      <alignment horizontal="left" vertical="center" shrinkToFit="1"/>
    </xf>
    <xf numFmtId="0" fontId="23" fillId="0" borderId="6" xfId="28" applyFont="1" applyBorder="1" applyAlignment="1">
      <alignment horizontal="left" vertical="center" shrinkToFit="1"/>
    </xf>
    <xf numFmtId="0" fontId="23" fillId="0" borderId="7" xfId="28" applyFont="1" applyBorder="1" applyAlignment="1">
      <alignment horizontal="left" vertical="center" shrinkToFit="1"/>
    </xf>
    <xf numFmtId="0" fontId="36" fillId="0" borderId="5" xfId="28" applyFont="1" applyBorder="1" applyAlignment="1">
      <alignment horizontal="left" vertical="center" shrinkToFit="1"/>
    </xf>
    <xf numFmtId="0" fontId="23" fillId="0" borderId="6" xfId="28" applyFont="1" applyBorder="1" applyAlignment="1">
      <alignment vertical="center"/>
    </xf>
    <xf numFmtId="0" fontId="36" fillId="0" borderId="10" xfId="28" applyFont="1" applyBorder="1" applyAlignment="1">
      <alignment horizontal="left" vertical="center"/>
    </xf>
    <xf numFmtId="0" fontId="36" fillId="0" borderId="5" xfId="28" applyFont="1" applyBorder="1" applyAlignment="1">
      <alignment horizontal="left" vertical="center" wrapText="1"/>
    </xf>
    <xf numFmtId="0" fontId="23" fillId="0" borderId="7" xfId="28" applyFont="1" applyBorder="1" applyAlignment="1">
      <alignment horizontal="left" vertical="center" wrapText="1"/>
    </xf>
    <xf numFmtId="0" fontId="23" fillId="0" borderId="8" xfId="28" applyFont="1" applyFill="1" applyBorder="1" applyAlignment="1">
      <alignment vertical="top" wrapText="1"/>
    </xf>
    <xf numFmtId="0" fontId="23" fillId="0" borderId="10" xfId="28" applyFont="1" applyFill="1" applyBorder="1" applyAlignment="1">
      <alignment vertical="top" wrapText="1"/>
    </xf>
    <xf numFmtId="0" fontId="23" fillId="0" borderId="9" xfId="28" applyFont="1" applyFill="1" applyBorder="1" applyAlignment="1">
      <alignment vertical="top" wrapText="1"/>
    </xf>
    <xf numFmtId="0" fontId="23" fillId="0" borderId="11" xfId="28" applyFont="1" applyFill="1" applyBorder="1" applyAlignment="1">
      <alignment vertical="top" wrapText="1"/>
    </xf>
    <xf numFmtId="0" fontId="23" fillId="0" borderId="0" xfId="28" applyFont="1" applyFill="1" applyBorder="1" applyAlignment="1">
      <alignment vertical="top" wrapText="1"/>
    </xf>
    <xf numFmtId="0" fontId="23" fillId="0" borderId="12" xfId="28" applyFont="1" applyFill="1" applyBorder="1" applyAlignment="1">
      <alignment vertical="top" wrapText="1"/>
    </xf>
    <xf numFmtId="0" fontId="23" fillId="0" borderId="13" xfId="28" applyFont="1" applyFill="1" applyBorder="1" applyAlignment="1">
      <alignment vertical="top" wrapText="1"/>
    </xf>
    <xf numFmtId="0" fontId="23" fillId="0" borderId="4" xfId="28" applyFont="1" applyFill="1" applyBorder="1" applyAlignment="1">
      <alignment vertical="top" wrapText="1"/>
    </xf>
    <xf numFmtId="0" fontId="23" fillId="0" borderId="14" xfId="28" applyFont="1" applyFill="1" applyBorder="1" applyAlignment="1">
      <alignment vertical="top" wrapText="1"/>
    </xf>
    <xf numFmtId="0" fontId="36" fillId="0" borderId="7" xfId="28" applyFont="1" applyBorder="1" applyAlignment="1">
      <alignment horizontal="left" vertical="center"/>
    </xf>
    <xf numFmtId="0" fontId="23" fillId="0" borderId="0" xfId="28" applyFont="1" applyBorder="1" applyAlignment="1">
      <alignment horizontal="left"/>
    </xf>
    <xf numFmtId="0" fontId="36" fillId="0" borderId="0" xfId="28" applyFont="1" applyBorder="1" applyAlignment="1">
      <alignment vertical="center"/>
    </xf>
    <xf numFmtId="0" fontId="40" fillId="0" borderId="6" xfId="28" applyFont="1" applyBorder="1" applyAlignment="1">
      <alignment horizontal="left" vertical="center" shrinkToFit="1"/>
    </xf>
    <xf numFmtId="0" fontId="7" fillId="0" borderId="24" xfId="0" applyFont="1" applyBorder="1" applyAlignment="1">
      <alignment horizontal="left" vertical="top"/>
    </xf>
    <xf numFmtId="0" fontId="7" fillId="0" borderId="25" xfId="0" applyFont="1" applyBorder="1" applyAlignment="1">
      <alignment horizontal="left" vertical="top"/>
    </xf>
    <xf numFmtId="0" fontId="7" fillId="0" borderId="116" xfId="0" applyFont="1" applyBorder="1" applyAlignment="1">
      <alignment horizontal="left" vertical="top"/>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44" xfId="0" applyFont="1" applyBorder="1" applyAlignment="1">
      <alignment horizontal="center" vertical="center"/>
    </xf>
    <xf numFmtId="0" fontId="7" fillId="0" borderId="33" xfId="0" applyFont="1" applyBorder="1" applyAlignment="1">
      <alignment horizontal="center" vertical="center"/>
    </xf>
    <xf numFmtId="0" fontId="7" fillId="0" borderId="87" xfId="0" applyFont="1" applyBorder="1" applyAlignment="1">
      <alignment horizontal="center" vertical="center"/>
    </xf>
    <xf numFmtId="0" fontId="7" fillId="0" borderId="13" xfId="0" applyFont="1" applyBorder="1" applyAlignment="1">
      <alignment horizontal="right" vertical="center"/>
    </xf>
    <xf numFmtId="0" fontId="7" fillId="0" borderId="23" xfId="0" applyFont="1" applyBorder="1" applyAlignment="1">
      <alignment horizontal="righ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19" xfId="0" applyFont="1" applyBorder="1" applyAlignment="1">
      <alignment vertical="center"/>
    </xf>
    <xf numFmtId="0" fontId="7" fillId="0" borderId="67" xfId="0" applyFont="1" applyBorder="1" applyAlignment="1">
      <alignment horizontal="center" vertical="center" textRotation="255"/>
    </xf>
    <xf numFmtId="0" fontId="7" fillId="0" borderId="1" xfId="0" applyFont="1" applyBorder="1" applyAlignment="1">
      <alignment horizontal="center" vertical="center" textRotation="255"/>
    </xf>
    <xf numFmtId="0" fontId="7" fillId="0" borderId="1" xfId="0" applyFont="1" applyBorder="1" applyAlignment="1">
      <alignment horizontal="center" vertical="center"/>
    </xf>
    <xf numFmtId="0" fontId="7" fillId="0" borderId="85" xfId="0" applyFont="1" applyBorder="1" applyAlignment="1">
      <alignment horizontal="center" vertical="center"/>
    </xf>
    <xf numFmtId="0" fontId="7" fillId="0" borderId="67" xfId="0" applyFont="1" applyBorder="1" applyAlignment="1">
      <alignment horizontal="center" vertical="center"/>
    </xf>
    <xf numFmtId="0" fontId="8" fillId="0" borderId="1" xfId="0" applyFont="1" applyBorder="1" applyAlignment="1">
      <alignment vertical="center" wrapText="1"/>
    </xf>
    <xf numFmtId="0" fontId="8" fillId="0" borderId="5" xfId="0" applyFont="1" applyBorder="1" applyAlignment="1">
      <alignment vertical="center" wrapText="1"/>
    </xf>
    <xf numFmtId="0" fontId="8" fillId="0" borderId="51" xfId="0" applyFont="1" applyBorder="1" applyAlignment="1">
      <alignment vertical="center" wrapText="1"/>
    </xf>
    <xf numFmtId="0" fontId="7" fillId="0" borderId="20" xfId="0" applyFont="1" applyBorder="1" applyAlignment="1">
      <alignment horizontal="center" vertical="center"/>
    </xf>
    <xf numFmtId="0" fontId="7" fillId="0" borderId="0" xfId="0" applyFont="1" applyBorder="1" applyAlignment="1">
      <alignment horizontal="center" vertical="center"/>
    </xf>
    <xf numFmtId="0" fontId="7" fillId="0" borderId="12" xfId="0" applyFont="1" applyBorder="1" applyAlignment="1">
      <alignment horizontal="center" vertical="center"/>
    </xf>
    <xf numFmtId="0" fontId="7" fillId="0" borderId="30" xfId="0" applyFont="1" applyBorder="1" applyAlignment="1">
      <alignment horizontal="center" vertical="center"/>
    </xf>
    <xf numFmtId="0" fontId="7" fillId="0" borderId="32" xfId="0" applyFont="1" applyBorder="1" applyAlignment="1">
      <alignment horizontal="center" vertical="center"/>
    </xf>
    <xf numFmtId="0" fontId="7" fillId="0" borderId="72" xfId="0" applyFont="1" applyBorder="1" applyAlignment="1">
      <alignment horizontal="center" vertical="center"/>
    </xf>
    <xf numFmtId="0" fontId="8" fillId="0" borderId="70" xfId="0" applyFont="1" applyBorder="1" applyAlignment="1">
      <alignment vertical="center" wrapText="1"/>
    </xf>
    <xf numFmtId="0" fontId="8" fillId="0" borderId="71" xfId="0" applyFont="1" applyBorder="1" applyAlignment="1">
      <alignment vertical="center" wrapText="1"/>
    </xf>
    <xf numFmtId="0" fontId="8" fillId="0" borderId="73" xfId="0" applyFont="1" applyBorder="1" applyAlignment="1">
      <alignment vertical="center" wrapText="1"/>
    </xf>
    <xf numFmtId="0" fontId="8" fillId="0" borderId="74" xfId="0" applyFont="1" applyBorder="1" applyAlignment="1">
      <alignment vertical="center" wrapText="1"/>
    </xf>
    <xf numFmtId="0" fontId="7" fillId="0" borderId="75" xfId="0" applyFont="1" applyBorder="1" applyAlignment="1">
      <alignment horizontal="center" vertical="center" textRotation="255"/>
    </xf>
    <xf numFmtId="0" fontId="7" fillId="0" borderId="80" xfId="0" applyFont="1" applyBorder="1" applyAlignment="1">
      <alignment horizontal="center" vertical="center" textRotation="255"/>
    </xf>
    <xf numFmtId="0" fontId="7" fillId="0" borderId="20" xfId="0" applyFont="1" applyBorder="1" applyAlignment="1">
      <alignment horizontal="center" vertical="center" textRotation="255"/>
    </xf>
    <xf numFmtId="0" fontId="7" fillId="0" borderId="86" xfId="0" applyFont="1" applyBorder="1" applyAlignment="1">
      <alignment horizontal="center" vertical="center" textRotation="255"/>
    </xf>
    <xf numFmtId="0" fontId="7" fillId="0" borderId="76" xfId="0" applyFont="1" applyBorder="1" applyAlignment="1">
      <alignment horizontal="center" vertical="center"/>
    </xf>
    <xf numFmtId="0" fontId="7" fillId="0" borderId="29" xfId="0" applyFont="1" applyBorder="1" applyAlignment="1">
      <alignment horizontal="center" vertical="center"/>
    </xf>
    <xf numFmtId="0" fontId="7" fillId="0" borderId="77" xfId="0" applyFont="1" applyBorder="1" applyAlignment="1">
      <alignment horizontal="center" vertical="center"/>
    </xf>
    <xf numFmtId="0" fontId="7" fillId="0" borderId="78" xfId="0" applyFont="1" applyBorder="1" applyAlignment="1">
      <alignment horizontal="center" vertical="center"/>
    </xf>
    <xf numFmtId="0" fontId="7" fillId="0" borderId="79" xfId="0" applyFont="1" applyBorder="1" applyAlignment="1">
      <alignment horizontal="center" vertical="center"/>
    </xf>
    <xf numFmtId="0" fontId="7" fillId="0" borderId="81" xfId="0" applyFont="1" applyBorder="1" applyAlignment="1">
      <alignment horizontal="center" vertical="center" textRotation="255"/>
    </xf>
    <xf numFmtId="0" fontId="7" fillId="0" borderId="82" xfId="0" applyFont="1" applyBorder="1" applyAlignment="1">
      <alignment horizontal="center" vertical="center" textRotation="255"/>
    </xf>
    <xf numFmtId="0" fontId="7" fillId="0" borderId="83" xfId="0" applyFont="1" applyBorder="1" applyAlignment="1">
      <alignment horizontal="center" vertical="center" textRotation="255"/>
    </xf>
    <xf numFmtId="0" fontId="7" fillId="0" borderId="1" xfId="0" applyFont="1" applyBorder="1" applyAlignment="1">
      <alignment horizontal="center" vertical="center" wrapText="1"/>
    </xf>
    <xf numFmtId="0" fontId="7" fillId="0" borderId="84" xfId="0" applyFont="1" applyBorder="1" applyAlignment="1">
      <alignment horizontal="center" vertical="center"/>
    </xf>
    <xf numFmtId="0" fontId="7" fillId="0" borderId="68" xfId="0" applyFont="1" applyBorder="1" applyAlignment="1">
      <alignment horizontal="center" vertical="center"/>
    </xf>
    <xf numFmtId="0" fontId="16" fillId="0" borderId="5" xfId="0" applyFont="1" applyBorder="1" applyAlignment="1">
      <alignment vertical="center" wrapText="1"/>
    </xf>
    <xf numFmtId="0" fontId="16" fillId="0" borderId="6" xfId="0" applyFont="1" applyBorder="1" applyAlignment="1">
      <alignment vertical="center" wrapText="1"/>
    </xf>
    <xf numFmtId="0" fontId="16" fillId="0" borderId="19" xfId="0" applyFont="1" applyBorder="1" applyAlignment="1">
      <alignment vertical="center" wrapText="1"/>
    </xf>
    <xf numFmtId="0" fontId="7" fillId="0" borderId="96" xfId="0" applyFont="1" applyBorder="1" applyAlignment="1">
      <alignment horizontal="center" vertical="center"/>
    </xf>
    <xf numFmtId="0" fontId="7" fillId="0" borderId="2" xfId="0" applyFont="1" applyBorder="1" applyAlignment="1">
      <alignment horizontal="center" vertical="center"/>
    </xf>
    <xf numFmtId="0" fontId="7" fillId="0" borderId="13" xfId="0" applyFont="1" applyBorder="1" applyAlignment="1">
      <alignment horizontal="center" vertical="center"/>
    </xf>
    <xf numFmtId="0" fontId="7" fillId="0" borderId="4" xfId="0" applyFont="1" applyBorder="1" applyAlignment="1">
      <alignment horizontal="center" vertical="center"/>
    </xf>
    <xf numFmtId="0" fontId="7" fillId="0" borderId="14" xfId="0" applyFont="1" applyBorder="1" applyAlignment="1">
      <alignment horizontal="center" vertical="center"/>
    </xf>
    <xf numFmtId="0" fontId="17" fillId="0" borderId="0" xfId="0" applyFont="1" applyAlignment="1">
      <alignment horizontal="center" vertical="center"/>
    </xf>
    <xf numFmtId="0" fontId="7" fillId="0" borderId="0" xfId="0" applyFont="1" applyBorder="1" applyAlignment="1">
      <alignment horizontal="left"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66" xfId="0" applyFont="1" applyBorder="1" applyAlignment="1">
      <alignment horizontal="center" vertical="center"/>
    </xf>
    <xf numFmtId="0" fontId="7" fillId="0" borderId="17" xfId="0" applyFont="1" applyBorder="1" applyAlignment="1">
      <alignment horizontal="center" vertical="center" shrinkToFit="1"/>
    </xf>
    <xf numFmtId="0" fontId="7" fillId="0" borderId="66" xfId="0" applyFont="1" applyBorder="1" applyAlignment="1">
      <alignment horizontal="center" vertical="center" shrinkToFit="1"/>
    </xf>
    <xf numFmtId="0" fontId="7" fillId="0" borderId="18" xfId="0" applyFont="1" applyBorder="1" applyAlignment="1">
      <alignment horizontal="center" vertical="center"/>
    </xf>
    <xf numFmtId="0" fontId="0" fillId="2" borderId="5"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7" xfId="0" applyFont="1" applyFill="1" applyBorder="1" applyAlignment="1">
      <alignment horizontal="center" vertical="center"/>
    </xf>
    <xf numFmtId="0" fontId="92" fillId="0" borderId="4" xfId="0" applyFont="1" applyBorder="1" applyAlignment="1">
      <alignment horizontal="left" vertical="center" wrapText="1"/>
    </xf>
    <xf numFmtId="0" fontId="47" fillId="0" borderId="4" xfId="0" applyFont="1" applyBorder="1" applyAlignment="1">
      <alignment horizontal="left"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3"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8" xfId="0" applyFont="1" applyBorder="1" applyAlignment="1">
      <alignment horizontal="center" vertical="center"/>
    </xf>
    <xf numFmtId="0" fontId="8" fillId="0" borderId="39" xfId="0" applyFont="1" applyBorder="1" applyAlignment="1">
      <alignment horizontal="center" vertical="center"/>
    </xf>
    <xf numFmtId="0" fontId="8" fillId="0" borderId="60" xfId="0" applyFont="1" applyBorder="1" applyAlignment="1">
      <alignment horizontal="center" vertical="center" wrapText="1"/>
    </xf>
    <xf numFmtId="0" fontId="47" fillId="0" borderId="0" xfId="12" applyFont="1" applyAlignment="1">
      <alignment horizontal="left" vertical="center"/>
    </xf>
    <xf numFmtId="0" fontId="47" fillId="0" borderId="0" xfId="12" applyFont="1" applyAlignment="1">
      <alignment horizontal="center" vertical="center"/>
    </xf>
    <xf numFmtId="0" fontId="47" fillId="0" borderId="0" xfId="12" applyFont="1" applyAlignment="1">
      <alignment horizontal="right" vertical="center" shrinkToFit="1"/>
    </xf>
    <xf numFmtId="179" fontId="55" fillId="0" borderId="5" xfId="30" applyNumberFormat="1" applyFont="1" applyBorder="1" applyAlignment="1">
      <alignment horizontal="center" vertical="center"/>
    </xf>
    <xf numFmtId="179" fontId="55" fillId="0" borderId="6" xfId="30" applyNumberFormat="1" applyFont="1" applyBorder="1" applyAlignment="1">
      <alignment horizontal="center" vertical="center"/>
    </xf>
    <xf numFmtId="179" fontId="55" fillId="0" borderId="7" xfId="30" applyNumberFormat="1" applyFont="1" applyBorder="1" applyAlignment="1">
      <alignment horizontal="center" vertical="center"/>
    </xf>
    <xf numFmtId="179" fontId="55" fillId="0" borderId="19" xfId="30" applyNumberFormat="1" applyFont="1" applyBorder="1" applyAlignment="1">
      <alignment horizontal="center" vertical="center"/>
    </xf>
    <xf numFmtId="179" fontId="55" fillId="0" borderId="31" xfId="30" applyNumberFormat="1" applyFont="1" applyBorder="1" applyAlignment="1">
      <alignment horizontal="center" vertical="center"/>
    </xf>
    <xf numFmtId="179" fontId="55" fillId="0" borderId="33" xfId="30" applyNumberFormat="1" applyFont="1" applyBorder="1" applyAlignment="1">
      <alignment horizontal="center" vertical="center"/>
    </xf>
    <xf numFmtId="179" fontId="55" fillId="0" borderId="46" xfId="30" applyNumberFormat="1" applyFont="1" applyBorder="1" applyAlignment="1">
      <alignment horizontal="center" vertical="center"/>
    </xf>
    <xf numFmtId="179" fontId="55" fillId="0" borderId="34" xfId="30" applyNumberFormat="1" applyFont="1" applyBorder="1" applyAlignment="1">
      <alignment horizontal="center" vertical="center"/>
    </xf>
    <xf numFmtId="180" fontId="55" fillId="0" borderId="5" xfId="30" applyNumberFormat="1" applyFont="1" applyBorder="1" applyAlignment="1">
      <alignment horizontal="center" vertical="center"/>
    </xf>
    <xf numFmtId="180" fontId="55" fillId="0" borderId="6" xfId="30" applyNumberFormat="1" applyFont="1" applyBorder="1" applyAlignment="1">
      <alignment horizontal="center" vertical="center"/>
    </xf>
    <xf numFmtId="180" fontId="55" fillId="0" borderId="19" xfId="30" applyNumberFormat="1" applyFont="1" applyBorder="1" applyAlignment="1">
      <alignment horizontal="center" vertical="center"/>
    </xf>
    <xf numFmtId="180" fontId="55" fillId="0" borderId="7" xfId="30" applyNumberFormat="1" applyFont="1" applyBorder="1" applyAlignment="1">
      <alignment horizontal="center" vertical="center"/>
    </xf>
    <xf numFmtId="181" fontId="56" fillId="0" borderId="6" xfId="30" applyNumberFormat="1" applyFont="1" applyBorder="1" applyAlignment="1">
      <alignment horizontal="center" vertical="center" shrinkToFit="1"/>
    </xf>
    <xf numFmtId="181" fontId="56" fillId="0" borderId="19" xfId="30" applyNumberFormat="1" applyFont="1" applyBorder="1" applyAlignment="1">
      <alignment horizontal="center" vertical="center" shrinkToFit="1"/>
    </xf>
    <xf numFmtId="0" fontId="55" fillId="0" borderId="31" xfId="30" quotePrefix="1" applyFont="1" applyBorder="1" applyAlignment="1">
      <alignment horizontal="center" vertical="center" shrinkToFit="1"/>
    </xf>
    <xf numFmtId="0" fontId="55" fillId="0" borderId="46" xfId="30" quotePrefix="1" applyFont="1" applyBorder="1" applyAlignment="1">
      <alignment horizontal="center" vertical="center" shrinkToFit="1"/>
    </xf>
    <xf numFmtId="0" fontId="55" fillId="0" borderId="17" xfId="30" applyFont="1" applyFill="1" applyBorder="1" applyAlignment="1">
      <alignment horizontal="center" vertical="center"/>
    </xf>
    <xf numFmtId="0" fontId="55" fillId="0" borderId="16" xfId="30" applyFont="1" applyFill="1" applyBorder="1" applyAlignment="1">
      <alignment horizontal="center" vertical="center"/>
    </xf>
    <xf numFmtId="0" fontId="55" fillId="0" borderId="66" xfId="30" applyFont="1" applyFill="1" applyBorder="1" applyAlignment="1">
      <alignment horizontal="center" vertical="center"/>
    </xf>
    <xf numFmtId="0" fontId="55" fillId="0" borderId="18" xfId="30" applyFont="1" applyFill="1" applyBorder="1" applyAlignment="1">
      <alignment horizontal="center" vertical="center"/>
    </xf>
    <xf numFmtId="56" fontId="56" fillId="0" borderId="5" xfId="30" applyNumberFormat="1" applyFont="1" applyBorder="1" applyAlignment="1">
      <alignment horizontal="center" vertical="center" shrinkToFit="1"/>
    </xf>
    <xf numFmtId="56" fontId="56" fillId="0" borderId="6" xfId="30" applyNumberFormat="1" applyFont="1" applyBorder="1" applyAlignment="1">
      <alignment horizontal="center" vertical="center" shrinkToFit="1"/>
    </xf>
    <xf numFmtId="0" fontId="50" fillId="0" borderId="5" xfId="30" applyFont="1" applyBorder="1" applyAlignment="1">
      <alignment vertical="center"/>
    </xf>
    <xf numFmtId="0" fontId="50" fillId="0" borderId="6" xfId="30" applyFont="1" applyBorder="1" applyAlignment="1">
      <alignment vertical="center"/>
    </xf>
    <xf numFmtId="0" fontId="50" fillId="0" borderId="1" xfId="30" applyFont="1" applyBorder="1" applyAlignment="1">
      <alignment vertical="center"/>
    </xf>
    <xf numFmtId="0" fontId="50" fillId="0" borderId="132" xfId="12" applyFont="1" applyBorder="1" applyAlignment="1">
      <alignment horizontal="center" vertical="center"/>
    </xf>
    <xf numFmtId="0" fontId="50" fillId="0" borderId="49" xfId="12" applyFont="1" applyBorder="1" applyAlignment="1">
      <alignment horizontal="center" vertical="center"/>
    </xf>
    <xf numFmtId="0" fontId="55" fillId="0" borderId="28" xfId="30" quotePrefix="1" applyFont="1" applyBorder="1" applyAlignment="1">
      <alignment horizontal="center" vertical="center"/>
    </xf>
    <xf numFmtId="0" fontId="55" fillId="0" borderId="29" xfId="30" quotePrefix="1" applyFont="1" applyBorder="1" applyAlignment="1">
      <alignment horizontal="center" vertical="center"/>
    </xf>
    <xf numFmtId="0" fontId="55" fillId="0" borderId="36" xfId="30" quotePrefix="1" applyFont="1" applyBorder="1" applyAlignment="1">
      <alignment horizontal="center" vertical="center"/>
    </xf>
    <xf numFmtId="49" fontId="50" fillId="0" borderId="5" xfId="12" quotePrefix="1" applyNumberFormat="1" applyFont="1" applyBorder="1" applyAlignment="1">
      <alignment vertical="center"/>
    </xf>
    <xf numFmtId="49" fontId="50" fillId="0" borderId="6" xfId="12" quotePrefix="1" applyNumberFormat="1" applyFont="1" applyBorder="1" applyAlignment="1">
      <alignment vertical="center"/>
    </xf>
    <xf numFmtId="49" fontId="50" fillId="0" borderId="7" xfId="12" quotePrefix="1" applyNumberFormat="1" applyFont="1" applyBorder="1" applyAlignment="1">
      <alignment vertical="center"/>
    </xf>
    <xf numFmtId="0" fontId="51" fillId="0" borderId="5" xfId="30" applyFont="1" applyBorder="1" applyAlignment="1">
      <alignment horizontal="center" vertical="center"/>
    </xf>
    <xf numFmtId="0" fontId="51" fillId="0" borderId="6" xfId="30" applyFont="1" applyBorder="1" applyAlignment="1">
      <alignment horizontal="center" vertical="center"/>
    </xf>
    <xf numFmtId="0" fontId="51" fillId="0" borderId="7" xfId="30" applyFont="1" applyBorder="1" applyAlignment="1">
      <alignment horizontal="center" vertical="center"/>
    </xf>
    <xf numFmtId="0" fontId="51" fillId="0" borderId="5" xfId="30" applyFont="1" applyBorder="1" applyAlignment="1">
      <alignment vertical="center"/>
    </xf>
    <xf numFmtId="0" fontId="51" fillId="0" borderId="6" xfId="30" applyFont="1" applyBorder="1" applyAlignment="1">
      <alignment vertical="center"/>
    </xf>
    <xf numFmtId="178" fontId="50" fillId="6" borderId="13" xfId="12" applyNumberFormat="1" applyFont="1" applyFill="1" applyBorder="1" applyAlignment="1">
      <alignment horizontal="center" vertical="center"/>
    </xf>
    <xf numFmtId="178" fontId="50" fillId="6" borderId="4" xfId="12" applyNumberFormat="1" applyFont="1" applyFill="1" applyBorder="1" applyAlignment="1">
      <alignment horizontal="center" vertical="center"/>
    </xf>
    <xf numFmtId="182" fontId="50" fillId="6" borderId="6" xfId="12" applyNumberFormat="1" applyFont="1" applyFill="1" applyBorder="1" applyAlignment="1">
      <alignment horizontal="center" vertical="center"/>
    </xf>
    <xf numFmtId="0" fontId="48" fillId="0" borderId="0" xfId="12" applyFont="1" applyAlignment="1">
      <alignment horizontal="center"/>
    </xf>
    <xf numFmtId="0" fontId="51" fillId="0" borderId="1" xfId="30" applyFont="1" applyBorder="1" applyAlignment="1">
      <alignment horizontal="center" vertical="center"/>
    </xf>
    <xf numFmtId="183" fontId="50" fillId="6" borderId="6" xfId="12" applyNumberFormat="1" applyFont="1" applyFill="1" applyBorder="1" applyAlignment="1">
      <alignment horizontal="center" vertical="center"/>
    </xf>
    <xf numFmtId="184" fontId="50" fillId="6" borderId="6" xfId="12" applyNumberFormat="1" applyFont="1" applyFill="1" applyBorder="1" applyAlignment="1">
      <alignment horizontal="center" vertical="center"/>
    </xf>
    <xf numFmtId="179" fontId="55" fillId="0" borderId="0" xfId="30" applyNumberFormat="1" applyFont="1" applyBorder="1" applyAlignment="1">
      <alignment horizontal="center" vertical="center"/>
    </xf>
    <xf numFmtId="180" fontId="55" fillId="0" borderId="0" xfId="30" applyNumberFormat="1" applyFont="1" applyBorder="1" applyAlignment="1">
      <alignment horizontal="center" vertical="center"/>
    </xf>
    <xf numFmtId="181" fontId="56" fillId="0" borderId="0" xfId="30" applyNumberFormat="1" applyFont="1" applyBorder="1" applyAlignment="1">
      <alignment horizontal="center" vertical="center" shrinkToFit="1"/>
    </xf>
    <xf numFmtId="0" fontId="55" fillId="0" borderId="0" xfId="30" quotePrefix="1" applyFont="1" applyBorder="1" applyAlignment="1">
      <alignment horizontal="center" vertical="center" shrinkToFit="1"/>
    </xf>
    <xf numFmtId="0" fontId="55" fillId="0" borderId="0" xfId="30" applyFont="1" applyFill="1" applyBorder="1" applyAlignment="1">
      <alignment horizontal="center" vertical="center"/>
    </xf>
    <xf numFmtId="56" fontId="56" fillId="0" borderId="0" xfId="30" applyNumberFormat="1" applyFont="1" applyBorder="1" applyAlignment="1">
      <alignment horizontal="center" vertical="center" shrinkToFit="1"/>
    </xf>
    <xf numFmtId="0" fontId="55" fillId="0" borderId="0" xfId="30" quotePrefix="1" applyFont="1" applyBorder="1" applyAlignment="1">
      <alignment horizontal="center" vertical="center"/>
    </xf>
    <xf numFmtId="0" fontId="51" fillId="0" borderId="1" xfId="30" applyFont="1" applyBorder="1" applyAlignment="1">
      <alignment horizontal="left" vertical="center"/>
    </xf>
    <xf numFmtId="185" fontId="50" fillId="6" borderId="6" xfId="12" applyNumberFormat="1" applyFont="1" applyFill="1" applyBorder="1" applyAlignment="1">
      <alignment horizontal="center" vertical="center"/>
    </xf>
    <xf numFmtId="49" fontId="50" fillId="0" borderId="1" xfId="12" quotePrefix="1" applyNumberFormat="1" applyFont="1" applyBorder="1" applyAlignment="1">
      <alignment horizontal="left" vertical="center"/>
    </xf>
    <xf numFmtId="178" fontId="50" fillId="6" borderId="5" xfId="12" applyNumberFormat="1" applyFont="1" applyFill="1" applyBorder="1" applyAlignment="1">
      <alignment horizontal="center" vertical="center"/>
    </xf>
    <xf numFmtId="178" fontId="50" fillId="6" borderId="6" xfId="12" applyNumberFormat="1" applyFont="1" applyFill="1" applyBorder="1" applyAlignment="1">
      <alignment horizontal="center" vertical="center"/>
    </xf>
    <xf numFmtId="184" fontId="50" fillId="6" borderId="7" xfId="12" applyNumberFormat="1" applyFont="1" applyFill="1" applyBorder="1" applyAlignment="1">
      <alignment horizontal="center" vertical="center"/>
    </xf>
    <xf numFmtId="0" fontId="55" fillId="0" borderId="15" xfId="30" quotePrefix="1" applyFont="1" applyBorder="1" applyAlignment="1">
      <alignment horizontal="center" vertical="center"/>
    </xf>
    <xf numFmtId="0" fontId="55" fillId="0" borderId="16" xfId="30" quotePrefix="1" applyFont="1" applyBorder="1" applyAlignment="1">
      <alignment horizontal="center" vertical="center"/>
    </xf>
    <xf numFmtId="0" fontId="55" fillId="0" borderId="18" xfId="30" quotePrefix="1" applyFont="1" applyBorder="1" applyAlignment="1">
      <alignment horizontal="center" vertical="center"/>
    </xf>
    <xf numFmtId="0" fontId="55" fillId="0" borderId="35" xfId="30" quotePrefix="1" applyFont="1" applyBorder="1" applyAlignment="1">
      <alignment horizontal="center" vertical="center" shrinkToFit="1"/>
    </xf>
    <xf numFmtId="0" fontId="55" fillId="0" borderId="72" xfId="30" quotePrefix="1" applyFont="1" applyBorder="1" applyAlignment="1">
      <alignment horizontal="center" vertical="center" shrinkToFit="1"/>
    </xf>
    <xf numFmtId="0" fontId="47" fillId="0" borderId="0" xfId="12" applyFont="1" applyAlignment="1">
      <alignment horizontal="left"/>
    </xf>
    <xf numFmtId="0" fontId="6" fillId="0" borderId="3" xfId="12" applyFont="1" applyFill="1" applyBorder="1" applyAlignment="1">
      <alignment horizontal="center" vertical="center" textRotation="255"/>
    </xf>
    <xf numFmtId="0" fontId="6" fillId="0" borderId="64" xfId="12" applyFont="1" applyFill="1" applyBorder="1" applyAlignment="1">
      <alignment horizontal="center" vertical="center" textRotation="255"/>
    </xf>
    <xf numFmtId="0" fontId="6" fillId="0" borderId="2" xfId="12" applyFont="1" applyFill="1" applyBorder="1" applyAlignment="1">
      <alignment horizontal="center" vertical="center" textRotation="255"/>
    </xf>
    <xf numFmtId="0" fontId="6" fillId="0" borderId="8" xfId="12" applyFont="1" applyFill="1" applyBorder="1" applyAlignment="1">
      <alignment horizontal="center" vertical="center" wrapText="1"/>
    </xf>
    <xf numFmtId="0" fontId="6" fillId="0" borderId="11" xfId="12" applyFont="1" applyFill="1" applyBorder="1" applyAlignment="1">
      <alignment horizontal="center" vertical="center" wrapText="1"/>
    </xf>
    <xf numFmtId="0" fontId="6" fillId="0" borderId="13" xfId="12" applyFont="1" applyFill="1" applyBorder="1" applyAlignment="1">
      <alignment horizontal="center" vertical="center" wrapText="1"/>
    </xf>
    <xf numFmtId="0" fontId="6" fillId="0" borderId="3" xfId="12" applyFill="1" applyBorder="1" applyAlignment="1">
      <alignment horizontal="center" vertical="center" textRotation="255"/>
    </xf>
    <xf numFmtId="0" fontId="6" fillId="0" borderId="5" xfId="12" applyFill="1" applyBorder="1" applyAlignment="1">
      <alignment horizontal="center" vertical="center"/>
    </xf>
    <xf numFmtId="0" fontId="6" fillId="0" borderId="7" xfId="12" applyFill="1" applyBorder="1" applyAlignment="1">
      <alignment horizontal="center" vertical="center"/>
    </xf>
    <xf numFmtId="0" fontId="81" fillId="0" borderId="0" xfId="12" applyFont="1" applyFill="1" applyAlignment="1">
      <alignment horizontal="center" vertical="center"/>
    </xf>
    <xf numFmtId="0" fontId="6" fillId="0" borderId="0" xfId="12" applyFill="1" applyBorder="1" applyAlignment="1">
      <alignment horizontal="center" vertical="center"/>
    </xf>
    <xf numFmtId="0" fontId="77" fillId="0" borderId="0" xfId="12" applyFont="1" applyFill="1" applyBorder="1" applyAlignment="1">
      <alignment vertical="center" shrinkToFit="1"/>
    </xf>
    <xf numFmtId="0" fontId="77" fillId="0" borderId="0" xfId="12" applyFont="1" applyFill="1" applyBorder="1" applyAlignment="1">
      <alignment vertical="center"/>
    </xf>
    <xf numFmtId="0" fontId="86" fillId="0" borderId="0" xfId="12" applyFont="1" applyFill="1" applyAlignment="1">
      <alignment horizontal="center" vertical="center"/>
    </xf>
    <xf numFmtId="0" fontId="6" fillId="0" borderId="0" xfId="12" applyBorder="1" applyAlignment="1">
      <alignment horizontal="center" vertical="center"/>
    </xf>
    <xf numFmtId="0" fontId="6" fillId="0" borderId="3" xfId="12" applyBorder="1" applyAlignment="1">
      <alignment horizontal="center" vertical="center" textRotation="255"/>
    </xf>
    <xf numFmtId="0" fontId="6" fillId="0" borderId="64" xfId="12" applyFont="1" applyBorder="1" applyAlignment="1">
      <alignment horizontal="center" vertical="center" textRotation="255"/>
    </xf>
    <xf numFmtId="0" fontId="6" fillId="0" borderId="2" xfId="12" applyFont="1" applyBorder="1" applyAlignment="1">
      <alignment horizontal="center" vertical="center" textRotation="255"/>
    </xf>
    <xf numFmtId="0" fontId="6" fillId="0" borderId="8" xfId="12" applyFont="1" applyBorder="1" applyAlignment="1">
      <alignment horizontal="center" vertical="center" wrapText="1"/>
    </xf>
    <xf numFmtId="0" fontId="6" fillId="0" borderId="11" xfId="12" applyFont="1" applyBorder="1" applyAlignment="1">
      <alignment horizontal="center" vertical="center" wrapText="1"/>
    </xf>
    <xf numFmtId="0" fontId="6" fillId="0" borderId="13" xfId="12" applyFont="1" applyBorder="1" applyAlignment="1">
      <alignment horizontal="center" vertical="center" wrapText="1"/>
    </xf>
    <xf numFmtId="0" fontId="81" fillId="0" borderId="0" xfId="12" applyFont="1" applyAlignment="1">
      <alignment horizontal="center" vertical="center"/>
    </xf>
    <xf numFmtId="0" fontId="77" fillId="0" borderId="0" xfId="12" applyFont="1" applyBorder="1" applyAlignment="1">
      <alignment vertical="center" shrinkToFit="1"/>
    </xf>
    <xf numFmtId="0" fontId="77" fillId="0" borderId="0" xfId="12" applyFont="1" applyBorder="1" applyAlignment="1">
      <alignment vertical="center"/>
    </xf>
    <xf numFmtId="0" fontId="6" fillId="0" borderId="3" xfId="12" applyFont="1" applyBorder="1" applyAlignment="1">
      <alignment horizontal="center" vertical="center" textRotation="255"/>
    </xf>
    <xf numFmtId="0" fontId="19" fillId="0" borderId="0" xfId="0" applyFont="1" applyBorder="1" applyAlignment="1">
      <alignment vertical="center" shrinkToFit="1"/>
    </xf>
    <xf numFmtId="0" fontId="19" fillId="0" borderId="5" xfId="0" applyFont="1" applyBorder="1" applyAlignment="1">
      <alignment horizontal="left" vertical="center" indent="1"/>
    </xf>
    <xf numFmtId="0" fontId="19" fillId="0" borderId="7" xfId="0" applyFont="1" applyBorder="1" applyAlignment="1">
      <alignment horizontal="left" vertical="center" indent="1"/>
    </xf>
    <xf numFmtId="0" fontId="19" fillId="0" borderId="5" xfId="28" applyFont="1" applyBorder="1" applyAlignment="1">
      <alignment vertical="center"/>
    </xf>
    <xf numFmtId="0" fontId="19" fillId="0" borderId="6" xfId="28" applyFont="1" applyBorder="1" applyAlignment="1">
      <alignment vertical="center"/>
    </xf>
    <xf numFmtId="0" fontId="19" fillId="0" borderId="7" xfId="28" applyFont="1" applyBorder="1" applyAlignment="1">
      <alignment vertical="center"/>
    </xf>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0" fillId="2" borderId="26" xfId="0" applyFill="1" applyBorder="1" applyAlignment="1">
      <alignment horizontal="center" vertical="center"/>
    </xf>
    <xf numFmtId="0" fontId="8" fillId="0" borderId="0" xfId="0" applyFont="1" applyAlignment="1">
      <alignment horizontal="left" vertical="center" wrapText="1"/>
    </xf>
    <xf numFmtId="0" fontId="8" fillId="0" borderId="3" xfId="0" applyFont="1" applyFill="1" applyBorder="1" applyAlignment="1">
      <alignment horizontal="center" vertical="center" wrapText="1"/>
    </xf>
    <xf numFmtId="0" fontId="8" fillId="0" borderId="64" xfId="0" applyFont="1" applyFill="1" applyBorder="1" applyAlignment="1">
      <alignment horizontal="center" vertical="center" wrapText="1"/>
    </xf>
    <xf numFmtId="0" fontId="8" fillId="0" borderId="40"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3" xfId="0" applyFont="1" applyFill="1" applyBorder="1" applyAlignment="1">
      <alignment horizontal="center" vertical="center"/>
    </xf>
    <xf numFmtId="0" fontId="19" fillId="0" borderId="1" xfId="0" applyFont="1" applyBorder="1" applyAlignment="1">
      <alignment vertical="center"/>
    </xf>
    <xf numFmtId="0" fontId="19" fillId="0" borderId="1" xfId="28" applyFont="1" applyBorder="1" applyAlignment="1">
      <alignment vertical="center"/>
    </xf>
    <xf numFmtId="0" fontId="93" fillId="0" borderId="4" xfId="0" applyFont="1" applyBorder="1" applyAlignment="1">
      <alignment horizontal="left" vertical="center"/>
    </xf>
    <xf numFmtId="0" fontId="55" fillId="0" borderId="4" xfId="0" applyFont="1" applyBorder="1" applyAlignment="1">
      <alignment horizontal="left" vertical="center"/>
    </xf>
    <xf numFmtId="0" fontId="8" fillId="0" borderId="4" xfId="0" applyFont="1" applyBorder="1" applyAlignment="1">
      <alignment horizontal="center" vertical="center" wrapText="1"/>
    </xf>
    <xf numFmtId="0" fontId="8" fillId="0" borderId="10" xfId="0" applyFont="1" applyBorder="1" applyAlignment="1">
      <alignment horizontal="center" vertical="center"/>
    </xf>
    <xf numFmtId="0" fontId="8" fillId="0" borderId="106" xfId="0" applyFont="1" applyBorder="1" applyAlignment="1">
      <alignment horizontal="center" vertical="center" wrapText="1"/>
    </xf>
    <xf numFmtId="0" fontId="8" fillId="0" borderId="107" xfId="0" applyFont="1" applyBorder="1" applyAlignment="1">
      <alignment horizontal="center" vertical="center"/>
    </xf>
    <xf numFmtId="0" fontId="8" fillId="0" borderId="8" xfId="0" applyFont="1" applyBorder="1" applyAlignment="1">
      <alignment vertical="center" wrapText="1"/>
    </xf>
    <xf numFmtId="0" fontId="0" fillId="0" borderId="10" xfId="0" applyFont="1" applyBorder="1" applyAlignment="1">
      <alignment vertical="center" wrapText="1"/>
    </xf>
    <xf numFmtId="0" fontId="0" fillId="0" borderId="21" xfId="0" applyFont="1" applyBorder="1" applyAlignment="1">
      <alignment vertical="center" wrapText="1"/>
    </xf>
    <xf numFmtId="0" fontId="0" fillId="0" borderId="11" xfId="0" applyFont="1" applyBorder="1" applyAlignment="1">
      <alignment vertical="center" wrapText="1"/>
    </xf>
    <xf numFmtId="0" fontId="0" fillId="0" borderId="0" xfId="0" applyFont="1" applyAlignment="1">
      <alignment vertical="center" wrapText="1"/>
    </xf>
    <xf numFmtId="0" fontId="0" fillId="0" borderId="22" xfId="0" applyFont="1" applyBorder="1" applyAlignment="1">
      <alignment vertical="center" wrapText="1"/>
    </xf>
    <xf numFmtId="0" fontId="0" fillId="0" borderId="35" xfId="0" applyFont="1" applyBorder="1" applyAlignment="1">
      <alignment vertical="center" wrapText="1"/>
    </xf>
    <xf numFmtId="0" fontId="0" fillId="0" borderId="32" xfId="0" applyFont="1" applyBorder="1" applyAlignment="1">
      <alignment vertical="center" wrapText="1"/>
    </xf>
    <xf numFmtId="0" fontId="0" fillId="0" borderId="58" xfId="0" applyFont="1" applyBorder="1" applyAlignment="1">
      <alignment vertical="center" wrapText="1"/>
    </xf>
    <xf numFmtId="0" fontId="8" fillId="0" borderId="5" xfId="0" applyFont="1" applyBorder="1" applyAlignment="1">
      <alignment vertical="center"/>
    </xf>
    <xf numFmtId="0" fontId="0" fillId="0" borderId="7" xfId="0" applyFont="1" applyBorder="1" applyAlignment="1">
      <alignment vertical="center"/>
    </xf>
    <xf numFmtId="0" fontId="8" fillId="0" borderId="31" xfId="0" applyFont="1" applyBorder="1" applyAlignment="1">
      <alignment horizontal="left" vertical="center" wrapText="1"/>
    </xf>
    <xf numFmtId="0" fontId="0" fillId="0" borderId="46" xfId="0" applyFont="1" applyBorder="1" applyAlignment="1">
      <alignment vertical="center"/>
    </xf>
    <xf numFmtId="0" fontId="8" fillId="0" borderId="5" xfId="0" applyFont="1" applyBorder="1" applyAlignment="1">
      <alignment horizontal="left" vertical="center" wrapText="1"/>
    </xf>
    <xf numFmtId="0" fontId="0" fillId="0" borderId="6" xfId="0" applyFont="1" applyBorder="1" applyAlignment="1">
      <alignment horizontal="left" vertical="center"/>
    </xf>
    <xf numFmtId="0" fontId="8" fillId="0" borderId="55" xfId="0" applyFont="1" applyBorder="1" applyAlignment="1">
      <alignment horizontal="center" vertical="center"/>
    </xf>
    <xf numFmtId="0" fontId="0" fillId="0" borderId="56" xfId="0" applyFont="1" applyBorder="1" applyAlignment="1">
      <alignment horizontal="center" vertical="center"/>
    </xf>
    <xf numFmtId="0" fontId="0" fillId="0" borderId="57" xfId="0" applyFont="1" applyBorder="1" applyAlignment="1">
      <alignment horizontal="center" vertical="center"/>
    </xf>
    <xf numFmtId="178" fontId="8" fillId="0" borderId="1" xfId="0" applyNumberFormat="1" applyFont="1" applyBorder="1" applyAlignment="1">
      <alignment horizontal="center" vertical="center"/>
    </xf>
    <xf numFmtId="178" fontId="0" fillId="0" borderId="51" xfId="0" applyNumberFormat="1" applyFont="1" applyBorder="1" applyAlignment="1">
      <alignment horizontal="center" vertical="center"/>
    </xf>
    <xf numFmtId="0" fontId="8" fillId="0" borderId="8" xfId="0" applyFont="1" applyBorder="1" applyAlignment="1">
      <alignment horizontal="left" vertical="center" wrapText="1"/>
    </xf>
    <xf numFmtId="0" fontId="0" fillId="0" borderId="10" xfId="0" applyFont="1" applyBorder="1" applyAlignment="1">
      <alignment horizontal="left" vertical="center" wrapText="1"/>
    </xf>
    <xf numFmtId="0" fontId="0" fillId="0" borderId="21" xfId="0" applyFont="1" applyBorder="1" applyAlignment="1">
      <alignment horizontal="left" vertical="center" wrapText="1"/>
    </xf>
    <xf numFmtId="0" fontId="0" fillId="0" borderId="35" xfId="0" applyFont="1" applyBorder="1" applyAlignment="1">
      <alignment horizontal="left" vertical="center" wrapText="1"/>
    </xf>
    <xf numFmtId="0" fontId="0" fillId="0" borderId="32" xfId="0" applyFont="1" applyBorder="1" applyAlignment="1">
      <alignment horizontal="left" vertical="center" wrapText="1"/>
    </xf>
    <xf numFmtId="0" fontId="0" fillId="0" borderId="58" xfId="0" applyFont="1" applyBorder="1" applyAlignment="1">
      <alignment horizontal="left" vertical="center" wrapText="1"/>
    </xf>
    <xf numFmtId="0" fontId="8" fillId="0" borderId="5" xfId="0" applyFont="1" applyFill="1" applyBorder="1" applyAlignment="1">
      <alignment horizontal="left" vertical="center" shrinkToFit="1"/>
    </xf>
    <xf numFmtId="0" fontId="8" fillId="0" borderId="6" xfId="0" applyFont="1" applyFill="1" applyBorder="1" applyAlignment="1">
      <alignment horizontal="left" vertical="center" shrinkToFit="1"/>
    </xf>
    <xf numFmtId="0" fontId="8" fillId="0" borderId="19" xfId="0" applyFont="1" applyFill="1" applyBorder="1" applyAlignment="1">
      <alignment horizontal="left" vertical="center" shrinkToFit="1"/>
    </xf>
    <xf numFmtId="0" fontId="8" fillId="0" borderId="8" xfId="0" applyFont="1" applyFill="1" applyBorder="1" applyAlignment="1">
      <alignment horizontal="left" vertical="center" wrapText="1"/>
    </xf>
    <xf numFmtId="0" fontId="0" fillId="0" borderId="10" xfId="0" applyFont="1" applyBorder="1" applyAlignment="1">
      <alignment horizontal="left" vertical="center"/>
    </xf>
    <xf numFmtId="0" fontId="0" fillId="0" borderId="21" xfId="0" applyFont="1" applyBorder="1" applyAlignment="1">
      <alignment horizontal="left" vertical="center"/>
    </xf>
    <xf numFmtId="0" fontId="8" fillId="0" borderId="31" xfId="0" applyFont="1" applyFill="1" applyBorder="1" applyAlignment="1">
      <alignment horizontal="left" vertical="center" wrapText="1"/>
    </xf>
    <xf numFmtId="0" fontId="0" fillId="0" borderId="33" xfId="0" applyFont="1" applyBorder="1" applyAlignment="1">
      <alignment horizontal="left" vertical="center"/>
    </xf>
    <xf numFmtId="0" fontId="0" fillId="0" borderId="34" xfId="0" applyFont="1" applyBorder="1" applyAlignment="1">
      <alignment horizontal="left" vertical="center"/>
    </xf>
    <xf numFmtId="0" fontId="8" fillId="0" borderId="33" xfId="0" applyFont="1" applyBorder="1" applyAlignment="1">
      <alignment horizontal="center" vertical="center"/>
    </xf>
    <xf numFmtId="0" fontId="0" fillId="0" borderId="33" xfId="0" applyFont="1" applyBorder="1" applyAlignment="1">
      <alignment vertical="center"/>
    </xf>
    <xf numFmtId="0" fontId="0" fillId="0" borderId="34" xfId="0" applyFont="1" applyBorder="1" applyAlignment="1">
      <alignment vertical="center"/>
    </xf>
    <xf numFmtId="0" fontId="8" fillId="0" borderId="8" xfId="0" applyFont="1" applyFill="1" applyBorder="1" applyAlignment="1">
      <alignment horizontal="center" vertical="top"/>
    </xf>
    <xf numFmtId="0" fontId="0" fillId="0" borderId="13" xfId="0" applyFont="1" applyBorder="1" applyAlignment="1">
      <alignment horizontal="center" vertical="top"/>
    </xf>
    <xf numFmtId="0" fontId="0" fillId="0" borderId="10" xfId="0" applyFont="1" applyBorder="1" applyAlignment="1">
      <alignment vertical="center"/>
    </xf>
    <xf numFmtId="0" fontId="0" fillId="0" borderId="21" xfId="0" applyFont="1" applyBorder="1" applyAlignment="1">
      <alignment vertical="center"/>
    </xf>
    <xf numFmtId="0" fontId="0" fillId="0" borderId="13" xfId="0" applyFont="1" applyBorder="1" applyAlignment="1">
      <alignment vertical="center"/>
    </xf>
    <xf numFmtId="0" fontId="0" fillId="0" borderId="4" xfId="0" applyFont="1" applyBorder="1" applyAlignment="1">
      <alignment vertical="center"/>
    </xf>
    <xf numFmtId="0" fontId="0" fillId="0" borderId="23" xfId="0" applyFont="1" applyBorder="1" applyAlignment="1">
      <alignment vertical="center"/>
    </xf>
    <xf numFmtId="0" fontId="8" fillId="0" borderId="44" xfId="0" applyFont="1" applyBorder="1" applyAlignment="1">
      <alignment horizontal="left" vertical="center"/>
    </xf>
    <xf numFmtId="0" fontId="8" fillId="0" borderId="33" xfId="0" applyFont="1" applyBorder="1" applyAlignment="1">
      <alignment horizontal="left" vertical="center"/>
    </xf>
    <xf numFmtId="0" fontId="0" fillId="0" borderId="6" xfId="0" applyFont="1" applyBorder="1" applyAlignment="1">
      <alignment vertical="center"/>
    </xf>
    <xf numFmtId="0" fontId="0" fillId="0" borderId="19" xfId="0" applyFont="1" applyBorder="1" applyAlignment="1">
      <alignment vertical="center"/>
    </xf>
    <xf numFmtId="0" fontId="8" fillId="0" borderId="27" xfId="0" applyFont="1" applyBorder="1" applyAlignment="1">
      <alignment vertical="center" wrapText="1"/>
    </xf>
    <xf numFmtId="0" fontId="0" fillId="0" borderId="26" xfId="0" applyFont="1" applyBorder="1" applyAlignment="1">
      <alignment vertical="center"/>
    </xf>
    <xf numFmtId="0" fontId="8" fillId="0" borderId="6" xfId="0" applyFont="1" applyBorder="1" applyAlignment="1">
      <alignment horizontal="center" vertical="center"/>
    </xf>
    <xf numFmtId="0" fontId="8" fillId="0" borderId="68" xfId="0" applyFont="1" applyBorder="1" applyAlignment="1">
      <alignment horizontal="left" vertical="center"/>
    </xf>
    <xf numFmtId="0" fontId="8" fillId="0" borderId="6" xfId="0" applyFont="1" applyBorder="1" applyAlignment="1">
      <alignment horizontal="left" vertical="center"/>
    </xf>
    <xf numFmtId="0" fontId="49" fillId="4" borderId="5" xfId="0" applyFont="1" applyFill="1" applyBorder="1" applyAlignment="1">
      <alignment horizontal="center" vertical="center"/>
    </xf>
    <xf numFmtId="0" fontId="49" fillId="4" borderId="7" xfId="0" applyFont="1" applyFill="1" applyBorder="1" applyAlignment="1">
      <alignment horizontal="center" vertical="center"/>
    </xf>
    <xf numFmtId="38" fontId="62" fillId="0" borderId="5" xfId="23" applyFont="1" applyFill="1" applyBorder="1">
      <alignment vertical="center"/>
    </xf>
    <xf numFmtId="38" fontId="62" fillId="0" borderId="7" xfId="23" applyFont="1" applyFill="1" applyBorder="1">
      <alignment vertical="center"/>
    </xf>
    <xf numFmtId="0" fontId="58" fillId="0" borderId="1" xfId="0" applyFont="1" applyBorder="1" applyAlignment="1">
      <alignment vertical="center"/>
    </xf>
    <xf numFmtId="0" fontId="58" fillId="0" borderId="1" xfId="28" applyFont="1" applyBorder="1" applyAlignment="1">
      <alignment vertical="center"/>
    </xf>
    <xf numFmtId="0" fontId="47" fillId="0" borderId="5" xfId="0" applyNumberFormat="1" applyFont="1" applyFill="1" applyBorder="1" applyAlignment="1">
      <alignment horizontal="center" vertical="center" shrinkToFit="1"/>
    </xf>
    <xf numFmtId="0" fontId="47" fillId="0" borderId="6" xfId="0" applyNumberFormat="1" applyFont="1" applyFill="1" applyBorder="1" applyAlignment="1">
      <alignment horizontal="center" vertical="center" shrinkToFit="1"/>
    </xf>
    <xf numFmtId="0" fontId="47" fillId="0" borderId="5" xfId="0" applyFont="1" applyBorder="1" applyAlignment="1">
      <alignment horizontal="center" vertical="center"/>
    </xf>
    <xf numFmtId="0" fontId="47" fillId="0" borderId="6" xfId="0" applyFont="1" applyBorder="1" applyAlignment="1">
      <alignment horizontal="center" vertical="center"/>
    </xf>
    <xf numFmtId="38" fontId="48" fillId="0" borderId="28" xfId="23" applyFont="1" applyFill="1" applyBorder="1" applyAlignment="1">
      <alignment vertical="center"/>
    </xf>
    <xf numFmtId="38" fontId="48" fillId="0" borderId="29" xfId="23" applyFont="1" applyFill="1" applyBorder="1" applyAlignment="1">
      <alignment vertical="center"/>
    </xf>
    <xf numFmtId="38" fontId="48" fillId="0" borderId="36" xfId="23" applyFont="1" applyFill="1" applyBorder="1" applyAlignment="1">
      <alignment vertical="center"/>
    </xf>
    <xf numFmtId="38" fontId="48" fillId="0" borderId="30" xfId="23" applyFont="1" applyFill="1" applyBorder="1" applyAlignment="1">
      <alignment vertical="center"/>
    </xf>
    <xf numFmtId="38" fontId="48" fillId="0" borderId="32" xfId="23" applyFont="1" applyFill="1" applyBorder="1" applyAlignment="1">
      <alignment vertical="center"/>
    </xf>
    <xf numFmtId="38" fontId="48" fillId="0" borderId="58" xfId="23" applyFont="1" applyFill="1" applyBorder="1" applyAlignment="1">
      <alignment vertical="center"/>
    </xf>
    <xf numFmtId="0" fontId="47" fillId="0" borderId="8" xfId="0" applyFont="1" applyFill="1" applyBorder="1" applyAlignment="1">
      <alignment horizontal="right" vertical="center"/>
    </xf>
    <xf numFmtId="0" fontId="47" fillId="0" borderId="10" xfId="0" applyFont="1" applyFill="1" applyBorder="1" applyAlignment="1">
      <alignment horizontal="right" vertical="center"/>
    </xf>
    <xf numFmtId="0" fontId="47" fillId="0" borderId="21" xfId="0" applyFont="1" applyFill="1" applyBorder="1" applyAlignment="1">
      <alignment horizontal="right" vertical="center"/>
    </xf>
    <xf numFmtId="0" fontId="58" fillId="0" borderId="13" xfId="0" applyFont="1" applyFill="1" applyBorder="1" applyAlignment="1">
      <alignment horizontal="right" vertical="center"/>
    </xf>
    <xf numFmtId="0" fontId="58" fillId="0" borderId="4" xfId="0" applyFont="1" applyFill="1" applyBorder="1" applyAlignment="1">
      <alignment horizontal="right" vertical="center"/>
    </xf>
    <xf numFmtId="0" fontId="58" fillId="0" borderId="23" xfId="0" applyFont="1" applyFill="1" applyBorder="1" applyAlignment="1">
      <alignment horizontal="right" vertical="center"/>
    </xf>
    <xf numFmtId="0" fontId="58" fillId="0" borderId="5" xfId="0" applyNumberFormat="1" applyFont="1" applyFill="1" applyBorder="1" applyAlignment="1">
      <alignment horizontal="center" vertical="center" shrinkToFit="1"/>
    </xf>
    <xf numFmtId="0" fontId="58" fillId="0" borderId="6" xfId="0" applyNumberFormat="1" applyFont="1" applyFill="1" applyBorder="1" applyAlignment="1">
      <alignment horizontal="center" vertical="center" shrinkToFit="1"/>
    </xf>
    <xf numFmtId="0" fontId="58" fillId="0" borderId="5" xfId="0" applyFont="1" applyBorder="1" applyAlignment="1">
      <alignment horizontal="center" vertical="center"/>
    </xf>
    <xf numFmtId="0" fontId="58" fillId="0" borderId="6" xfId="0" applyFont="1" applyBorder="1" applyAlignment="1">
      <alignment horizontal="center" vertical="center"/>
    </xf>
    <xf numFmtId="0" fontId="58" fillId="0" borderId="0" xfId="0" applyFont="1" applyBorder="1" applyAlignment="1">
      <alignment horizontal="left" vertical="center" wrapText="1"/>
    </xf>
    <xf numFmtId="0" fontId="58" fillId="0" borderId="0" xfId="0" applyFont="1" applyBorder="1" applyAlignment="1">
      <alignment horizontal="left" vertical="center"/>
    </xf>
    <xf numFmtId="0" fontId="58" fillId="0" borderId="10" xfId="0" applyFont="1" applyBorder="1" applyAlignment="1">
      <alignment horizontal="left" vertical="center" shrinkToFit="1"/>
    </xf>
    <xf numFmtId="0" fontId="63" fillId="0" borderId="8" xfId="31" applyFont="1" applyBorder="1" applyAlignment="1">
      <alignment horizontal="justify" vertical="center" wrapText="1"/>
    </xf>
    <xf numFmtId="0" fontId="63" fillId="0" borderId="9" xfId="31" applyFont="1" applyBorder="1" applyAlignment="1">
      <alignment horizontal="justify" vertical="center" wrapText="1"/>
    </xf>
    <xf numFmtId="0" fontId="63" fillId="0" borderId="11" xfId="31" applyFont="1" applyBorder="1" applyAlignment="1">
      <alignment horizontal="justify" vertical="center" wrapText="1"/>
    </xf>
    <xf numFmtId="0" fontId="63" fillId="0" borderId="12" xfId="31" applyFont="1" applyBorder="1" applyAlignment="1">
      <alignment horizontal="justify" vertical="center" wrapText="1"/>
    </xf>
    <xf numFmtId="0" fontId="63" fillId="0" borderId="13" xfId="31" applyFont="1" applyBorder="1" applyAlignment="1">
      <alignment horizontal="justify" vertical="center" wrapText="1"/>
    </xf>
    <xf numFmtId="0" fontId="63" fillId="0" borderId="14" xfId="31" applyFont="1" applyBorder="1" applyAlignment="1">
      <alignment horizontal="justify" vertical="center" wrapText="1"/>
    </xf>
    <xf numFmtId="0" fontId="63" fillId="0" borderId="0" xfId="31" applyFont="1" applyAlignment="1">
      <alignment horizontal="right" vertical="center"/>
    </xf>
    <xf numFmtId="0" fontId="64" fillId="0" borderId="0" xfId="31" applyFont="1" applyAlignment="1">
      <alignment horizontal="center" vertical="center"/>
    </xf>
    <xf numFmtId="0" fontId="65" fillId="0" borderId="4" xfId="31" applyFont="1" applyBorder="1" applyAlignment="1">
      <alignment horizontal="left" vertical="center"/>
    </xf>
    <xf numFmtId="0" fontId="63" fillId="0" borderId="1" xfId="31" applyFont="1" applyBorder="1" applyAlignment="1">
      <alignment horizontal="left" vertical="center" wrapText="1"/>
    </xf>
    <xf numFmtId="0" fontId="63" fillId="0" borderId="10" xfId="31" applyFont="1" applyBorder="1" applyAlignment="1">
      <alignment horizontal="justify" vertical="center" wrapText="1"/>
    </xf>
    <xf numFmtId="0" fontId="63" fillId="0" borderId="5" xfId="31" applyFont="1" applyBorder="1" applyAlignment="1">
      <alignment horizontal="left" vertical="center" wrapText="1"/>
    </xf>
    <xf numFmtId="0" fontId="63" fillId="0" borderId="7" xfId="31" applyFont="1" applyBorder="1" applyAlignment="1">
      <alignment horizontal="left" vertical="center" wrapText="1"/>
    </xf>
    <xf numFmtId="0" fontId="63" fillId="0" borderId="11" xfId="31" applyFont="1" applyBorder="1" applyAlignment="1">
      <alignment horizontal="left" vertical="center" wrapText="1"/>
    </xf>
    <xf numFmtId="0" fontId="63" fillId="0" borderId="0" xfId="31" applyFont="1" applyBorder="1" applyAlignment="1">
      <alignment horizontal="left" vertical="center" wrapText="1"/>
    </xf>
    <xf numFmtId="0" fontId="63" fillId="0" borderId="8" xfId="31" applyFont="1" applyBorder="1" applyAlignment="1">
      <alignment horizontal="left" vertical="center" wrapText="1"/>
    </xf>
    <xf numFmtId="0" fontId="63" fillId="0" borderId="9" xfId="31" applyFont="1" applyBorder="1" applyAlignment="1">
      <alignment horizontal="left" vertical="center" wrapText="1"/>
    </xf>
    <xf numFmtId="0" fontId="63" fillId="0" borderId="12" xfId="31" applyFont="1" applyBorder="1" applyAlignment="1">
      <alignment horizontal="left" vertical="center" wrapText="1"/>
    </xf>
    <xf numFmtId="0" fontId="63" fillId="0" borderId="13" xfId="31" applyFont="1" applyBorder="1" applyAlignment="1">
      <alignment horizontal="left" vertical="center" wrapText="1"/>
    </xf>
    <xf numFmtId="0" fontId="63" fillId="0" borderId="14" xfId="31" applyFont="1" applyBorder="1" applyAlignment="1">
      <alignment horizontal="left" vertical="center" wrapText="1"/>
    </xf>
    <xf numFmtId="0" fontId="3" fillId="0" borderId="0" xfId="31" applyFont="1" applyAlignment="1">
      <alignment horizontal="left" vertical="center"/>
    </xf>
    <xf numFmtId="0" fontId="4" fillId="0" borderId="0" xfId="31" applyAlignment="1">
      <alignment horizontal="left" vertical="center"/>
    </xf>
    <xf numFmtId="0" fontId="3" fillId="0" borderId="1" xfId="31" applyFont="1" applyBorder="1" applyAlignment="1">
      <alignment horizontal="left" vertical="center" wrapText="1"/>
    </xf>
    <xf numFmtId="0" fontId="4" fillId="0" borderId="1" xfId="31" applyBorder="1" applyAlignment="1">
      <alignment horizontal="left" vertical="center" wrapText="1"/>
    </xf>
    <xf numFmtId="0" fontId="4" fillId="0" borderId="1" xfId="31" applyBorder="1" applyAlignment="1">
      <alignment horizontal="center" vertical="center"/>
    </xf>
    <xf numFmtId="0" fontId="3" fillId="0" borderId="10" xfId="31" applyFont="1" applyBorder="1" applyAlignment="1">
      <alignment horizontal="right" vertical="center"/>
    </xf>
    <xf numFmtId="0" fontId="4" fillId="0" borderId="10" xfId="31" applyBorder="1" applyAlignment="1">
      <alignment horizontal="right" vertical="center"/>
    </xf>
    <xf numFmtId="0" fontId="3" fillId="0" borderId="1" xfId="31" applyFont="1" applyBorder="1" applyAlignment="1">
      <alignment horizontal="right" vertical="center"/>
    </xf>
    <xf numFmtId="0" fontId="3" fillId="0" borderId="10" xfId="31" applyFont="1" applyBorder="1" applyAlignment="1">
      <alignment horizontal="left" vertical="center" wrapText="1"/>
    </xf>
    <xf numFmtId="0" fontId="4" fillId="0" borderId="9" xfId="31" applyBorder="1" applyAlignment="1">
      <alignment horizontal="left" vertical="center" wrapText="1"/>
    </xf>
    <xf numFmtId="0" fontId="4" fillId="0" borderId="0" xfId="31" applyAlignment="1">
      <alignment horizontal="left" vertical="center" wrapText="1"/>
    </xf>
    <xf numFmtId="0" fontId="4" fillId="0" borderId="12" xfId="31" applyBorder="1" applyAlignment="1">
      <alignment horizontal="left" vertical="center" wrapText="1"/>
    </xf>
    <xf numFmtId="0" fontId="3" fillId="0" borderId="1" xfId="31" applyFont="1" applyBorder="1" applyAlignment="1">
      <alignment horizontal="center" vertical="center" wrapText="1"/>
    </xf>
    <xf numFmtId="0" fontId="4" fillId="0" borderId="1" xfId="31" applyBorder="1" applyAlignment="1">
      <alignment horizontal="right" vertical="center"/>
    </xf>
    <xf numFmtId="0" fontId="63" fillId="0" borderId="1" xfId="31" applyFont="1" applyBorder="1" applyAlignment="1">
      <alignment horizontal="center" vertical="center" wrapText="1"/>
    </xf>
    <xf numFmtId="0" fontId="63" fillId="0" borderId="1" xfId="31" applyFont="1" applyBorder="1" applyAlignment="1">
      <alignment horizontal="justify" vertical="center" wrapText="1"/>
    </xf>
    <xf numFmtId="0" fontId="63" fillId="0" borderId="0" xfId="31" applyFont="1" applyAlignment="1">
      <alignment horizontal="left" vertical="center"/>
    </xf>
    <xf numFmtId="0" fontId="4" fillId="0" borderId="5" xfId="31" applyBorder="1" applyAlignment="1">
      <alignment horizontal="left" vertical="center"/>
    </xf>
    <xf numFmtId="0" fontId="4" fillId="0" borderId="6" xfId="31" applyBorder="1" applyAlignment="1">
      <alignment horizontal="left" vertical="center"/>
    </xf>
    <xf numFmtId="0" fontId="4" fillId="0" borderId="7" xfId="31" applyBorder="1" applyAlignment="1">
      <alignment horizontal="left" vertical="center"/>
    </xf>
    <xf numFmtId="0" fontId="63" fillId="0" borderId="8" xfId="31" applyFont="1" applyBorder="1" applyAlignment="1">
      <alignment horizontal="center" vertical="center" wrapText="1"/>
    </xf>
    <xf numFmtId="0" fontId="63" fillId="0" borderId="13" xfId="31" applyFont="1" applyBorder="1" applyAlignment="1">
      <alignment horizontal="center" vertical="center" wrapText="1"/>
    </xf>
    <xf numFmtId="0" fontId="90" fillId="0" borderId="4" xfId="0" applyFont="1" applyBorder="1" applyAlignment="1">
      <alignment horizontal="center"/>
    </xf>
    <xf numFmtId="0" fontId="0" fillId="0" borderId="0" xfId="0" applyAlignment="1">
      <alignment horizontal="right"/>
    </xf>
    <xf numFmtId="0" fontId="17" fillId="0" borderId="0" xfId="0" applyFont="1" applyAlignment="1">
      <alignment horizontal="center"/>
    </xf>
    <xf numFmtId="0" fontId="0" fillId="0" borderId="113" xfId="0" applyBorder="1" applyAlignment="1">
      <alignment horizontal="left" vertical="center" wrapText="1"/>
    </xf>
    <xf numFmtId="0" fontId="0" fillId="0" borderId="114" xfId="0" applyBorder="1" applyAlignment="1">
      <alignment horizontal="left" vertical="center"/>
    </xf>
    <xf numFmtId="0" fontId="0" fillId="0" borderId="115" xfId="0" applyBorder="1" applyAlignment="1">
      <alignment horizontal="left" vertical="center"/>
    </xf>
    <xf numFmtId="0" fontId="0" fillId="0" borderId="11" xfId="0" applyBorder="1" applyAlignment="1">
      <alignment horizontal="left" vertical="center"/>
    </xf>
    <xf numFmtId="0" fontId="0" fillId="0" borderId="0" xfId="0"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4" xfId="0" applyBorder="1" applyAlignment="1">
      <alignment horizontal="left" vertical="center"/>
    </xf>
    <xf numFmtId="0" fontId="0" fillId="0" borderId="14" xfId="0" applyBorder="1" applyAlignment="1">
      <alignment horizontal="left" vertical="center"/>
    </xf>
    <xf numFmtId="0" fontId="0" fillId="0" borderId="113" xfId="0" applyBorder="1" applyAlignment="1">
      <alignment horizontal="center" vertical="center" wrapText="1"/>
    </xf>
    <xf numFmtId="0" fontId="0" fillId="0" borderId="114" xfId="0" applyBorder="1" applyAlignment="1">
      <alignment horizontal="center" vertical="center"/>
    </xf>
    <xf numFmtId="0" fontId="0" fillId="0" borderId="115" xfId="0" applyBorder="1" applyAlignment="1">
      <alignment horizontal="center" vertical="center"/>
    </xf>
    <xf numFmtId="0" fontId="0" fillId="0" borderId="11" xfId="0" applyBorder="1" applyAlignment="1">
      <alignment horizontal="center" vertical="center"/>
    </xf>
    <xf numFmtId="0" fontId="0" fillId="0" borderId="0"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4" xfId="0" applyBorder="1" applyAlignment="1">
      <alignment horizontal="center" vertical="center"/>
    </xf>
    <xf numFmtId="0" fontId="0" fillId="0" borderId="14" xfId="0" applyBorder="1" applyAlignment="1">
      <alignment horizontal="center" vertical="center"/>
    </xf>
    <xf numFmtId="0" fontId="70" fillId="0" borderId="0" xfId="0" applyFont="1" applyAlignment="1">
      <alignment horizontal="center"/>
    </xf>
    <xf numFmtId="0" fontId="85" fillId="0" borderId="113" xfId="0" applyFont="1" applyBorder="1" applyAlignment="1">
      <alignment horizontal="left" vertical="top" wrapText="1"/>
    </xf>
    <xf numFmtId="0" fontId="85" fillId="0" borderId="114" xfId="0" applyFont="1" applyBorder="1" applyAlignment="1">
      <alignment horizontal="left" vertical="top"/>
    </xf>
    <xf numFmtId="0" fontId="85" fillId="0" borderId="115" xfId="0" applyFont="1" applyBorder="1" applyAlignment="1">
      <alignment horizontal="left" vertical="top"/>
    </xf>
    <xf numFmtId="0" fontId="85" fillId="0" borderId="11" xfId="0" applyFont="1" applyBorder="1" applyAlignment="1">
      <alignment horizontal="left" vertical="top"/>
    </xf>
    <xf numFmtId="0" fontId="85" fillId="0" borderId="0" xfId="0" applyFont="1" applyBorder="1" applyAlignment="1">
      <alignment horizontal="left" vertical="top"/>
    </xf>
    <xf numFmtId="0" fontId="85" fillId="0" borderId="12" xfId="0" applyFont="1" applyBorder="1" applyAlignment="1">
      <alignment horizontal="left" vertical="top"/>
    </xf>
    <xf numFmtId="0" fontId="85" fillId="0" borderId="13" xfId="0" applyFont="1" applyBorder="1" applyAlignment="1">
      <alignment horizontal="left" vertical="top"/>
    </xf>
    <xf numFmtId="0" fontId="85" fillId="0" borderId="4" xfId="0" applyFont="1" applyBorder="1" applyAlignment="1">
      <alignment horizontal="left" vertical="top"/>
    </xf>
    <xf numFmtId="0" fontId="85" fillId="0" borderId="14" xfId="0" applyFont="1" applyBorder="1" applyAlignment="1">
      <alignment horizontal="left" vertical="top"/>
    </xf>
    <xf numFmtId="0" fontId="85" fillId="0" borderId="4" xfId="0" applyFont="1" applyBorder="1" applyAlignment="1">
      <alignment horizontal="left" vertical="center" wrapText="1"/>
    </xf>
    <xf numFmtId="0" fontId="85" fillId="0" borderId="5" xfId="0" applyFont="1" applyBorder="1" applyAlignment="1">
      <alignment horizontal="left" vertical="center" wrapText="1"/>
    </xf>
    <xf numFmtId="0" fontId="85" fillId="0" borderId="6" xfId="0" applyFont="1" applyBorder="1" applyAlignment="1">
      <alignment horizontal="left" vertical="center"/>
    </xf>
    <xf numFmtId="0" fontId="85" fillId="0" borderId="7" xfId="0" applyFont="1" applyBorder="1" applyAlignment="1">
      <alignment horizontal="left" vertical="center"/>
    </xf>
    <xf numFmtId="0" fontId="85" fillId="0" borderId="0" xfId="0" applyFont="1" applyAlignment="1">
      <alignment horizontal="center"/>
    </xf>
    <xf numFmtId="0" fontId="85" fillId="0" borderId="5" xfId="0" applyFont="1" applyBorder="1" applyAlignment="1">
      <alignment horizontal="left" vertical="center"/>
    </xf>
    <xf numFmtId="0" fontId="85" fillId="0" borderId="4" xfId="0" applyFont="1" applyBorder="1" applyAlignment="1">
      <alignment horizontal="left"/>
    </xf>
    <xf numFmtId="0" fontId="82" fillId="0" borderId="0" xfId="33" applyFont="1" applyBorder="1" applyAlignment="1">
      <alignment horizontal="center" vertical="center"/>
    </xf>
    <xf numFmtId="0" fontId="82" fillId="0" borderId="1" xfId="33" applyFont="1" applyBorder="1" applyAlignment="1">
      <alignment horizontal="center" vertical="center"/>
    </xf>
    <xf numFmtId="0" fontId="82" fillId="0" borderId="5" xfId="33" applyFont="1" applyBorder="1" applyAlignment="1">
      <alignment horizontal="left" vertical="center"/>
    </xf>
    <xf numFmtId="0" fontId="82" fillId="0" borderId="6" xfId="33" applyFont="1" applyBorder="1" applyAlignment="1">
      <alignment horizontal="left" vertical="center"/>
    </xf>
    <xf numFmtId="0" fontId="82" fillId="0" borderId="7" xfId="33" applyFont="1" applyBorder="1" applyAlignment="1">
      <alignment horizontal="left" vertical="center"/>
    </xf>
    <xf numFmtId="0" fontId="82" fillId="0" borderId="1" xfId="32" applyFont="1" applyBorder="1" applyAlignment="1">
      <alignment horizontal="center" vertical="center"/>
    </xf>
    <xf numFmtId="0" fontId="82" fillId="0" borderId="1" xfId="32" applyFont="1" applyBorder="1" applyAlignment="1">
      <alignment horizontal="center" vertical="center" wrapText="1"/>
    </xf>
    <xf numFmtId="0" fontId="82" fillId="0" borderId="0" xfId="32" applyFont="1" applyBorder="1" applyAlignment="1">
      <alignment horizontal="center" vertical="center"/>
    </xf>
    <xf numFmtId="0" fontId="82" fillId="0" borderId="1" xfId="32" applyFont="1" applyBorder="1" applyAlignment="1">
      <alignment vertical="center" wrapText="1"/>
    </xf>
    <xf numFmtId="0" fontId="84" fillId="0" borderId="0" xfId="32" applyFont="1" applyAlignment="1">
      <alignment horizontal="center" vertical="center"/>
    </xf>
    <xf numFmtId="0" fontId="82" fillId="0" borderId="1" xfId="32" applyFont="1" applyBorder="1" applyAlignment="1">
      <alignment horizontal="left" vertical="center" wrapText="1"/>
    </xf>
    <xf numFmtId="0" fontId="103" fillId="0" borderId="45" xfId="29" applyFont="1" applyBorder="1" applyAlignment="1">
      <alignment horizontal="center" vertical="center" textRotation="255"/>
    </xf>
    <xf numFmtId="0" fontId="103" fillId="0" borderId="50" xfId="29" applyFont="1" applyBorder="1" applyAlignment="1">
      <alignment horizontal="center" vertical="center" textRotation="255"/>
    </xf>
    <xf numFmtId="0" fontId="103" fillId="0" borderId="52" xfId="29" applyFont="1" applyBorder="1" applyAlignment="1">
      <alignment horizontal="center" vertical="center" textRotation="255"/>
    </xf>
    <xf numFmtId="0" fontId="103" fillId="0" borderId="134" xfId="29" applyFont="1" applyBorder="1" applyAlignment="1">
      <alignment horizontal="left" vertical="center" wrapText="1"/>
    </xf>
    <xf numFmtId="0" fontId="103" fillId="0" borderId="64" xfId="29" applyFont="1" applyBorder="1" applyAlignment="1">
      <alignment horizontal="left" vertical="center" wrapText="1"/>
    </xf>
    <xf numFmtId="0" fontId="103" fillId="0" borderId="2" xfId="29" applyFont="1" applyBorder="1" applyAlignment="1">
      <alignment horizontal="left" vertical="center" wrapText="1"/>
    </xf>
    <xf numFmtId="0" fontId="103" fillId="0" borderId="3" xfId="29" applyFont="1" applyBorder="1" applyAlignment="1">
      <alignment horizontal="left" vertical="center" wrapText="1"/>
    </xf>
    <xf numFmtId="0" fontId="103" fillId="0" borderId="53" xfId="29" applyFont="1" applyBorder="1" applyAlignment="1">
      <alignment horizontal="left" vertical="center" wrapText="1"/>
    </xf>
    <xf numFmtId="0" fontId="103" fillId="0" borderId="45" xfId="29" applyFont="1" applyBorder="1" applyAlignment="1">
      <alignment horizontal="center" vertical="center" textRotation="255" shrinkToFit="1"/>
    </xf>
    <xf numFmtId="0" fontId="103" fillId="0" borderId="50" xfId="29" applyFont="1" applyBorder="1" applyAlignment="1">
      <alignment horizontal="center" vertical="center" textRotation="255" shrinkToFit="1"/>
    </xf>
    <xf numFmtId="0" fontId="103" fillId="0" borderId="52" xfId="29" applyFont="1" applyBorder="1" applyAlignment="1">
      <alignment horizontal="center" vertical="center" textRotation="255" shrinkToFit="1"/>
    </xf>
    <xf numFmtId="0" fontId="103" fillId="0" borderId="45" xfId="29" applyFont="1" applyBorder="1" applyAlignment="1">
      <alignment horizontal="center" vertical="center" textRotation="255" wrapText="1"/>
    </xf>
    <xf numFmtId="0" fontId="103" fillId="0" borderId="50" xfId="29" applyFont="1" applyBorder="1" applyAlignment="1">
      <alignment horizontal="center" vertical="center" textRotation="255" wrapText="1"/>
    </xf>
    <xf numFmtId="0" fontId="103" fillId="0" borderId="52" xfId="29" applyFont="1" applyBorder="1" applyAlignment="1">
      <alignment horizontal="center" vertical="center" textRotation="255" wrapText="1"/>
    </xf>
    <xf numFmtId="0" fontId="110" fillId="0" borderId="3" xfId="29" applyFont="1" applyFill="1" applyBorder="1" applyAlignment="1">
      <alignment horizontal="center" vertical="center" wrapText="1"/>
    </xf>
    <xf numFmtId="0" fontId="110" fillId="0" borderId="2" xfId="29" applyFont="1" applyFill="1" applyBorder="1" applyAlignment="1">
      <alignment horizontal="center" vertical="center" wrapText="1"/>
    </xf>
    <xf numFmtId="0" fontId="103" fillId="0" borderId="3" xfId="29" applyFont="1" applyFill="1" applyBorder="1" applyAlignment="1">
      <alignment horizontal="left" vertical="center" wrapText="1"/>
    </xf>
    <xf numFmtId="0" fontId="103" fillId="0" borderId="64" xfId="29" applyFont="1" applyFill="1" applyBorder="1" applyAlignment="1">
      <alignment horizontal="left" vertical="center" wrapText="1"/>
    </xf>
    <xf numFmtId="0" fontId="103" fillId="0" borderId="53" xfId="29" applyFont="1" applyFill="1" applyBorder="1" applyAlignment="1">
      <alignment horizontal="left" vertical="center" wrapText="1"/>
    </xf>
    <xf numFmtId="0" fontId="110" fillId="0" borderId="64" xfId="29" applyFont="1" applyFill="1" applyBorder="1" applyAlignment="1">
      <alignment horizontal="center" vertical="center" wrapText="1"/>
    </xf>
    <xf numFmtId="0" fontId="110" fillId="0" borderId="53" xfId="29" applyFont="1" applyFill="1" applyBorder="1" applyAlignment="1">
      <alignment horizontal="center" vertical="center" wrapText="1"/>
    </xf>
    <xf numFmtId="0" fontId="103" fillId="0" borderId="45" xfId="29" applyFont="1" applyFill="1" applyBorder="1" applyAlignment="1">
      <alignment horizontal="center" vertical="center" textRotation="255"/>
    </xf>
    <xf numFmtId="0" fontId="103" fillId="0" borderId="50" xfId="29" applyFont="1" applyFill="1" applyBorder="1" applyAlignment="1">
      <alignment horizontal="center" vertical="center" textRotation="255"/>
    </xf>
    <xf numFmtId="0" fontId="103" fillId="0" borderId="52" xfId="29" applyFont="1" applyFill="1" applyBorder="1" applyAlignment="1">
      <alignment horizontal="center" vertical="center" textRotation="255"/>
    </xf>
    <xf numFmtId="0" fontId="103" fillId="0" borderId="134" xfId="29" applyFont="1" applyFill="1" applyBorder="1" applyAlignment="1">
      <alignment vertical="center" wrapText="1"/>
    </xf>
    <xf numFmtId="0" fontId="103" fillId="0" borderId="64" xfId="29" applyFont="1" applyFill="1" applyBorder="1" applyAlignment="1">
      <alignment vertical="center" wrapText="1"/>
    </xf>
    <xf numFmtId="0" fontId="103" fillId="0" borderId="2" xfId="29" applyFont="1" applyFill="1" applyBorder="1" applyAlignment="1">
      <alignment vertical="center" wrapText="1"/>
    </xf>
    <xf numFmtId="0" fontId="103" fillId="0" borderId="134" xfId="29" applyFont="1" applyFill="1" applyBorder="1" applyAlignment="1">
      <alignment horizontal="left" vertical="center" wrapText="1"/>
    </xf>
    <xf numFmtId="0" fontId="110" fillId="0" borderId="134" xfId="29" applyFont="1" applyFill="1" applyBorder="1" applyAlignment="1">
      <alignment horizontal="center" vertical="center" wrapText="1"/>
    </xf>
    <xf numFmtId="0" fontId="103" fillId="0" borderId="154" xfId="29" applyFont="1" applyFill="1" applyBorder="1" applyAlignment="1">
      <alignment horizontal="left" vertical="center" wrapText="1"/>
    </xf>
    <xf numFmtId="0" fontId="103" fillId="0" borderId="3" xfId="29" applyFont="1" applyFill="1" applyBorder="1" applyAlignment="1">
      <alignment vertical="center" wrapText="1"/>
    </xf>
    <xf numFmtId="0" fontId="103" fillId="0" borderId="53" xfId="29" applyFont="1" applyFill="1" applyBorder="1" applyAlignment="1">
      <alignment vertical="center" wrapText="1"/>
    </xf>
    <xf numFmtId="0" fontId="103" fillId="0" borderId="2" xfId="29" applyFont="1" applyFill="1" applyBorder="1" applyAlignment="1">
      <alignment horizontal="left" vertical="center" wrapText="1"/>
    </xf>
    <xf numFmtId="0" fontId="103" fillId="0" borderId="134" xfId="29" applyFont="1" applyFill="1" applyBorder="1" applyAlignment="1">
      <alignment horizontal="center" vertical="center" wrapText="1"/>
    </xf>
    <xf numFmtId="0" fontId="103" fillId="0" borderId="64" xfId="29" applyFont="1" applyFill="1" applyBorder="1" applyAlignment="1">
      <alignment horizontal="center" vertical="center" wrapText="1"/>
    </xf>
    <xf numFmtId="0" fontId="103" fillId="0" borderId="2" xfId="29" applyFont="1" applyFill="1" applyBorder="1" applyAlignment="1">
      <alignment horizontal="center" vertical="center" wrapText="1"/>
    </xf>
    <xf numFmtId="0" fontId="103" fillId="0" borderId="3" xfId="29" applyFont="1" applyFill="1" applyBorder="1" applyAlignment="1">
      <alignment horizontal="center" vertical="center" wrapText="1"/>
    </xf>
    <xf numFmtId="0" fontId="111" fillId="0" borderId="0" xfId="38" applyFont="1" applyAlignment="1">
      <alignment horizontal="center" vertical="top" wrapText="1"/>
    </xf>
    <xf numFmtId="0" fontId="1" fillId="0" borderId="0" xfId="38" applyAlignment="1">
      <alignment vertical="top"/>
    </xf>
    <xf numFmtId="0" fontId="1" fillId="0" borderId="0" xfId="38">
      <alignment vertical="center"/>
    </xf>
    <xf numFmtId="0" fontId="82" fillId="0" borderId="0" xfId="38" applyFont="1" applyAlignment="1">
      <alignment horizontal="left" vertical="distributed" wrapText="1"/>
    </xf>
    <xf numFmtId="0" fontId="1" fillId="0" borderId="0" xfId="38" applyAlignment="1">
      <alignment vertical="distributed"/>
    </xf>
    <xf numFmtId="0" fontId="82" fillId="0" borderId="0" xfId="38" applyFont="1" applyAlignment="1">
      <alignment horizontal="left" vertical="center" indent="1"/>
    </xf>
    <xf numFmtId="0" fontId="82" fillId="0" borderId="3" xfId="38" applyFont="1" applyBorder="1" applyAlignment="1">
      <alignment horizontal="left" vertical="center" wrapText="1" indent="1"/>
    </xf>
    <xf numFmtId="0" fontId="112" fillId="0" borderId="115" xfId="38" applyFont="1" applyBorder="1" applyAlignment="1">
      <alignment horizontal="center" vertical="center" wrapText="1"/>
    </xf>
    <xf numFmtId="0" fontId="113" fillId="0" borderId="115" xfId="38" applyFont="1" applyBorder="1" applyAlignment="1">
      <alignment horizontal="center" vertical="center" wrapText="1"/>
    </xf>
    <xf numFmtId="0" fontId="82" fillId="0" borderId="2" xfId="38" applyFont="1" applyBorder="1" applyAlignment="1">
      <alignment horizontal="left" vertical="center" wrapText="1" indent="1"/>
    </xf>
    <xf numFmtId="0" fontId="113" fillId="0" borderId="14" xfId="38" applyFont="1" applyBorder="1" applyAlignment="1">
      <alignment horizontal="center" vertical="center" wrapText="1"/>
    </xf>
    <xf numFmtId="0" fontId="82" fillId="0" borderId="64" xfId="38" applyFont="1" applyBorder="1" applyAlignment="1">
      <alignment horizontal="left" vertical="center" wrapText="1" indent="1"/>
    </xf>
    <xf numFmtId="0" fontId="113" fillId="0" borderId="12" xfId="38" applyFont="1" applyBorder="1" applyAlignment="1">
      <alignment horizontal="center" vertical="center" wrapText="1"/>
    </xf>
    <xf numFmtId="0" fontId="82" fillId="0" borderId="64" xfId="38" applyFont="1" applyBorder="1" applyAlignment="1">
      <alignment horizontal="left" vertical="center" wrapText="1" indent="2"/>
    </xf>
    <xf numFmtId="0" fontId="1" fillId="0" borderId="0" xfId="38" applyAlignment="1">
      <alignment vertical="distributed"/>
    </xf>
    <xf numFmtId="0" fontId="82" fillId="0" borderId="2" xfId="38" applyFont="1" applyBorder="1" applyAlignment="1">
      <alignment horizontal="left" vertical="center" wrapText="1" indent="2"/>
    </xf>
    <xf numFmtId="0" fontId="82" fillId="0" borderId="64" xfId="38" applyFont="1" applyBorder="1" applyAlignment="1">
      <alignment vertical="top" wrapText="1"/>
    </xf>
    <xf numFmtId="0" fontId="82" fillId="0" borderId="2" xfId="38" applyFont="1" applyBorder="1" applyAlignment="1">
      <alignment vertical="top" wrapText="1"/>
    </xf>
    <xf numFmtId="0" fontId="82" fillId="0" borderId="0" xfId="38" applyFont="1" applyAlignment="1">
      <alignment horizontal="justify" vertical="center" wrapText="1"/>
    </xf>
    <xf numFmtId="0" fontId="1" fillId="0" borderId="0" xfId="38">
      <alignment vertical="center"/>
    </xf>
    <xf numFmtId="0" fontId="82" fillId="0" borderId="0" xfId="38" applyFont="1" applyAlignment="1">
      <alignment vertical="center"/>
    </xf>
    <xf numFmtId="0" fontId="1" fillId="0" borderId="0" xfId="38" applyAlignment="1">
      <alignment vertical="center"/>
    </xf>
  </cellXfs>
  <cellStyles count="39">
    <cellStyle name="タイトル" xfId="37" builtinId="15"/>
    <cellStyle name="パーセント" xfId="27" builtinId="5"/>
    <cellStyle name="パーセント 2" xfId="1" xr:uid="{00000000-0005-0000-0000-000001000000}"/>
    <cellStyle name="パーセント 3" xfId="2" xr:uid="{00000000-0005-0000-0000-000002000000}"/>
    <cellStyle name="パーセント 4" xfId="26" xr:uid="{00000000-0005-0000-0000-000003000000}"/>
    <cellStyle name="パーセント 5" xfId="35" xr:uid="{00000000-0005-0000-0000-000004000000}"/>
    <cellStyle name="ハイパーリンク 2" xfId="3" xr:uid="{00000000-0005-0000-0000-000005000000}"/>
    <cellStyle name="桁区切り" xfId="23" builtinId="6"/>
    <cellStyle name="桁区切り 2" xfId="4" xr:uid="{00000000-0005-0000-0000-000007000000}"/>
    <cellStyle name="桁区切り 3" xfId="5" xr:uid="{00000000-0005-0000-0000-000008000000}"/>
    <cellStyle name="桁区切り 3 2" xfId="6" xr:uid="{00000000-0005-0000-0000-000009000000}"/>
    <cellStyle name="桁区切り 4" xfId="7" xr:uid="{00000000-0005-0000-0000-00000A000000}"/>
    <cellStyle name="桁区切り 5" xfId="24" xr:uid="{00000000-0005-0000-0000-00000B000000}"/>
    <cellStyle name="通貨 2" xfId="8" xr:uid="{00000000-0005-0000-0000-00000C000000}"/>
    <cellStyle name="標準" xfId="0" builtinId="0"/>
    <cellStyle name="標準 10" xfId="31" xr:uid="{00000000-0005-0000-0000-00000E000000}"/>
    <cellStyle name="標準 11" xfId="38" xr:uid="{F7A91EF7-389C-409B-A6D5-DB1D0D646500}"/>
    <cellStyle name="標準 16" xfId="32" xr:uid="{00000000-0005-0000-0000-00000F000000}"/>
    <cellStyle name="標準 2" xfId="9" xr:uid="{00000000-0005-0000-0000-000010000000}"/>
    <cellStyle name="標準 2 2" xfId="10" xr:uid="{00000000-0005-0000-0000-000011000000}"/>
    <cellStyle name="標準 2 2 2" xfId="11" xr:uid="{00000000-0005-0000-0000-000012000000}"/>
    <cellStyle name="標準 2 2 3" xfId="12" xr:uid="{00000000-0005-0000-0000-000013000000}"/>
    <cellStyle name="標準 2 2 4" xfId="34" xr:uid="{00000000-0005-0000-0000-000014000000}"/>
    <cellStyle name="標準 2 3" xfId="13" xr:uid="{00000000-0005-0000-0000-000015000000}"/>
    <cellStyle name="標準 2 3 2" xfId="36" xr:uid="{00000000-0005-0000-0000-000016000000}"/>
    <cellStyle name="標準 2 4" xfId="33" xr:uid="{00000000-0005-0000-0000-000017000000}"/>
    <cellStyle name="標準 2_5月以降実施カリキュラム" xfId="14" xr:uid="{00000000-0005-0000-0000-000018000000}"/>
    <cellStyle name="標準 3" xfId="15" xr:uid="{00000000-0005-0000-0000-000019000000}"/>
    <cellStyle name="標準 3 2" xfId="16" xr:uid="{00000000-0005-0000-0000-00001A000000}"/>
    <cellStyle name="標準 4" xfId="17" xr:uid="{00000000-0005-0000-0000-00001B000000}"/>
    <cellStyle name="標準 4 2" xfId="18" xr:uid="{00000000-0005-0000-0000-00001C000000}"/>
    <cellStyle name="標準 5" xfId="19" xr:uid="{00000000-0005-0000-0000-00001D000000}"/>
    <cellStyle name="標準 5 2" xfId="20" xr:uid="{00000000-0005-0000-0000-00001E000000}"/>
    <cellStyle name="標準 6" xfId="21" xr:uid="{00000000-0005-0000-0000-00001F000000}"/>
    <cellStyle name="標準 7" xfId="25" xr:uid="{00000000-0005-0000-0000-000020000000}"/>
    <cellStyle name="標準 8" xfId="28" xr:uid="{00000000-0005-0000-0000-000021000000}"/>
    <cellStyle name="標準 9" xfId="29" xr:uid="{00000000-0005-0000-0000-000022000000}"/>
    <cellStyle name="標準_Sheet1" xfId="30" xr:uid="{00000000-0005-0000-0000-000023000000}"/>
    <cellStyle name="未定義" xfId="22" xr:uid="{00000000-0005-0000-0000-000024000000}"/>
  </cellStyles>
  <dxfs count="121">
    <dxf>
      <font>
        <color rgb="FFFF0000"/>
      </font>
      <fill>
        <patternFill>
          <bgColor theme="9" tint="0.39994506668294322"/>
        </patternFill>
      </fill>
    </dxf>
    <dxf>
      <font>
        <color rgb="FF002060"/>
      </font>
      <fill>
        <patternFill>
          <bgColor theme="3" tint="0.39994506668294322"/>
        </patternFill>
      </fill>
    </dxf>
    <dxf>
      <font>
        <color rgb="FFFF0000"/>
      </font>
      <fill>
        <patternFill>
          <bgColor theme="9" tint="0.39994506668294322"/>
        </patternFill>
      </fill>
    </dxf>
    <dxf>
      <fill>
        <patternFill>
          <bgColor theme="9" tint="0.39994506668294322"/>
        </patternFill>
      </fill>
    </dxf>
    <dxf>
      <fill>
        <patternFill>
          <bgColor theme="9" tint="0.39994506668294322"/>
        </patternFill>
      </fill>
    </dxf>
    <dxf>
      <font>
        <color rgb="FFFF0000"/>
      </font>
      <fill>
        <patternFill>
          <bgColor theme="9" tint="0.39994506668294322"/>
        </patternFill>
      </fill>
    </dxf>
    <dxf>
      <font>
        <color rgb="FF002060"/>
      </font>
      <fill>
        <patternFill>
          <bgColor theme="3" tint="0.39994506668294322"/>
        </patternFill>
      </fill>
    </dxf>
    <dxf>
      <font>
        <color rgb="FFFF0000"/>
      </font>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ont>
        <color rgb="FFFF0000"/>
      </font>
      <fill>
        <patternFill>
          <bgColor theme="9" tint="0.39994506668294322"/>
        </patternFill>
      </fill>
    </dxf>
    <dxf>
      <font>
        <color rgb="FFFF0000"/>
      </font>
      <fill>
        <patternFill>
          <bgColor theme="9" tint="0.39994506668294322"/>
        </patternFill>
      </fill>
    </dxf>
    <dxf>
      <font>
        <color rgb="FF002060"/>
      </font>
      <fill>
        <patternFill>
          <bgColor theme="3" tint="0.39994506668294322"/>
        </patternFill>
      </fill>
    </dxf>
    <dxf>
      <font>
        <color rgb="FFFF0000"/>
      </font>
      <fill>
        <patternFill>
          <bgColor theme="9" tint="0.39994506668294322"/>
        </patternFill>
      </fill>
    </dxf>
    <dxf>
      <fill>
        <patternFill>
          <bgColor theme="9" tint="0.39994506668294322"/>
        </patternFill>
      </fill>
    </dxf>
    <dxf>
      <font>
        <color rgb="FFFF0000"/>
      </font>
      <fill>
        <patternFill>
          <bgColor theme="9" tint="0.39994506668294322"/>
        </patternFill>
      </fill>
    </dxf>
    <dxf>
      <font>
        <color rgb="FF002060"/>
      </font>
      <fill>
        <patternFill>
          <bgColor theme="3" tint="0.39994506668294322"/>
        </patternFill>
      </fill>
    </dxf>
    <dxf>
      <font>
        <color rgb="FFFF0000"/>
      </font>
      <fill>
        <patternFill>
          <bgColor theme="9" tint="0.39994506668294322"/>
        </patternFill>
      </fill>
    </dxf>
    <dxf>
      <font>
        <color rgb="FFFF0000"/>
      </font>
      <fill>
        <patternFill>
          <bgColor theme="9" tint="0.39994506668294322"/>
        </patternFill>
      </fill>
    </dxf>
    <dxf>
      <font>
        <color rgb="FF002060"/>
      </font>
      <fill>
        <patternFill>
          <bgColor theme="3" tint="0.39994506668294322"/>
        </patternFill>
      </fill>
    </dxf>
    <dxf>
      <font>
        <color rgb="FFFF0000"/>
      </font>
      <fill>
        <patternFill>
          <bgColor theme="9" tint="0.39994506668294322"/>
        </patternFill>
      </fill>
    </dxf>
    <dxf>
      <font>
        <color rgb="FFFF0000"/>
      </font>
      <fill>
        <patternFill>
          <bgColor theme="9" tint="0.39994506668294322"/>
        </patternFill>
      </fill>
    </dxf>
    <dxf>
      <font>
        <color rgb="FF002060"/>
      </font>
      <fill>
        <patternFill>
          <bgColor theme="3" tint="0.39994506668294322"/>
        </patternFill>
      </fill>
    </dxf>
    <dxf>
      <font>
        <color rgb="FFFF0000"/>
      </font>
      <fill>
        <patternFill>
          <bgColor theme="9" tint="0.39994506668294322"/>
        </patternFill>
      </fill>
    </dxf>
    <dxf>
      <font>
        <color rgb="FFFF0000"/>
      </font>
      <fill>
        <patternFill>
          <bgColor theme="9" tint="0.39994506668294322"/>
        </patternFill>
      </fill>
    </dxf>
    <dxf>
      <font>
        <color theme="3" tint="-0.24994659260841701"/>
      </font>
      <fill>
        <patternFill>
          <bgColor theme="3" tint="0.39994506668294322"/>
        </patternFill>
      </fill>
    </dxf>
    <dxf>
      <font>
        <color rgb="FFFF0000"/>
      </font>
      <fill>
        <patternFill>
          <bgColor theme="9" tint="0.39994506668294322"/>
        </patternFill>
      </fill>
    </dxf>
    <dxf>
      <font>
        <color rgb="FFFF0000"/>
      </font>
      <fill>
        <patternFill>
          <bgColor theme="9" tint="0.39994506668294322"/>
        </patternFill>
      </fill>
    </dxf>
    <dxf>
      <font>
        <color theme="3" tint="-0.24994659260841701"/>
      </font>
      <fill>
        <patternFill>
          <bgColor theme="3" tint="0.39994506668294322"/>
        </patternFill>
      </fill>
    </dxf>
    <dxf>
      <font>
        <color rgb="FFFF0000"/>
      </font>
      <fill>
        <patternFill>
          <bgColor theme="9" tint="0.39994506668294322"/>
        </patternFill>
      </fill>
    </dxf>
    <dxf>
      <font>
        <color theme="3" tint="-0.24994659260841701"/>
      </font>
      <fill>
        <patternFill>
          <bgColor theme="3"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ont>
        <color rgb="FFFF0000"/>
      </font>
      <fill>
        <patternFill>
          <bgColor theme="9" tint="0.39994506668294322"/>
        </patternFill>
      </fill>
    </dxf>
    <dxf>
      <font>
        <color rgb="FFFF0000"/>
      </font>
      <fill>
        <patternFill>
          <bgColor theme="9" tint="0.39994506668294322"/>
        </patternFill>
      </fill>
    </dxf>
    <dxf>
      <font>
        <color rgb="FF002060"/>
      </font>
      <fill>
        <patternFill>
          <bgColor theme="3" tint="0.39994506668294322"/>
        </patternFill>
      </fill>
    </dxf>
    <dxf>
      <font>
        <color rgb="FFFF0000"/>
      </font>
      <fill>
        <patternFill>
          <bgColor theme="9" tint="0.39994506668294322"/>
        </patternFill>
      </fill>
    </dxf>
    <dxf>
      <font>
        <color rgb="FFFF0000"/>
      </font>
      <fill>
        <patternFill>
          <bgColor theme="9" tint="0.39994506668294322"/>
        </patternFill>
      </fill>
    </dxf>
    <dxf>
      <font>
        <color theme="3" tint="-0.24994659260841701"/>
      </font>
      <fill>
        <patternFill>
          <bgColor theme="3" tint="0.39994506668294322"/>
        </patternFill>
      </fill>
    </dxf>
    <dxf>
      <font>
        <color rgb="FFFF0000"/>
      </font>
      <fill>
        <patternFill>
          <bgColor theme="9" tint="0.39994506668294322"/>
        </patternFill>
      </fill>
    </dxf>
    <dxf>
      <font>
        <color rgb="FFFF0000"/>
      </font>
      <fill>
        <patternFill>
          <bgColor theme="9" tint="0.39994506668294322"/>
        </patternFill>
      </fill>
    </dxf>
    <dxf>
      <font>
        <color theme="3" tint="-0.24994659260841701"/>
      </font>
      <fill>
        <patternFill>
          <bgColor theme="3" tint="0.39994506668294322"/>
        </patternFill>
      </fill>
    </dxf>
    <dxf>
      <font>
        <color rgb="FFFF0000"/>
      </font>
      <fill>
        <patternFill>
          <bgColor theme="9" tint="0.39994506668294322"/>
        </patternFill>
      </fill>
    </dxf>
    <dxf>
      <font>
        <color theme="3" tint="-0.24994659260841701"/>
      </font>
      <fill>
        <patternFill>
          <bgColor theme="3" tint="0.39994506668294322"/>
        </patternFill>
      </fill>
    </dxf>
    <dxf>
      <fill>
        <patternFill>
          <bgColor theme="9" tint="0.39994506668294322"/>
        </patternFill>
      </fill>
    </dxf>
    <dxf>
      <fill>
        <patternFill>
          <bgColor theme="9" tint="0.39994506668294322"/>
        </patternFill>
      </fill>
    </dxf>
    <dxf>
      <font>
        <color rgb="FFFF0000"/>
      </font>
      <fill>
        <patternFill>
          <bgColor theme="9" tint="0.39994506668294322"/>
        </patternFill>
      </fill>
    </dxf>
    <dxf>
      <font>
        <color rgb="FFFF0000"/>
      </font>
      <fill>
        <patternFill>
          <bgColor theme="9" tint="0.39994506668294322"/>
        </patternFill>
      </fill>
    </dxf>
    <dxf>
      <font>
        <color theme="3" tint="-0.24994659260841701"/>
      </font>
      <fill>
        <patternFill>
          <bgColor theme="3" tint="0.39994506668294322"/>
        </patternFill>
      </fill>
    </dxf>
    <dxf>
      <font>
        <color rgb="FFFF0000"/>
      </font>
      <fill>
        <patternFill>
          <bgColor theme="9" tint="0.39994506668294322"/>
        </patternFill>
      </fill>
    </dxf>
    <dxf>
      <font>
        <color rgb="FFFF0000"/>
      </font>
      <fill>
        <patternFill>
          <bgColor theme="9" tint="0.39994506668294322"/>
        </patternFill>
      </fill>
    </dxf>
    <dxf>
      <font>
        <color theme="3" tint="-0.24994659260841701"/>
      </font>
      <fill>
        <patternFill>
          <bgColor theme="3" tint="0.39994506668294322"/>
        </patternFill>
      </fill>
    </dxf>
    <dxf>
      <font>
        <color rgb="FFFF0000"/>
      </font>
      <fill>
        <patternFill>
          <bgColor theme="9" tint="0.39994506668294322"/>
        </patternFill>
      </fill>
    </dxf>
    <dxf>
      <font>
        <color theme="3" tint="-0.24994659260841701"/>
      </font>
      <fill>
        <patternFill>
          <bgColor theme="3" tint="0.39994506668294322"/>
        </patternFill>
      </fill>
    </dxf>
    <dxf>
      <font>
        <color rgb="FFFF0000"/>
      </font>
      <fill>
        <patternFill>
          <bgColor theme="9" tint="0.39994506668294322"/>
        </patternFill>
      </fill>
    </dxf>
    <dxf>
      <font>
        <color rgb="FF002060"/>
      </font>
      <fill>
        <patternFill>
          <bgColor theme="3" tint="0.39994506668294322"/>
        </patternFill>
      </fill>
    </dxf>
    <dxf>
      <fill>
        <patternFill>
          <bgColor theme="9" tint="0.39994506668294322"/>
        </patternFill>
      </fill>
    </dxf>
    <dxf>
      <font>
        <color rgb="FFFF0000"/>
      </font>
      <fill>
        <patternFill>
          <bgColor theme="9" tint="0.39994506668294322"/>
        </patternFill>
      </fill>
    </dxf>
    <dxf>
      <font>
        <color rgb="FF002060"/>
      </font>
      <fill>
        <patternFill>
          <bgColor theme="3" tint="0.39994506668294322"/>
        </patternFill>
      </fill>
    </dxf>
    <dxf>
      <font>
        <color rgb="FFFF0000"/>
      </font>
      <fill>
        <patternFill>
          <bgColor theme="9" tint="0.39994506668294322"/>
        </patternFill>
      </fill>
    </dxf>
    <dxf>
      <fill>
        <patternFill>
          <bgColor theme="9" tint="0.39994506668294322"/>
        </patternFill>
      </fill>
    </dxf>
    <dxf>
      <font>
        <color rgb="FFFF0000"/>
      </font>
      <fill>
        <patternFill>
          <bgColor theme="9" tint="0.39994506668294322"/>
        </patternFill>
      </fill>
    </dxf>
    <dxf>
      <font>
        <color rgb="FF002060"/>
      </font>
      <fill>
        <patternFill>
          <bgColor theme="3"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ont>
        <color rgb="FFFF0000"/>
      </font>
      <fill>
        <patternFill>
          <bgColor theme="9" tint="0.39994506668294322"/>
        </patternFill>
      </fill>
    </dxf>
    <dxf>
      <font>
        <color rgb="FF002060"/>
      </font>
      <fill>
        <patternFill>
          <bgColor theme="3" tint="0.39994506668294322"/>
        </patternFill>
      </fill>
    </dxf>
    <dxf>
      <font>
        <color rgb="FFFF0000"/>
      </font>
      <fill>
        <patternFill>
          <bgColor theme="9" tint="0.39994506668294322"/>
        </patternFill>
      </fill>
    </dxf>
    <dxf>
      <font>
        <color theme="3" tint="-0.24994659260841701"/>
      </font>
      <fill>
        <patternFill>
          <bgColor theme="3" tint="0.39994506668294322"/>
        </patternFill>
      </fill>
    </dxf>
    <dxf>
      <fill>
        <patternFill>
          <bgColor theme="9" tint="0.39994506668294322"/>
        </patternFill>
      </fill>
    </dxf>
    <dxf>
      <font>
        <color rgb="FFFF0000"/>
      </font>
      <fill>
        <patternFill>
          <bgColor theme="9" tint="0.39994506668294322"/>
        </patternFill>
      </fill>
    </dxf>
    <dxf>
      <font>
        <color theme="3" tint="-0.24994659260841701"/>
      </font>
      <fill>
        <patternFill>
          <bgColor theme="3" tint="0.39994506668294322"/>
        </patternFill>
      </fill>
    </dxf>
    <dxf>
      <font>
        <color rgb="FFFF0000"/>
      </font>
      <fill>
        <patternFill>
          <bgColor theme="9" tint="0.39994506668294322"/>
        </patternFill>
      </fill>
    </dxf>
    <dxf>
      <font>
        <color theme="3" tint="-0.24994659260841701"/>
      </font>
      <fill>
        <patternFill>
          <bgColor theme="3" tint="0.39994506668294322"/>
        </patternFill>
      </fill>
    </dxf>
    <dxf>
      <fill>
        <patternFill>
          <bgColor theme="9" tint="0.39994506668294322"/>
        </patternFill>
      </fill>
    </dxf>
    <dxf>
      <font>
        <color rgb="FFFF0000"/>
      </font>
      <fill>
        <patternFill>
          <bgColor theme="9" tint="0.39994506668294322"/>
        </patternFill>
      </fill>
    </dxf>
    <dxf>
      <font>
        <color rgb="FF002060"/>
      </font>
      <fill>
        <patternFill>
          <bgColor theme="3" tint="0.39994506668294322"/>
        </patternFill>
      </fill>
    </dxf>
    <dxf>
      <fill>
        <patternFill>
          <bgColor theme="9" tint="0.39994506668294322"/>
        </patternFill>
      </fill>
    </dxf>
    <dxf>
      <font>
        <color rgb="FFFF0000"/>
      </font>
      <fill>
        <patternFill>
          <bgColor theme="9" tint="0.39994506668294322"/>
        </patternFill>
      </fill>
    </dxf>
    <dxf>
      <font>
        <color rgb="FF002060"/>
      </font>
      <fill>
        <patternFill>
          <bgColor theme="3"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ont>
        <color rgb="FFFF0000"/>
      </font>
      <fill>
        <patternFill>
          <bgColor theme="9" tint="0.39994506668294322"/>
        </patternFill>
      </fill>
    </dxf>
    <dxf>
      <font>
        <color rgb="FF002060"/>
      </font>
      <fill>
        <patternFill>
          <bgColor theme="3" tint="0.39994506668294322"/>
        </patternFill>
      </fill>
    </dxf>
    <dxf>
      <font>
        <color rgb="FFFF0000"/>
      </font>
      <fill>
        <patternFill>
          <bgColor theme="9" tint="0.39994506668294322"/>
        </patternFill>
      </fill>
    </dxf>
    <dxf>
      <font>
        <color theme="3" tint="-0.24994659260841701"/>
      </font>
      <fill>
        <patternFill>
          <bgColor theme="3" tint="0.39994506668294322"/>
        </patternFill>
      </fill>
    </dxf>
    <dxf>
      <font>
        <color rgb="FFFF0000"/>
      </font>
      <fill>
        <patternFill>
          <bgColor theme="9" tint="0.39994506668294322"/>
        </patternFill>
      </fill>
    </dxf>
    <dxf>
      <font>
        <color theme="3" tint="-0.24994659260841701"/>
      </font>
      <fill>
        <patternFill>
          <bgColor theme="3" tint="0.39994506668294322"/>
        </patternFill>
      </fill>
    </dxf>
    <dxf>
      <font>
        <color rgb="FFFF0000"/>
      </font>
      <fill>
        <patternFill>
          <bgColor theme="9" tint="0.39994506668294322"/>
        </patternFill>
      </fill>
    </dxf>
    <dxf>
      <font>
        <color theme="3" tint="-0.24994659260841701"/>
      </font>
      <fill>
        <patternFill>
          <bgColor theme="3" tint="0.39994506668294322"/>
        </patternFill>
      </fill>
    </dxf>
    <dxf>
      <fill>
        <patternFill>
          <bgColor theme="9" tint="0.39994506668294322"/>
        </patternFill>
      </fill>
    </dxf>
    <dxf>
      <font>
        <color rgb="FFFF0000"/>
      </font>
      <fill>
        <patternFill>
          <bgColor theme="9" tint="0.39994506668294322"/>
        </patternFill>
      </fill>
    </dxf>
    <dxf>
      <font>
        <color rgb="FF002060"/>
      </font>
      <fill>
        <patternFill>
          <bgColor theme="3"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ont>
        <color rgb="FFFF0000"/>
      </font>
      <fill>
        <patternFill>
          <bgColor theme="9" tint="0.39994506668294322"/>
        </patternFill>
      </fill>
    </dxf>
    <dxf>
      <font>
        <color rgb="FF002060"/>
      </font>
      <fill>
        <patternFill>
          <bgColor theme="3" tint="0.39994506668294322"/>
        </patternFill>
      </fill>
    </dxf>
    <dxf>
      <font>
        <color rgb="FFFF0000"/>
      </font>
      <fill>
        <patternFill>
          <bgColor theme="9" tint="0.39994506668294322"/>
        </patternFill>
      </fill>
    </dxf>
    <dxf>
      <font>
        <color theme="3" tint="-0.24994659260841701"/>
      </font>
      <fill>
        <patternFill>
          <bgColor theme="3" tint="0.39994506668294322"/>
        </patternFill>
      </fill>
    </dxf>
    <dxf>
      <font>
        <color rgb="FFFF0000"/>
      </font>
      <fill>
        <patternFill>
          <bgColor theme="9" tint="0.39994506668294322"/>
        </patternFill>
      </fill>
    </dxf>
    <dxf>
      <font>
        <color theme="3" tint="-0.24994659260841701"/>
      </font>
      <fill>
        <patternFill>
          <bgColor theme="3" tint="0.39994506668294322"/>
        </patternFill>
      </fill>
    </dxf>
    <dxf>
      <font>
        <color rgb="FFFF0000"/>
      </font>
      <fill>
        <patternFill>
          <bgColor theme="9" tint="0.39994506668294322"/>
        </patternFill>
      </fill>
    </dxf>
    <dxf>
      <font>
        <color theme="3" tint="-0.24994659260841701"/>
      </font>
      <fill>
        <patternFill>
          <bgColor theme="3"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ont>
        <color rgb="FFFF0000"/>
      </font>
      <fill>
        <patternFill>
          <bgColor theme="9" tint="0.39994506668294322"/>
        </patternFill>
      </fill>
    </dxf>
    <dxf>
      <font>
        <color rgb="FF002060"/>
      </font>
      <fill>
        <patternFill>
          <bgColor theme="3" tint="0.39994506668294322"/>
        </patternFill>
      </fill>
    </dxf>
    <dxf>
      <font>
        <color rgb="FFFF0000"/>
      </font>
      <fill>
        <patternFill>
          <bgColor theme="9" tint="0.39994506668294322"/>
        </patternFill>
      </fill>
    </dxf>
    <dxf>
      <font>
        <color theme="3" tint="-0.24994659260841701"/>
      </font>
      <fill>
        <patternFill>
          <bgColor theme="3" tint="0.39994506668294322"/>
        </patternFill>
      </fill>
    </dxf>
    <dxf>
      <font>
        <color rgb="FFFF0000"/>
      </font>
      <fill>
        <patternFill>
          <bgColor theme="9" tint="0.39994506668294322"/>
        </patternFill>
      </fill>
    </dxf>
    <dxf>
      <font>
        <color theme="3" tint="-0.24994659260841701"/>
      </font>
      <fill>
        <patternFill>
          <bgColor theme="3" tint="0.39994506668294322"/>
        </patternFill>
      </fill>
    </dxf>
    <dxf>
      <font>
        <color rgb="FFFF0000"/>
      </font>
      <fill>
        <patternFill>
          <bgColor theme="9" tint="0.39994506668294322"/>
        </patternFill>
      </fill>
    </dxf>
    <dxf>
      <font>
        <color theme="3" tint="-0.24994659260841701"/>
      </font>
      <fill>
        <patternFill>
          <bgColor theme="3" tint="0.39994506668294322"/>
        </patternFill>
      </fill>
    </dxf>
  </dxfs>
  <tableStyles count="0" defaultTableStyle="TableStyleMedium9" defaultPivotStyle="PivotStyleLight16"/>
  <colors>
    <mruColors>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0</xdr:colOff>
      <xdr:row>10</xdr:row>
      <xdr:rowOff>0</xdr:rowOff>
    </xdr:from>
    <xdr:to>
      <xdr:col>2</xdr:col>
      <xdr:colOff>0</xdr:colOff>
      <xdr:row>12</xdr:row>
      <xdr:rowOff>5443</xdr:rowOff>
    </xdr:to>
    <xdr:cxnSp macro="">
      <xdr:nvCxnSpPr>
        <xdr:cNvPr id="3" name="直線コネクタ 2">
          <a:extLst>
            <a:ext uri="{FF2B5EF4-FFF2-40B4-BE49-F238E27FC236}">
              <a16:creationId xmlns:a16="http://schemas.microsoft.com/office/drawing/2014/main" id="{498EAF57-19B9-4F9E-B775-068B503C62D5}"/>
            </a:ext>
          </a:extLst>
        </xdr:cNvPr>
        <xdr:cNvCxnSpPr/>
      </xdr:nvCxnSpPr>
      <xdr:spPr>
        <a:xfrm>
          <a:off x="0" y="816429"/>
          <a:ext cx="2057400" cy="292281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557893</xdr:colOff>
      <xdr:row>2</xdr:row>
      <xdr:rowOff>95250</xdr:rowOff>
    </xdr:from>
    <xdr:to>
      <xdr:col>20</xdr:col>
      <xdr:colOff>381000</xdr:colOff>
      <xdr:row>4</xdr:row>
      <xdr:rowOff>163286</xdr:rowOff>
    </xdr:to>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8926286" y="272143"/>
          <a:ext cx="1524000" cy="489857"/>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2085976</xdr:colOff>
      <xdr:row>12</xdr:row>
      <xdr:rowOff>123094</xdr:rowOff>
    </xdr:from>
    <xdr:to>
      <xdr:col>2</xdr:col>
      <xdr:colOff>4454770</xdr:colOff>
      <xdr:row>14</xdr:row>
      <xdr:rowOff>351692</xdr:rowOff>
    </xdr:to>
    <xdr:sp macro="" textlink="">
      <xdr:nvSpPr>
        <xdr:cNvPr id="2" name="大かっこ 1">
          <a:extLst>
            <a:ext uri="{FF2B5EF4-FFF2-40B4-BE49-F238E27FC236}">
              <a16:creationId xmlns:a16="http://schemas.microsoft.com/office/drawing/2014/main" id="{00000000-0008-0000-1500-000002000000}"/>
            </a:ext>
          </a:extLst>
        </xdr:cNvPr>
        <xdr:cNvSpPr>
          <a:spLocks noChangeArrowheads="1"/>
        </xdr:cNvSpPr>
      </xdr:nvSpPr>
      <xdr:spPr bwMode="auto">
        <a:xfrm>
          <a:off x="4064245" y="3999036"/>
          <a:ext cx="2368794" cy="1063868"/>
        </a:xfrm>
        <a:prstGeom prst="bracketPair">
          <a:avLst>
            <a:gd name="adj" fmla="val 6921"/>
          </a:avLst>
        </a:prstGeom>
        <a:noFill/>
        <a:ln w="635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t" upright="1"/>
        <a:lstStyle/>
        <a:p>
          <a:pPr algn="l" rtl="0">
            <a:lnSpc>
              <a:spcPts val="1500"/>
            </a:lnSpc>
            <a:defRPr sz="1000"/>
          </a:pPr>
          <a:r>
            <a:rPr lang="ja-JP" altLang="en-US" sz="1100" b="0" i="0" u="none" strike="noStrike" baseline="0">
              <a:solidFill>
                <a:srgbClr val="000000"/>
              </a:solidFill>
              <a:latin typeface="Meiryo UI"/>
              <a:ea typeface="Meiryo UI"/>
              <a:cs typeface="Meiryo UI"/>
            </a:rPr>
            <a:t>児童福祉法又は就学前の子どもに関する教育、保育等の総合的な提供に関する法律に定める種類のうち、該当するものを選択してください。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73268</xdr:colOff>
      <xdr:row>27</xdr:row>
      <xdr:rowOff>28575</xdr:rowOff>
    </xdr:from>
    <xdr:to>
      <xdr:col>0</xdr:col>
      <xdr:colOff>5581649</xdr:colOff>
      <xdr:row>28</xdr:row>
      <xdr:rowOff>205154</xdr:rowOff>
    </xdr:to>
    <xdr:sp macro="" textlink="">
      <xdr:nvSpPr>
        <xdr:cNvPr id="2" name="大かっこ 2">
          <a:extLst>
            <a:ext uri="{FF2B5EF4-FFF2-40B4-BE49-F238E27FC236}">
              <a16:creationId xmlns:a16="http://schemas.microsoft.com/office/drawing/2014/main" id="{0A5066B8-EF1B-450B-8DF8-BC0A6B290EBC}"/>
            </a:ext>
          </a:extLst>
        </xdr:cNvPr>
        <xdr:cNvSpPr>
          <a:spLocks noChangeArrowheads="1"/>
        </xdr:cNvSpPr>
      </xdr:nvSpPr>
      <xdr:spPr bwMode="auto">
        <a:xfrm>
          <a:off x="73268" y="8806815"/>
          <a:ext cx="5508381" cy="405179"/>
        </a:xfrm>
        <a:prstGeom prst="bracketPair">
          <a:avLst>
            <a:gd name="adj" fmla="val 16667"/>
          </a:avLst>
        </a:prstGeom>
        <a:noFill/>
        <a:ln w="63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1</xdr:col>
          <xdr:colOff>388620</xdr:colOff>
          <xdr:row>4</xdr:row>
          <xdr:rowOff>45720</xdr:rowOff>
        </xdr:from>
        <xdr:to>
          <xdr:col>1</xdr:col>
          <xdr:colOff>685800</xdr:colOff>
          <xdr:row>5</xdr:row>
          <xdr:rowOff>175260</xdr:rowOff>
        </xdr:to>
        <xdr:sp macro="" textlink="">
          <xdr:nvSpPr>
            <xdr:cNvPr id="112641" name="Check Box 1" hidden="1">
              <a:extLst>
                <a:ext uri="{63B3BB69-23CF-44E3-9099-C40C66FF867C}">
                  <a14:compatExt spid="_x0000_s112641"/>
                </a:ext>
                <a:ext uri="{FF2B5EF4-FFF2-40B4-BE49-F238E27FC236}">
                  <a16:creationId xmlns:a16="http://schemas.microsoft.com/office/drawing/2014/main" id="{4F8AC972-1D12-4F32-B0F3-629CB6D16EF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388620</xdr:colOff>
          <xdr:row>6</xdr:row>
          <xdr:rowOff>114300</xdr:rowOff>
        </xdr:from>
        <xdr:to>
          <xdr:col>1</xdr:col>
          <xdr:colOff>685800</xdr:colOff>
          <xdr:row>7</xdr:row>
          <xdr:rowOff>236221</xdr:rowOff>
        </xdr:to>
        <xdr:sp macro="" textlink="">
          <xdr:nvSpPr>
            <xdr:cNvPr id="112642" name="Check Box 2" hidden="1">
              <a:extLst>
                <a:ext uri="{63B3BB69-23CF-44E3-9099-C40C66FF867C}">
                  <a14:compatExt spid="_x0000_s112642"/>
                </a:ext>
                <a:ext uri="{FF2B5EF4-FFF2-40B4-BE49-F238E27FC236}">
                  <a16:creationId xmlns:a16="http://schemas.microsoft.com/office/drawing/2014/main" id="{84364046-4089-4E2E-A475-D3A68D108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388620</xdr:colOff>
          <xdr:row>8</xdr:row>
          <xdr:rowOff>60960</xdr:rowOff>
        </xdr:from>
        <xdr:to>
          <xdr:col>1</xdr:col>
          <xdr:colOff>678180</xdr:colOff>
          <xdr:row>9</xdr:row>
          <xdr:rowOff>182880</xdr:rowOff>
        </xdr:to>
        <xdr:sp macro="" textlink="">
          <xdr:nvSpPr>
            <xdr:cNvPr id="112643" name="Check Box 3" hidden="1">
              <a:extLst>
                <a:ext uri="{63B3BB69-23CF-44E3-9099-C40C66FF867C}">
                  <a14:compatExt spid="_x0000_s112643"/>
                </a:ext>
                <a:ext uri="{FF2B5EF4-FFF2-40B4-BE49-F238E27FC236}">
                  <a16:creationId xmlns:a16="http://schemas.microsoft.com/office/drawing/2014/main" id="{2E99A8CF-EB62-4CB3-A17C-518096D1003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388620</xdr:colOff>
          <xdr:row>10</xdr:row>
          <xdr:rowOff>38100</xdr:rowOff>
        </xdr:from>
        <xdr:to>
          <xdr:col>1</xdr:col>
          <xdr:colOff>678180</xdr:colOff>
          <xdr:row>11</xdr:row>
          <xdr:rowOff>160020</xdr:rowOff>
        </xdr:to>
        <xdr:sp macro="" textlink="">
          <xdr:nvSpPr>
            <xdr:cNvPr id="112644" name="Check Box 4" hidden="1">
              <a:extLst>
                <a:ext uri="{63B3BB69-23CF-44E3-9099-C40C66FF867C}">
                  <a14:compatExt spid="_x0000_s112644"/>
                </a:ext>
                <a:ext uri="{FF2B5EF4-FFF2-40B4-BE49-F238E27FC236}">
                  <a16:creationId xmlns:a16="http://schemas.microsoft.com/office/drawing/2014/main" id="{8C040E76-D2BF-474A-9B00-F763381A0D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388620</xdr:colOff>
          <xdr:row>12</xdr:row>
          <xdr:rowOff>45720</xdr:rowOff>
        </xdr:from>
        <xdr:to>
          <xdr:col>1</xdr:col>
          <xdr:colOff>678180</xdr:colOff>
          <xdr:row>13</xdr:row>
          <xdr:rowOff>175261</xdr:rowOff>
        </xdr:to>
        <xdr:sp macro="" textlink="">
          <xdr:nvSpPr>
            <xdr:cNvPr id="112645" name="Check Box 5" hidden="1">
              <a:extLst>
                <a:ext uri="{63B3BB69-23CF-44E3-9099-C40C66FF867C}">
                  <a14:compatExt spid="_x0000_s112645"/>
                </a:ext>
                <a:ext uri="{FF2B5EF4-FFF2-40B4-BE49-F238E27FC236}">
                  <a16:creationId xmlns:a16="http://schemas.microsoft.com/office/drawing/2014/main" id="{BEFA6E90-1EBA-419D-9C91-86C5C71DEB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388620</xdr:colOff>
          <xdr:row>14</xdr:row>
          <xdr:rowOff>114300</xdr:rowOff>
        </xdr:from>
        <xdr:to>
          <xdr:col>1</xdr:col>
          <xdr:colOff>685800</xdr:colOff>
          <xdr:row>15</xdr:row>
          <xdr:rowOff>236220</xdr:rowOff>
        </xdr:to>
        <xdr:sp macro="" textlink="">
          <xdr:nvSpPr>
            <xdr:cNvPr id="112646" name="Check Box 6" hidden="1">
              <a:extLst>
                <a:ext uri="{63B3BB69-23CF-44E3-9099-C40C66FF867C}">
                  <a14:compatExt spid="_x0000_s112646"/>
                </a:ext>
                <a:ext uri="{FF2B5EF4-FFF2-40B4-BE49-F238E27FC236}">
                  <a16:creationId xmlns:a16="http://schemas.microsoft.com/office/drawing/2014/main" id="{C6D8D7FE-607C-4467-A0B7-008BDAF790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388620</xdr:colOff>
          <xdr:row>16</xdr:row>
          <xdr:rowOff>175260</xdr:rowOff>
        </xdr:from>
        <xdr:to>
          <xdr:col>1</xdr:col>
          <xdr:colOff>678180</xdr:colOff>
          <xdr:row>17</xdr:row>
          <xdr:rowOff>297180</xdr:rowOff>
        </xdr:to>
        <xdr:sp macro="" textlink="">
          <xdr:nvSpPr>
            <xdr:cNvPr id="112647" name="Check Box 7" hidden="1">
              <a:extLst>
                <a:ext uri="{63B3BB69-23CF-44E3-9099-C40C66FF867C}">
                  <a14:compatExt spid="_x0000_s112647"/>
                </a:ext>
                <a:ext uri="{FF2B5EF4-FFF2-40B4-BE49-F238E27FC236}">
                  <a16:creationId xmlns:a16="http://schemas.microsoft.com/office/drawing/2014/main" id="{3439CA92-FFEF-468B-BC29-7D8001CACE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388620</xdr:colOff>
          <xdr:row>18</xdr:row>
          <xdr:rowOff>38100</xdr:rowOff>
        </xdr:from>
        <xdr:to>
          <xdr:col>1</xdr:col>
          <xdr:colOff>678180</xdr:colOff>
          <xdr:row>19</xdr:row>
          <xdr:rowOff>175260</xdr:rowOff>
        </xdr:to>
        <xdr:sp macro="" textlink="">
          <xdr:nvSpPr>
            <xdr:cNvPr id="112648" name="Check Box 8" hidden="1">
              <a:extLst>
                <a:ext uri="{63B3BB69-23CF-44E3-9099-C40C66FF867C}">
                  <a14:compatExt spid="_x0000_s112648"/>
                </a:ext>
                <a:ext uri="{FF2B5EF4-FFF2-40B4-BE49-F238E27FC236}">
                  <a16:creationId xmlns:a16="http://schemas.microsoft.com/office/drawing/2014/main" id="{9D89ECE2-AB72-49CD-9C81-3F8DD11FF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388620</xdr:colOff>
          <xdr:row>20</xdr:row>
          <xdr:rowOff>83820</xdr:rowOff>
        </xdr:from>
        <xdr:to>
          <xdr:col>1</xdr:col>
          <xdr:colOff>678180</xdr:colOff>
          <xdr:row>21</xdr:row>
          <xdr:rowOff>213360</xdr:rowOff>
        </xdr:to>
        <xdr:sp macro="" textlink="">
          <xdr:nvSpPr>
            <xdr:cNvPr id="112649" name="Check Box 9" hidden="1">
              <a:extLst>
                <a:ext uri="{63B3BB69-23CF-44E3-9099-C40C66FF867C}">
                  <a14:compatExt spid="_x0000_s112649"/>
                </a:ext>
                <a:ext uri="{FF2B5EF4-FFF2-40B4-BE49-F238E27FC236}">
                  <a16:creationId xmlns:a16="http://schemas.microsoft.com/office/drawing/2014/main" id="{A6A79E09-4438-4F71-A0FB-344DCC8E83B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388620</xdr:colOff>
          <xdr:row>22</xdr:row>
          <xdr:rowOff>60960</xdr:rowOff>
        </xdr:from>
        <xdr:to>
          <xdr:col>1</xdr:col>
          <xdr:colOff>678180</xdr:colOff>
          <xdr:row>23</xdr:row>
          <xdr:rowOff>182880</xdr:rowOff>
        </xdr:to>
        <xdr:sp macro="" textlink="">
          <xdr:nvSpPr>
            <xdr:cNvPr id="112650" name="Check Box 10" hidden="1">
              <a:extLst>
                <a:ext uri="{63B3BB69-23CF-44E3-9099-C40C66FF867C}">
                  <a14:compatExt spid="_x0000_s112650"/>
                </a:ext>
                <a:ext uri="{FF2B5EF4-FFF2-40B4-BE49-F238E27FC236}">
                  <a16:creationId xmlns:a16="http://schemas.microsoft.com/office/drawing/2014/main" id="{7FAA062B-F432-44AD-822B-92A9200D08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388620</xdr:colOff>
          <xdr:row>24</xdr:row>
          <xdr:rowOff>106680</xdr:rowOff>
        </xdr:from>
        <xdr:to>
          <xdr:col>1</xdr:col>
          <xdr:colOff>678180</xdr:colOff>
          <xdr:row>25</xdr:row>
          <xdr:rowOff>228600</xdr:rowOff>
        </xdr:to>
        <xdr:sp macro="" textlink="">
          <xdr:nvSpPr>
            <xdr:cNvPr id="112651" name="Check Box 11" hidden="1">
              <a:extLst>
                <a:ext uri="{63B3BB69-23CF-44E3-9099-C40C66FF867C}">
                  <a14:compatExt spid="_x0000_s112651"/>
                </a:ext>
                <a:ext uri="{FF2B5EF4-FFF2-40B4-BE49-F238E27FC236}">
                  <a16:creationId xmlns:a16="http://schemas.microsoft.com/office/drawing/2014/main" id="{DC58642C-1F2F-45CC-BDE1-35E2D1B2B90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388620</xdr:colOff>
          <xdr:row>26</xdr:row>
          <xdr:rowOff>182880</xdr:rowOff>
        </xdr:from>
        <xdr:to>
          <xdr:col>1</xdr:col>
          <xdr:colOff>685800</xdr:colOff>
          <xdr:row>28</xdr:row>
          <xdr:rowOff>134816</xdr:rowOff>
        </xdr:to>
        <xdr:sp macro="" textlink="">
          <xdr:nvSpPr>
            <xdr:cNvPr id="112652" name="Check Box 12" hidden="1">
              <a:extLst>
                <a:ext uri="{63B3BB69-23CF-44E3-9099-C40C66FF867C}">
                  <a14:compatExt spid="_x0000_s112652"/>
                </a:ext>
                <a:ext uri="{FF2B5EF4-FFF2-40B4-BE49-F238E27FC236}">
                  <a16:creationId xmlns:a16="http://schemas.microsoft.com/office/drawing/2014/main" id="{50FBFA49-EB64-43BB-A9C0-37D21B1C01E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file01w\&#27714;&#32887;&#32773;&#25903;&#25588;&#35347;&#32244;&#37096;\&#9679;&#35347;&#32244;&#35469;&#23450;&#35506;\&#24179;&#25104;29&#24180;&#24230;\210_&#20225;&#30011;&#20418;\01_&#30003;&#35531;&#12395;&#24403;&#12383;&#12387;&#12390;&#12398;&#30041;&#24847;&#20107;&#38917;\&#24179;&#25104;30&#24180;&#24230;&#31532;1&#22235;&#21322;&#26399;\&#27096;&#24335;\&#27096;&#24335;&#25913;&#35330;&#29256;&#65288;H30&#24180;&#24230;&#31532;2&#22235;&#21322;&#26399;&#12391;&#30330;&#20986;&#65289;\290914&#24179;&#25104;30&#24180;1&#26376;&#20197;&#38477;&#12395;&#38283;&#35611;&#12377;&#12427;&#35347;&#32244;&#31185;&#12363;&#12425;&#12398;&#35469;&#23450;&#30003;&#35531;&#12395;&#12388;&#12356;&#12390;\03&#12304;&#21029;&#28155;&#65298;&#12305;&#35469;&#23450;&#27096;&#24335;&#12304;&#22522;&#30990;&#12467;&#12540;&#12473;&#12305;(30.1&#6537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様式1"/>
      <sheetName val="様式2"/>
      <sheetName val="様式3"/>
      <sheetName val="様式4"/>
      <sheetName val="様式5"/>
      <sheetName val="様式6"/>
      <sheetName val="様式6 (記入例)"/>
      <sheetName val="様式7の1"/>
      <sheetName val="様式7の2"/>
      <sheetName val="様式7の3"/>
      <sheetName val="様式8"/>
      <sheetName val="様式9"/>
      <sheetName val="様式10"/>
      <sheetName val="様式11"/>
      <sheetName val="様式12"/>
      <sheetName val="様式13の１"/>
      <sheetName val="様式13の２(自己評価)"/>
      <sheetName val="様式14 "/>
      <sheetName val="様式15の１"/>
      <sheetName val="様式15の２"/>
      <sheetName val="様式16の１"/>
      <sheetName val="様式16の２"/>
      <sheetName val="様式17"/>
      <sheetName val="様式18"/>
      <sheetName val="登録用"/>
    </sheetNames>
    <sheetDataSet>
      <sheetData sheetId="0" refreshError="1"/>
      <sheetData sheetId="1"/>
      <sheetData sheetId="2"/>
      <sheetData sheetId="3" refreshError="1"/>
      <sheetData sheetId="4" refreshError="1"/>
      <sheetData sheetId="5">
        <row r="1">
          <cell r="AO1" t="str">
            <v>00 基礎分野</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2.xml"/><Relationship Id="rId1" Type="http://schemas.openxmlformats.org/officeDocument/2006/relationships/printerSettings" Target="../printerSettings/printerSettings14.bin"/><Relationship Id="rId4" Type="http://schemas.openxmlformats.org/officeDocument/2006/relationships/comments" Target="../comments9.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0.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4.xml"/><Relationship Id="rId1" Type="http://schemas.openxmlformats.org/officeDocument/2006/relationships/printerSettings" Target="../printerSettings/printerSettings3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C52C64-4C80-4E3E-9140-F76A20FB1988}">
  <sheetPr>
    <tabColor rgb="FFFFFF00"/>
  </sheetPr>
  <dimension ref="A1:L40"/>
  <sheetViews>
    <sheetView view="pageBreakPreview" zoomScale="115" zoomScaleNormal="115" zoomScaleSheetLayoutView="115" workbookViewId="0">
      <selection activeCell="J3" sqref="J3"/>
    </sheetView>
  </sheetViews>
  <sheetFormatPr defaultRowHeight="12"/>
  <cols>
    <col min="1" max="1" width="5.6640625" customWidth="1"/>
    <col min="2" max="2" width="30.44140625" customWidth="1"/>
    <col min="3" max="10" width="7.6640625" customWidth="1"/>
  </cols>
  <sheetData>
    <row r="1" spans="1:12" ht="20.100000000000001" customHeight="1">
      <c r="J1" s="184" t="s">
        <v>751</v>
      </c>
    </row>
    <row r="2" spans="1:12" s="727" customFormat="1" ht="20.100000000000001" customHeight="1">
      <c r="A2" s="813" t="s">
        <v>750</v>
      </c>
      <c r="B2" s="813"/>
      <c r="C2" s="813"/>
      <c r="D2" s="813"/>
      <c r="E2" s="813"/>
      <c r="F2" s="813"/>
      <c r="G2" s="813"/>
      <c r="H2" s="813"/>
      <c r="I2" s="813"/>
      <c r="J2" s="813"/>
    </row>
    <row r="3" spans="1:12" s="727" customFormat="1" ht="20.100000000000001" customHeight="1"/>
    <row r="4" spans="1:12" s="727" customFormat="1" ht="20.100000000000001" customHeight="1">
      <c r="A4" s="731" t="s">
        <v>743</v>
      </c>
      <c r="B4" s="731"/>
    </row>
    <row r="5" spans="1:12" s="727" customFormat="1" ht="30" customHeight="1">
      <c r="A5" s="817" t="s">
        <v>511</v>
      </c>
      <c r="B5" s="818"/>
      <c r="C5" s="814"/>
      <c r="D5" s="815"/>
      <c r="E5" s="815"/>
      <c r="F5" s="815"/>
      <c r="G5" s="815"/>
      <c r="H5" s="815"/>
      <c r="I5" s="815"/>
      <c r="J5" s="816"/>
    </row>
    <row r="6" spans="1:12" s="727" customFormat="1" ht="30" customHeight="1">
      <c r="A6" s="817" t="s">
        <v>290</v>
      </c>
      <c r="B6" s="818"/>
      <c r="C6" s="814"/>
      <c r="D6" s="815"/>
      <c r="E6" s="815"/>
      <c r="F6" s="815"/>
      <c r="G6" s="815"/>
      <c r="H6" s="815"/>
      <c r="I6" s="815"/>
      <c r="J6" s="816"/>
      <c r="L6" s="726" t="s">
        <v>728</v>
      </c>
    </row>
    <row r="7" spans="1:12" s="727" customFormat="1" ht="30" customHeight="1">
      <c r="A7" s="817" t="s">
        <v>249</v>
      </c>
      <c r="B7" s="818"/>
      <c r="C7" s="814"/>
      <c r="D7" s="815"/>
      <c r="E7" s="815"/>
      <c r="F7" s="815"/>
      <c r="G7" s="815"/>
      <c r="H7" s="815"/>
      <c r="I7" s="815"/>
      <c r="J7" s="816"/>
      <c r="L7" s="726" t="s">
        <v>738</v>
      </c>
    </row>
    <row r="8" spans="1:12" s="727" customFormat="1" ht="30" customHeight="1">
      <c r="A8" s="819" t="s">
        <v>58</v>
      </c>
      <c r="B8" s="820"/>
      <c r="C8" s="814"/>
      <c r="D8" s="815"/>
      <c r="E8" s="815"/>
      <c r="F8" s="815"/>
      <c r="G8" s="815"/>
      <c r="H8" s="815"/>
      <c r="I8" s="815"/>
      <c r="J8" s="816"/>
      <c r="L8" s="726" t="s">
        <v>732</v>
      </c>
    </row>
    <row r="9" spans="1:12" s="727" customFormat="1" ht="20.100000000000001" customHeight="1">
      <c r="A9" s="732"/>
      <c r="B9" s="732"/>
      <c r="C9" s="733"/>
      <c r="D9" s="733"/>
      <c r="E9" s="733"/>
      <c r="F9" s="733"/>
      <c r="G9" s="733"/>
      <c r="H9" s="733"/>
      <c r="I9" s="733"/>
      <c r="J9" s="733"/>
      <c r="L9" s="726" t="s">
        <v>734</v>
      </c>
    </row>
    <row r="10" spans="1:12" s="727" customFormat="1" ht="20.100000000000001" customHeight="1">
      <c r="A10" s="726" t="s">
        <v>749</v>
      </c>
      <c r="C10" s="726"/>
      <c r="L10" s="726" t="s">
        <v>744</v>
      </c>
    </row>
    <row r="11" spans="1:12" s="727" customFormat="1" ht="30" customHeight="1">
      <c r="A11" s="832" t="s">
        <v>731</v>
      </c>
      <c r="B11" s="833"/>
      <c r="C11" s="825" t="s">
        <v>737</v>
      </c>
      <c r="D11" s="826"/>
      <c r="E11" s="827"/>
      <c r="F11" s="812" t="s">
        <v>738</v>
      </c>
      <c r="G11" s="812" t="s">
        <v>732</v>
      </c>
      <c r="H11" s="828" t="s">
        <v>742</v>
      </c>
      <c r="I11" s="829"/>
      <c r="J11" s="812" t="s">
        <v>733</v>
      </c>
    </row>
    <row r="12" spans="1:12" s="727" customFormat="1" ht="200.1" customHeight="1">
      <c r="A12" s="830" t="s">
        <v>748</v>
      </c>
      <c r="B12" s="831"/>
      <c r="C12" s="737" t="s">
        <v>740</v>
      </c>
      <c r="D12" s="740" t="s">
        <v>730</v>
      </c>
      <c r="E12" s="740" t="s">
        <v>729</v>
      </c>
      <c r="F12" s="812"/>
      <c r="G12" s="812"/>
      <c r="H12" s="741" t="s">
        <v>741</v>
      </c>
      <c r="I12" s="740" t="s">
        <v>729</v>
      </c>
      <c r="J12" s="812"/>
      <c r="K12" s="734"/>
    </row>
    <row r="13" spans="1:12" s="727" customFormat="1" ht="30" customHeight="1">
      <c r="A13" s="821" t="s">
        <v>724</v>
      </c>
      <c r="B13" s="822"/>
      <c r="C13" s="730"/>
      <c r="D13" s="730"/>
      <c r="E13" s="730"/>
      <c r="F13" s="730"/>
      <c r="G13" s="730"/>
      <c r="H13" s="730"/>
      <c r="I13" s="730"/>
      <c r="J13" s="730"/>
      <c r="L13" s="728" t="s">
        <v>739</v>
      </c>
    </row>
    <row r="14" spans="1:12" s="727" customFormat="1" ht="30" customHeight="1">
      <c r="A14" s="821" t="s">
        <v>725</v>
      </c>
      <c r="B14" s="822"/>
      <c r="C14" s="730"/>
      <c r="D14" s="730"/>
      <c r="E14" s="730"/>
      <c r="F14" s="735"/>
      <c r="G14" s="735"/>
      <c r="H14" s="735"/>
      <c r="I14" s="735"/>
      <c r="J14" s="735"/>
    </row>
    <row r="15" spans="1:12" s="727" customFormat="1" ht="30" customHeight="1">
      <c r="A15" s="821" t="s">
        <v>723</v>
      </c>
      <c r="B15" s="822"/>
      <c r="C15" s="735"/>
      <c r="D15" s="735"/>
      <c r="E15" s="735"/>
      <c r="F15" s="735"/>
      <c r="G15" s="730"/>
      <c r="H15" s="735"/>
      <c r="I15" s="735"/>
      <c r="J15" s="735"/>
    </row>
    <row r="16" spans="1:12" s="727" customFormat="1" ht="30" customHeight="1">
      <c r="A16" s="821" t="s">
        <v>726</v>
      </c>
      <c r="B16" s="822"/>
      <c r="C16" s="735"/>
      <c r="D16" s="735"/>
      <c r="E16" s="735"/>
      <c r="F16" s="735"/>
      <c r="G16" s="730"/>
      <c r="H16" s="735"/>
      <c r="I16" s="735"/>
      <c r="J16" s="735"/>
    </row>
    <row r="17" spans="1:10" s="727" customFormat="1" ht="30" customHeight="1">
      <c r="A17" s="821" t="s">
        <v>727</v>
      </c>
      <c r="B17" s="822"/>
      <c r="C17" s="735"/>
      <c r="D17" s="730"/>
      <c r="E17" s="735"/>
      <c r="F17" s="735"/>
      <c r="G17" s="735"/>
      <c r="H17" s="735"/>
      <c r="I17" s="735"/>
      <c r="J17" s="735"/>
    </row>
    <row r="18" spans="1:10" s="727" customFormat="1" ht="30" customHeight="1">
      <c r="A18" s="823" t="s">
        <v>735</v>
      </c>
      <c r="B18" s="738" t="s">
        <v>745</v>
      </c>
      <c r="C18" s="735"/>
      <c r="D18" s="735"/>
      <c r="E18" s="730"/>
      <c r="F18" s="735"/>
      <c r="G18" s="735"/>
      <c r="H18" s="735"/>
      <c r="I18" s="730"/>
      <c r="J18" s="735"/>
    </row>
    <row r="19" spans="1:10" s="727" customFormat="1" ht="30" customHeight="1">
      <c r="A19" s="824"/>
      <c r="B19" s="736" t="s">
        <v>746</v>
      </c>
      <c r="C19" s="735"/>
      <c r="D19" s="735"/>
      <c r="E19" s="730"/>
      <c r="F19" s="735"/>
      <c r="G19" s="735"/>
      <c r="H19" s="735"/>
      <c r="I19" s="730"/>
      <c r="J19" s="735"/>
    </row>
    <row r="20" spans="1:10" s="727" customFormat="1" ht="30" customHeight="1">
      <c r="A20" s="824"/>
      <c r="B20" s="739" t="s">
        <v>747</v>
      </c>
      <c r="C20" s="735"/>
      <c r="D20" s="735"/>
      <c r="E20" s="730"/>
      <c r="F20" s="735"/>
      <c r="G20" s="735"/>
      <c r="H20" s="735"/>
      <c r="I20" s="730"/>
      <c r="J20" s="735"/>
    </row>
    <row r="21" spans="1:10" s="727" customFormat="1" ht="30" customHeight="1">
      <c r="A21" s="821" t="s">
        <v>736</v>
      </c>
      <c r="B21" s="822"/>
      <c r="C21" s="735"/>
      <c r="D21" s="735"/>
      <c r="E21" s="730"/>
      <c r="F21" s="735"/>
      <c r="G21" s="735"/>
      <c r="H21" s="735"/>
      <c r="I21" s="735"/>
      <c r="J21" s="735"/>
    </row>
    <row r="22" spans="1:10" s="727" customFormat="1" ht="30" customHeight="1">
      <c r="A22" s="821" t="s">
        <v>722</v>
      </c>
      <c r="B22" s="822"/>
      <c r="C22" s="735"/>
      <c r="D22" s="735"/>
      <c r="E22" s="735"/>
      <c r="F22" s="735"/>
      <c r="G22" s="735"/>
      <c r="H22" s="735"/>
      <c r="I22" s="730"/>
      <c r="J22" s="735"/>
    </row>
    <row r="23" spans="1:10" s="727" customFormat="1" ht="30" customHeight="1">
      <c r="A23" s="821" t="s">
        <v>753</v>
      </c>
      <c r="B23" s="822"/>
      <c r="C23" s="730"/>
      <c r="D23" s="735"/>
      <c r="E23" s="735"/>
      <c r="F23" s="735"/>
      <c r="G23" s="735"/>
      <c r="H23" s="735"/>
      <c r="I23" s="735"/>
      <c r="J23" s="735"/>
    </row>
    <row r="24" spans="1:10" s="727" customFormat="1" ht="30" customHeight="1"/>
    <row r="25" spans="1:10" s="727" customFormat="1" ht="30" customHeight="1"/>
    <row r="26" spans="1:10" ht="30" customHeight="1"/>
    <row r="27" spans="1:10" ht="30" customHeight="1"/>
    <row r="28" spans="1:10" ht="30" customHeight="1">
      <c r="J28" s="729"/>
    </row>
    <row r="29" spans="1:10" ht="30" customHeight="1"/>
    <row r="30" spans="1:10" ht="30" customHeight="1"/>
    <row r="31" spans="1:10" ht="30" customHeight="1"/>
    <row r="32" spans="1:10" ht="30" customHeight="1"/>
    <row r="33" ht="30" customHeight="1"/>
    <row r="34" ht="30" customHeight="1"/>
    <row r="35" ht="30" customHeight="1"/>
    <row r="36" ht="30" customHeight="1"/>
    <row r="37" ht="30" customHeight="1"/>
    <row r="38" ht="30" customHeight="1"/>
    <row r="39" ht="30" customHeight="1"/>
    <row r="40" ht="30" customHeight="1"/>
  </sheetData>
  <mergeCells count="25">
    <mergeCell ref="A15:B15"/>
    <mergeCell ref="A16:B16"/>
    <mergeCell ref="C11:E11"/>
    <mergeCell ref="H11:I11"/>
    <mergeCell ref="F11:F12"/>
    <mergeCell ref="G11:G12"/>
    <mergeCell ref="A12:B12"/>
    <mergeCell ref="A11:B11"/>
    <mergeCell ref="A13:B13"/>
    <mergeCell ref="A14:B14"/>
    <mergeCell ref="A23:B23"/>
    <mergeCell ref="A18:A20"/>
    <mergeCell ref="A21:B21"/>
    <mergeCell ref="A22:B22"/>
    <mergeCell ref="A17:B17"/>
    <mergeCell ref="J11:J12"/>
    <mergeCell ref="A2:J2"/>
    <mergeCell ref="C8:J8"/>
    <mergeCell ref="C5:J5"/>
    <mergeCell ref="C6:J6"/>
    <mergeCell ref="C7:J7"/>
    <mergeCell ref="A5:B5"/>
    <mergeCell ref="A6:B6"/>
    <mergeCell ref="A7:B7"/>
    <mergeCell ref="A8:B8"/>
  </mergeCells>
  <phoneticPr fontId="10"/>
  <dataValidations count="2">
    <dataValidation type="list" allowBlank="1" showInputMessage="1" showErrorMessage="1" sqref="C13:E14 E18:E21 F13:J13 G15:G16 D17 I22 I18:I20 C23" xr:uid="{8A851BBF-77D5-40B5-AD54-91344F9C2C38}">
      <formula1>$L$13:$L$14</formula1>
    </dataValidation>
    <dataValidation type="list" allowBlank="1" showInputMessage="1" showErrorMessage="1" sqref="C6:J6" xr:uid="{7678624E-395D-4977-8403-666A9F8D69A8}">
      <formula1>$L$6:$L$10</formula1>
    </dataValidation>
  </dataValidations>
  <pageMargins left="0.70866141732283472" right="0.70866141732283472" top="0.94488188976377963" bottom="0.15748031496062992" header="0.31496062992125984" footer="0.31496062992125984"/>
  <pageSetup paperSize="9" scale="94"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99"/>
    <pageSetUpPr fitToPage="1"/>
  </sheetPr>
  <dimension ref="A1:AC56"/>
  <sheetViews>
    <sheetView view="pageBreakPreview" topLeftCell="C25" zoomScale="70" zoomScaleNormal="100" zoomScaleSheetLayoutView="70" workbookViewId="0">
      <selection activeCell="AB11" sqref="AB11:AC52"/>
    </sheetView>
  </sheetViews>
  <sheetFormatPr defaultRowHeight="13.2"/>
  <cols>
    <col min="1" max="1" width="8.6640625" style="249" customWidth="1"/>
    <col min="2" max="2" width="5.33203125" style="249" bestFit="1" customWidth="1"/>
    <col min="3" max="4" width="12.88671875" style="249" customWidth="1"/>
    <col min="5" max="5" width="2.88671875" style="250" bestFit="1" customWidth="1"/>
    <col min="6" max="6" width="8.88671875" style="249" customWidth="1"/>
    <col min="7" max="7" width="5.33203125" style="249" bestFit="1" customWidth="1"/>
    <col min="8" max="9" width="12.88671875" style="249" customWidth="1"/>
    <col min="10" max="10" width="2.88671875" style="250" bestFit="1" customWidth="1"/>
    <col min="11" max="11" width="8.5546875" style="249" customWidth="1"/>
    <col min="12" max="12" width="5.109375" style="249" bestFit="1" customWidth="1"/>
    <col min="13" max="14" width="12.88671875" style="249" customWidth="1"/>
    <col min="15" max="15" width="2.88671875" style="250" bestFit="1" customWidth="1"/>
    <col min="16" max="16" width="7.109375" style="249" customWidth="1"/>
    <col min="17" max="17" width="5.109375" style="249" bestFit="1" customWidth="1"/>
    <col min="18" max="18" width="13.5546875" style="249" bestFit="1" customWidth="1"/>
    <col min="19" max="19" width="13.33203125" style="249" customWidth="1"/>
    <col min="20" max="20" width="2.5546875" style="249" bestFit="1" customWidth="1"/>
    <col min="21" max="21" width="9.109375" style="249"/>
    <col min="22" max="22" width="5.109375" style="249" bestFit="1" customWidth="1"/>
    <col min="23" max="23" width="13.5546875" style="249" bestFit="1" customWidth="1"/>
    <col min="24" max="24" width="9.109375" style="249"/>
    <col min="25" max="25" width="2.5546875" style="249" bestFit="1" customWidth="1"/>
    <col min="26" max="27" width="9.109375" style="249"/>
    <col min="28" max="28" width="13.5546875" style="249" bestFit="1" customWidth="1"/>
    <col min="29" max="29" width="15.33203125" style="249" bestFit="1" customWidth="1"/>
    <col min="30" max="259" width="9.109375" style="249"/>
    <col min="260" max="260" width="8.6640625" style="249" customWidth="1"/>
    <col min="261" max="261" width="7.88671875" style="249" customWidth="1"/>
    <col min="262" max="262" width="9.44140625" style="249" customWidth="1"/>
    <col min="263" max="263" width="5.109375" style="249" customWidth="1"/>
    <col min="264" max="264" width="8.88671875" style="249" customWidth="1"/>
    <col min="265" max="265" width="7.88671875" style="249" customWidth="1"/>
    <col min="266" max="266" width="10.33203125" style="249" customWidth="1"/>
    <col min="267" max="267" width="5.44140625" style="249" customWidth="1"/>
    <col min="268" max="268" width="8.5546875" style="249" customWidth="1"/>
    <col min="269" max="269" width="7.88671875" style="249" customWidth="1"/>
    <col min="270" max="270" width="9.5546875" style="249" customWidth="1"/>
    <col min="271" max="271" width="5.44140625" style="249" customWidth="1"/>
    <col min="272" max="272" width="7.109375" style="249" customWidth="1"/>
    <col min="273" max="273" width="2.44140625" style="249" customWidth="1"/>
    <col min="274" max="274" width="13.33203125" style="249" bestFit="1" customWidth="1"/>
    <col min="275" max="275" width="14.88671875" style="249" bestFit="1" customWidth="1"/>
    <col min="276" max="515" width="9.109375" style="249"/>
    <col min="516" max="516" width="8.6640625" style="249" customWidth="1"/>
    <col min="517" max="517" width="7.88671875" style="249" customWidth="1"/>
    <col min="518" max="518" width="9.44140625" style="249" customWidth="1"/>
    <col min="519" max="519" width="5.109375" style="249" customWidth="1"/>
    <col min="520" max="520" width="8.88671875" style="249" customWidth="1"/>
    <col min="521" max="521" width="7.88671875" style="249" customWidth="1"/>
    <col min="522" max="522" width="10.33203125" style="249" customWidth="1"/>
    <col min="523" max="523" width="5.44140625" style="249" customWidth="1"/>
    <col min="524" max="524" width="8.5546875" style="249" customWidth="1"/>
    <col min="525" max="525" width="7.88671875" style="249" customWidth="1"/>
    <col min="526" max="526" width="9.5546875" style="249" customWidth="1"/>
    <col min="527" max="527" width="5.44140625" style="249" customWidth="1"/>
    <col min="528" max="528" width="7.109375" style="249" customWidth="1"/>
    <col min="529" max="529" width="2.44140625" style="249" customWidth="1"/>
    <col min="530" max="530" width="13.33203125" style="249" bestFit="1" customWidth="1"/>
    <col min="531" max="531" width="14.88671875" style="249" bestFit="1" customWidth="1"/>
    <col min="532" max="771" width="9.109375" style="249"/>
    <col min="772" max="772" width="8.6640625" style="249" customWidth="1"/>
    <col min="773" max="773" width="7.88671875" style="249" customWidth="1"/>
    <col min="774" max="774" width="9.44140625" style="249" customWidth="1"/>
    <col min="775" max="775" width="5.109375" style="249" customWidth="1"/>
    <col min="776" max="776" width="8.88671875" style="249" customWidth="1"/>
    <col min="777" max="777" width="7.88671875" style="249" customWidth="1"/>
    <col min="778" max="778" width="10.33203125" style="249" customWidth="1"/>
    <col min="779" max="779" width="5.44140625" style="249" customWidth="1"/>
    <col min="780" max="780" width="8.5546875" style="249" customWidth="1"/>
    <col min="781" max="781" width="7.88671875" style="249" customWidth="1"/>
    <col min="782" max="782" width="9.5546875" style="249" customWidth="1"/>
    <col min="783" max="783" width="5.44140625" style="249" customWidth="1"/>
    <col min="784" max="784" width="7.109375" style="249" customWidth="1"/>
    <col min="785" max="785" width="2.44140625" style="249" customWidth="1"/>
    <col min="786" max="786" width="13.33203125" style="249" bestFit="1" customWidth="1"/>
    <col min="787" max="787" width="14.88671875" style="249" bestFit="1" customWidth="1"/>
    <col min="788" max="1027" width="9.109375" style="249"/>
    <col min="1028" max="1028" width="8.6640625" style="249" customWidth="1"/>
    <col min="1029" max="1029" width="7.88671875" style="249" customWidth="1"/>
    <col min="1030" max="1030" width="9.44140625" style="249" customWidth="1"/>
    <col min="1031" max="1031" width="5.109375" style="249" customWidth="1"/>
    <col min="1032" max="1032" width="8.88671875" style="249" customWidth="1"/>
    <col min="1033" max="1033" width="7.88671875" style="249" customWidth="1"/>
    <col min="1034" max="1034" width="10.33203125" style="249" customWidth="1"/>
    <col min="1035" max="1035" width="5.44140625" style="249" customWidth="1"/>
    <col min="1036" max="1036" width="8.5546875" style="249" customWidth="1"/>
    <col min="1037" max="1037" width="7.88671875" style="249" customWidth="1"/>
    <col min="1038" max="1038" width="9.5546875" style="249" customWidth="1"/>
    <col min="1039" max="1039" width="5.44140625" style="249" customWidth="1"/>
    <col min="1040" max="1040" width="7.109375" style="249" customWidth="1"/>
    <col min="1041" max="1041" width="2.44140625" style="249" customWidth="1"/>
    <col min="1042" max="1042" width="13.33203125" style="249" bestFit="1" customWidth="1"/>
    <col min="1043" max="1043" width="14.88671875" style="249" bestFit="1" customWidth="1"/>
    <col min="1044" max="1283" width="9.109375" style="249"/>
    <col min="1284" max="1284" width="8.6640625" style="249" customWidth="1"/>
    <col min="1285" max="1285" width="7.88671875" style="249" customWidth="1"/>
    <col min="1286" max="1286" width="9.44140625" style="249" customWidth="1"/>
    <col min="1287" max="1287" width="5.109375" style="249" customWidth="1"/>
    <col min="1288" max="1288" width="8.88671875" style="249" customWidth="1"/>
    <col min="1289" max="1289" width="7.88671875" style="249" customWidth="1"/>
    <col min="1290" max="1290" width="10.33203125" style="249" customWidth="1"/>
    <col min="1291" max="1291" width="5.44140625" style="249" customWidth="1"/>
    <col min="1292" max="1292" width="8.5546875" style="249" customWidth="1"/>
    <col min="1293" max="1293" width="7.88671875" style="249" customWidth="1"/>
    <col min="1294" max="1294" width="9.5546875" style="249" customWidth="1"/>
    <col min="1295" max="1295" width="5.44140625" style="249" customWidth="1"/>
    <col min="1296" max="1296" width="7.109375" style="249" customWidth="1"/>
    <col min="1297" max="1297" width="2.44140625" style="249" customWidth="1"/>
    <col min="1298" max="1298" width="13.33203125" style="249" bestFit="1" customWidth="1"/>
    <col min="1299" max="1299" width="14.88671875" style="249" bestFit="1" customWidth="1"/>
    <col min="1300" max="1539" width="9.109375" style="249"/>
    <col min="1540" max="1540" width="8.6640625" style="249" customWidth="1"/>
    <col min="1541" max="1541" width="7.88671875" style="249" customWidth="1"/>
    <col min="1542" max="1542" width="9.44140625" style="249" customWidth="1"/>
    <col min="1543" max="1543" width="5.109375" style="249" customWidth="1"/>
    <col min="1544" max="1544" width="8.88671875" style="249" customWidth="1"/>
    <col min="1545" max="1545" width="7.88671875" style="249" customWidth="1"/>
    <col min="1546" max="1546" width="10.33203125" style="249" customWidth="1"/>
    <col min="1547" max="1547" width="5.44140625" style="249" customWidth="1"/>
    <col min="1548" max="1548" width="8.5546875" style="249" customWidth="1"/>
    <col min="1549" max="1549" width="7.88671875" style="249" customWidth="1"/>
    <col min="1550" max="1550" width="9.5546875" style="249" customWidth="1"/>
    <col min="1551" max="1551" width="5.44140625" style="249" customWidth="1"/>
    <col min="1552" max="1552" width="7.109375" style="249" customWidth="1"/>
    <col min="1553" max="1553" width="2.44140625" style="249" customWidth="1"/>
    <col min="1554" max="1554" width="13.33203125" style="249" bestFit="1" customWidth="1"/>
    <col min="1555" max="1555" width="14.88671875" style="249" bestFit="1" customWidth="1"/>
    <col min="1556" max="1795" width="9.109375" style="249"/>
    <col min="1796" max="1796" width="8.6640625" style="249" customWidth="1"/>
    <col min="1797" max="1797" width="7.88671875" style="249" customWidth="1"/>
    <col min="1798" max="1798" width="9.44140625" style="249" customWidth="1"/>
    <col min="1799" max="1799" width="5.109375" style="249" customWidth="1"/>
    <col min="1800" max="1800" width="8.88671875" style="249" customWidth="1"/>
    <col min="1801" max="1801" width="7.88671875" style="249" customWidth="1"/>
    <col min="1802" max="1802" width="10.33203125" style="249" customWidth="1"/>
    <col min="1803" max="1803" width="5.44140625" style="249" customWidth="1"/>
    <col min="1804" max="1804" width="8.5546875" style="249" customWidth="1"/>
    <col min="1805" max="1805" width="7.88671875" style="249" customWidth="1"/>
    <col min="1806" max="1806" width="9.5546875" style="249" customWidth="1"/>
    <col min="1807" max="1807" width="5.44140625" style="249" customWidth="1"/>
    <col min="1808" max="1808" width="7.109375" style="249" customWidth="1"/>
    <col min="1809" max="1809" width="2.44140625" style="249" customWidth="1"/>
    <col min="1810" max="1810" width="13.33203125" style="249" bestFit="1" customWidth="1"/>
    <col min="1811" max="1811" width="14.88671875" style="249" bestFit="1" customWidth="1"/>
    <col min="1812" max="2051" width="9.109375" style="249"/>
    <col min="2052" max="2052" width="8.6640625" style="249" customWidth="1"/>
    <col min="2053" max="2053" width="7.88671875" style="249" customWidth="1"/>
    <col min="2054" max="2054" width="9.44140625" style="249" customWidth="1"/>
    <col min="2055" max="2055" width="5.109375" style="249" customWidth="1"/>
    <col min="2056" max="2056" width="8.88671875" style="249" customWidth="1"/>
    <col min="2057" max="2057" width="7.88671875" style="249" customWidth="1"/>
    <col min="2058" max="2058" width="10.33203125" style="249" customWidth="1"/>
    <col min="2059" max="2059" width="5.44140625" style="249" customWidth="1"/>
    <col min="2060" max="2060" width="8.5546875" style="249" customWidth="1"/>
    <col min="2061" max="2061" width="7.88671875" style="249" customWidth="1"/>
    <col min="2062" max="2062" width="9.5546875" style="249" customWidth="1"/>
    <col min="2063" max="2063" width="5.44140625" style="249" customWidth="1"/>
    <col min="2064" max="2064" width="7.109375" style="249" customWidth="1"/>
    <col min="2065" max="2065" width="2.44140625" style="249" customWidth="1"/>
    <col min="2066" max="2066" width="13.33203125" style="249" bestFit="1" customWidth="1"/>
    <col min="2067" max="2067" width="14.88671875" style="249" bestFit="1" customWidth="1"/>
    <col min="2068" max="2307" width="9.109375" style="249"/>
    <col min="2308" max="2308" width="8.6640625" style="249" customWidth="1"/>
    <col min="2309" max="2309" width="7.88671875" style="249" customWidth="1"/>
    <col min="2310" max="2310" width="9.44140625" style="249" customWidth="1"/>
    <col min="2311" max="2311" width="5.109375" style="249" customWidth="1"/>
    <col min="2312" max="2312" width="8.88671875" style="249" customWidth="1"/>
    <col min="2313" max="2313" width="7.88671875" style="249" customWidth="1"/>
    <col min="2314" max="2314" width="10.33203125" style="249" customWidth="1"/>
    <col min="2315" max="2315" width="5.44140625" style="249" customWidth="1"/>
    <col min="2316" max="2316" width="8.5546875" style="249" customWidth="1"/>
    <col min="2317" max="2317" width="7.88671875" style="249" customWidth="1"/>
    <col min="2318" max="2318" width="9.5546875" style="249" customWidth="1"/>
    <col min="2319" max="2319" width="5.44140625" style="249" customWidth="1"/>
    <col min="2320" max="2320" width="7.109375" style="249" customWidth="1"/>
    <col min="2321" max="2321" width="2.44140625" style="249" customWidth="1"/>
    <col min="2322" max="2322" width="13.33203125" style="249" bestFit="1" customWidth="1"/>
    <col min="2323" max="2323" width="14.88671875" style="249" bestFit="1" customWidth="1"/>
    <col min="2324" max="2563" width="9.109375" style="249"/>
    <col min="2564" max="2564" width="8.6640625" style="249" customWidth="1"/>
    <col min="2565" max="2565" width="7.88671875" style="249" customWidth="1"/>
    <col min="2566" max="2566" width="9.44140625" style="249" customWidth="1"/>
    <col min="2567" max="2567" width="5.109375" style="249" customWidth="1"/>
    <col min="2568" max="2568" width="8.88671875" style="249" customWidth="1"/>
    <col min="2569" max="2569" width="7.88671875" style="249" customWidth="1"/>
    <col min="2570" max="2570" width="10.33203125" style="249" customWidth="1"/>
    <col min="2571" max="2571" width="5.44140625" style="249" customWidth="1"/>
    <col min="2572" max="2572" width="8.5546875" style="249" customWidth="1"/>
    <col min="2573" max="2573" width="7.88671875" style="249" customWidth="1"/>
    <col min="2574" max="2574" width="9.5546875" style="249" customWidth="1"/>
    <col min="2575" max="2575" width="5.44140625" style="249" customWidth="1"/>
    <col min="2576" max="2576" width="7.109375" style="249" customWidth="1"/>
    <col min="2577" max="2577" width="2.44140625" style="249" customWidth="1"/>
    <col min="2578" max="2578" width="13.33203125" style="249" bestFit="1" customWidth="1"/>
    <col min="2579" max="2579" width="14.88671875" style="249" bestFit="1" customWidth="1"/>
    <col min="2580" max="2819" width="9.109375" style="249"/>
    <col min="2820" max="2820" width="8.6640625" style="249" customWidth="1"/>
    <col min="2821" max="2821" width="7.88671875" style="249" customWidth="1"/>
    <col min="2822" max="2822" width="9.44140625" style="249" customWidth="1"/>
    <col min="2823" max="2823" width="5.109375" style="249" customWidth="1"/>
    <col min="2824" max="2824" width="8.88671875" style="249" customWidth="1"/>
    <col min="2825" max="2825" width="7.88671875" style="249" customWidth="1"/>
    <col min="2826" max="2826" width="10.33203125" style="249" customWidth="1"/>
    <col min="2827" max="2827" width="5.44140625" style="249" customWidth="1"/>
    <col min="2828" max="2828" width="8.5546875" style="249" customWidth="1"/>
    <col min="2829" max="2829" width="7.88671875" style="249" customWidth="1"/>
    <col min="2830" max="2830" width="9.5546875" style="249" customWidth="1"/>
    <col min="2831" max="2831" width="5.44140625" style="249" customWidth="1"/>
    <col min="2832" max="2832" width="7.109375" style="249" customWidth="1"/>
    <col min="2833" max="2833" width="2.44140625" style="249" customWidth="1"/>
    <col min="2834" max="2834" width="13.33203125" style="249" bestFit="1" customWidth="1"/>
    <col min="2835" max="2835" width="14.88671875" style="249" bestFit="1" customWidth="1"/>
    <col min="2836" max="3075" width="9.109375" style="249"/>
    <col min="3076" max="3076" width="8.6640625" style="249" customWidth="1"/>
    <col min="3077" max="3077" width="7.88671875" style="249" customWidth="1"/>
    <col min="3078" max="3078" width="9.44140625" style="249" customWidth="1"/>
    <col min="3079" max="3079" width="5.109375" style="249" customWidth="1"/>
    <col min="3080" max="3080" width="8.88671875" style="249" customWidth="1"/>
    <col min="3081" max="3081" width="7.88671875" style="249" customWidth="1"/>
    <col min="3082" max="3082" width="10.33203125" style="249" customWidth="1"/>
    <col min="3083" max="3083" width="5.44140625" style="249" customWidth="1"/>
    <col min="3084" max="3084" width="8.5546875" style="249" customWidth="1"/>
    <col min="3085" max="3085" width="7.88671875" style="249" customWidth="1"/>
    <col min="3086" max="3086" width="9.5546875" style="249" customWidth="1"/>
    <col min="3087" max="3087" width="5.44140625" style="249" customWidth="1"/>
    <col min="3088" max="3088" width="7.109375" style="249" customWidth="1"/>
    <col min="3089" max="3089" width="2.44140625" style="249" customWidth="1"/>
    <col min="3090" max="3090" width="13.33203125" style="249" bestFit="1" customWidth="1"/>
    <col min="3091" max="3091" width="14.88671875" style="249" bestFit="1" customWidth="1"/>
    <col min="3092" max="3331" width="9.109375" style="249"/>
    <col min="3332" max="3332" width="8.6640625" style="249" customWidth="1"/>
    <col min="3333" max="3333" width="7.88671875" style="249" customWidth="1"/>
    <col min="3334" max="3334" width="9.44140625" style="249" customWidth="1"/>
    <col min="3335" max="3335" width="5.109375" style="249" customWidth="1"/>
    <col min="3336" max="3336" width="8.88671875" style="249" customWidth="1"/>
    <col min="3337" max="3337" width="7.88671875" style="249" customWidth="1"/>
    <col min="3338" max="3338" width="10.33203125" style="249" customWidth="1"/>
    <col min="3339" max="3339" width="5.44140625" style="249" customWidth="1"/>
    <col min="3340" max="3340" width="8.5546875" style="249" customWidth="1"/>
    <col min="3341" max="3341" width="7.88671875" style="249" customWidth="1"/>
    <col min="3342" max="3342" width="9.5546875" style="249" customWidth="1"/>
    <col min="3343" max="3343" width="5.44140625" style="249" customWidth="1"/>
    <col min="3344" max="3344" width="7.109375" style="249" customWidth="1"/>
    <col min="3345" max="3345" width="2.44140625" style="249" customWidth="1"/>
    <col min="3346" max="3346" width="13.33203125" style="249" bestFit="1" customWidth="1"/>
    <col min="3347" max="3347" width="14.88671875" style="249" bestFit="1" customWidth="1"/>
    <col min="3348" max="3587" width="9.109375" style="249"/>
    <col min="3588" max="3588" width="8.6640625" style="249" customWidth="1"/>
    <col min="3589" max="3589" width="7.88671875" style="249" customWidth="1"/>
    <col min="3590" max="3590" width="9.44140625" style="249" customWidth="1"/>
    <col min="3591" max="3591" width="5.109375" style="249" customWidth="1"/>
    <col min="3592" max="3592" width="8.88671875" style="249" customWidth="1"/>
    <col min="3593" max="3593" width="7.88671875" style="249" customWidth="1"/>
    <col min="3594" max="3594" width="10.33203125" style="249" customWidth="1"/>
    <col min="3595" max="3595" width="5.44140625" style="249" customWidth="1"/>
    <col min="3596" max="3596" width="8.5546875" style="249" customWidth="1"/>
    <col min="3597" max="3597" width="7.88671875" style="249" customWidth="1"/>
    <col min="3598" max="3598" width="9.5546875" style="249" customWidth="1"/>
    <col min="3599" max="3599" width="5.44140625" style="249" customWidth="1"/>
    <col min="3600" max="3600" width="7.109375" style="249" customWidth="1"/>
    <col min="3601" max="3601" width="2.44140625" style="249" customWidth="1"/>
    <col min="3602" max="3602" width="13.33203125" style="249" bestFit="1" customWidth="1"/>
    <col min="3603" max="3603" width="14.88671875" style="249" bestFit="1" customWidth="1"/>
    <col min="3604" max="3843" width="9.109375" style="249"/>
    <col min="3844" max="3844" width="8.6640625" style="249" customWidth="1"/>
    <col min="3845" max="3845" width="7.88671875" style="249" customWidth="1"/>
    <col min="3846" max="3846" width="9.44140625" style="249" customWidth="1"/>
    <col min="3847" max="3847" width="5.109375" style="249" customWidth="1"/>
    <col min="3848" max="3848" width="8.88671875" style="249" customWidth="1"/>
    <col min="3849" max="3849" width="7.88671875" style="249" customWidth="1"/>
    <col min="3850" max="3850" width="10.33203125" style="249" customWidth="1"/>
    <col min="3851" max="3851" width="5.44140625" style="249" customWidth="1"/>
    <col min="3852" max="3852" width="8.5546875" style="249" customWidth="1"/>
    <col min="3853" max="3853" width="7.88671875" style="249" customWidth="1"/>
    <col min="3854" max="3854" width="9.5546875" style="249" customWidth="1"/>
    <col min="3855" max="3855" width="5.44140625" style="249" customWidth="1"/>
    <col min="3856" max="3856" width="7.109375" style="249" customWidth="1"/>
    <col min="3857" max="3857" width="2.44140625" style="249" customWidth="1"/>
    <col min="3858" max="3858" width="13.33203125" style="249" bestFit="1" customWidth="1"/>
    <col min="3859" max="3859" width="14.88671875" style="249" bestFit="1" customWidth="1"/>
    <col min="3860" max="4099" width="9.109375" style="249"/>
    <col min="4100" max="4100" width="8.6640625" style="249" customWidth="1"/>
    <col min="4101" max="4101" width="7.88671875" style="249" customWidth="1"/>
    <col min="4102" max="4102" width="9.44140625" style="249" customWidth="1"/>
    <col min="4103" max="4103" width="5.109375" style="249" customWidth="1"/>
    <col min="4104" max="4104" width="8.88671875" style="249" customWidth="1"/>
    <col min="4105" max="4105" width="7.88671875" style="249" customWidth="1"/>
    <col min="4106" max="4106" width="10.33203125" style="249" customWidth="1"/>
    <col min="4107" max="4107" width="5.44140625" style="249" customWidth="1"/>
    <col min="4108" max="4108" width="8.5546875" style="249" customWidth="1"/>
    <col min="4109" max="4109" width="7.88671875" style="249" customWidth="1"/>
    <col min="4110" max="4110" width="9.5546875" style="249" customWidth="1"/>
    <col min="4111" max="4111" width="5.44140625" style="249" customWidth="1"/>
    <col min="4112" max="4112" width="7.109375" style="249" customWidth="1"/>
    <col min="4113" max="4113" width="2.44140625" style="249" customWidth="1"/>
    <col min="4114" max="4114" width="13.33203125" style="249" bestFit="1" customWidth="1"/>
    <col min="4115" max="4115" width="14.88671875" style="249" bestFit="1" customWidth="1"/>
    <col min="4116" max="4355" width="9.109375" style="249"/>
    <col min="4356" max="4356" width="8.6640625" style="249" customWidth="1"/>
    <col min="4357" max="4357" width="7.88671875" style="249" customWidth="1"/>
    <col min="4358" max="4358" width="9.44140625" style="249" customWidth="1"/>
    <col min="4359" max="4359" width="5.109375" style="249" customWidth="1"/>
    <col min="4360" max="4360" width="8.88671875" style="249" customWidth="1"/>
    <col min="4361" max="4361" width="7.88671875" style="249" customWidth="1"/>
    <col min="4362" max="4362" width="10.33203125" style="249" customWidth="1"/>
    <col min="4363" max="4363" width="5.44140625" style="249" customWidth="1"/>
    <col min="4364" max="4364" width="8.5546875" style="249" customWidth="1"/>
    <col min="4365" max="4365" width="7.88671875" style="249" customWidth="1"/>
    <col min="4366" max="4366" width="9.5546875" style="249" customWidth="1"/>
    <col min="4367" max="4367" width="5.44140625" style="249" customWidth="1"/>
    <col min="4368" max="4368" width="7.109375" style="249" customWidth="1"/>
    <col min="4369" max="4369" width="2.44140625" style="249" customWidth="1"/>
    <col min="4370" max="4370" width="13.33203125" style="249" bestFit="1" customWidth="1"/>
    <col min="4371" max="4371" width="14.88671875" style="249" bestFit="1" customWidth="1"/>
    <col min="4372" max="4611" width="9.109375" style="249"/>
    <col min="4612" max="4612" width="8.6640625" style="249" customWidth="1"/>
    <col min="4613" max="4613" width="7.88671875" style="249" customWidth="1"/>
    <col min="4614" max="4614" width="9.44140625" style="249" customWidth="1"/>
    <col min="4615" max="4615" width="5.109375" style="249" customWidth="1"/>
    <col min="4616" max="4616" width="8.88671875" style="249" customWidth="1"/>
    <col min="4617" max="4617" width="7.88671875" style="249" customWidth="1"/>
    <col min="4618" max="4618" width="10.33203125" style="249" customWidth="1"/>
    <col min="4619" max="4619" width="5.44140625" style="249" customWidth="1"/>
    <col min="4620" max="4620" width="8.5546875" style="249" customWidth="1"/>
    <col min="4621" max="4621" width="7.88671875" style="249" customWidth="1"/>
    <col min="4622" max="4622" width="9.5546875" style="249" customWidth="1"/>
    <col min="4623" max="4623" width="5.44140625" style="249" customWidth="1"/>
    <col min="4624" max="4624" width="7.109375" style="249" customWidth="1"/>
    <col min="4625" max="4625" width="2.44140625" style="249" customWidth="1"/>
    <col min="4626" max="4626" width="13.33203125" style="249" bestFit="1" customWidth="1"/>
    <col min="4627" max="4627" width="14.88671875" style="249" bestFit="1" customWidth="1"/>
    <col min="4628" max="4867" width="9.109375" style="249"/>
    <col min="4868" max="4868" width="8.6640625" style="249" customWidth="1"/>
    <col min="4869" max="4869" width="7.88671875" style="249" customWidth="1"/>
    <col min="4870" max="4870" width="9.44140625" style="249" customWidth="1"/>
    <col min="4871" max="4871" width="5.109375" style="249" customWidth="1"/>
    <col min="4872" max="4872" width="8.88671875" style="249" customWidth="1"/>
    <col min="4873" max="4873" width="7.88671875" style="249" customWidth="1"/>
    <col min="4874" max="4874" width="10.33203125" style="249" customWidth="1"/>
    <col min="4875" max="4875" width="5.44140625" style="249" customWidth="1"/>
    <col min="4876" max="4876" width="8.5546875" style="249" customWidth="1"/>
    <col min="4877" max="4877" width="7.88671875" style="249" customWidth="1"/>
    <col min="4878" max="4878" width="9.5546875" style="249" customWidth="1"/>
    <col min="4879" max="4879" width="5.44140625" style="249" customWidth="1"/>
    <col min="4880" max="4880" width="7.109375" style="249" customWidth="1"/>
    <col min="4881" max="4881" width="2.44140625" style="249" customWidth="1"/>
    <col min="4882" max="4882" width="13.33203125" style="249" bestFit="1" customWidth="1"/>
    <col min="4883" max="4883" width="14.88671875" style="249" bestFit="1" customWidth="1"/>
    <col min="4884" max="5123" width="9.109375" style="249"/>
    <col min="5124" max="5124" width="8.6640625" style="249" customWidth="1"/>
    <col min="5125" max="5125" width="7.88671875" style="249" customWidth="1"/>
    <col min="5126" max="5126" width="9.44140625" style="249" customWidth="1"/>
    <col min="5127" max="5127" width="5.109375" style="249" customWidth="1"/>
    <col min="5128" max="5128" width="8.88671875" style="249" customWidth="1"/>
    <col min="5129" max="5129" width="7.88671875" style="249" customWidth="1"/>
    <col min="5130" max="5130" width="10.33203125" style="249" customWidth="1"/>
    <col min="5131" max="5131" width="5.44140625" style="249" customWidth="1"/>
    <col min="5132" max="5132" width="8.5546875" style="249" customWidth="1"/>
    <col min="5133" max="5133" width="7.88671875" style="249" customWidth="1"/>
    <col min="5134" max="5134" width="9.5546875" style="249" customWidth="1"/>
    <col min="5135" max="5135" width="5.44140625" style="249" customWidth="1"/>
    <col min="5136" max="5136" width="7.109375" style="249" customWidth="1"/>
    <col min="5137" max="5137" width="2.44140625" style="249" customWidth="1"/>
    <col min="5138" max="5138" width="13.33203125" style="249" bestFit="1" customWidth="1"/>
    <col min="5139" max="5139" width="14.88671875" style="249" bestFit="1" customWidth="1"/>
    <col min="5140" max="5379" width="9.109375" style="249"/>
    <col min="5380" max="5380" width="8.6640625" style="249" customWidth="1"/>
    <col min="5381" max="5381" width="7.88671875" style="249" customWidth="1"/>
    <col min="5382" max="5382" width="9.44140625" style="249" customWidth="1"/>
    <col min="5383" max="5383" width="5.109375" style="249" customWidth="1"/>
    <col min="5384" max="5384" width="8.88671875" style="249" customWidth="1"/>
    <col min="5385" max="5385" width="7.88671875" style="249" customWidth="1"/>
    <col min="5386" max="5386" width="10.33203125" style="249" customWidth="1"/>
    <col min="5387" max="5387" width="5.44140625" style="249" customWidth="1"/>
    <col min="5388" max="5388" width="8.5546875" style="249" customWidth="1"/>
    <col min="5389" max="5389" width="7.88671875" style="249" customWidth="1"/>
    <col min="5390" max="5390" width="9.5546875" style="249" customWidth="1"/>
    <col min="5391" max="5391" width="5.44140625" style="249" customWidth="1"/>
    <col min="5392" max="5392" width="7.109375" style="249" customWidth="1"/>
    <col min="5393" max="5393" width="2.44140625" style="249" customWidth="1"/>
    <col min="5394" max="5394" width="13.33203125" style="249" bestFit="1" customWidth="1"/>
    <col min="5395" max="5395" width="14.88671875" style="249" bestFit="1" customWidth="1"/>
    <col min="5396" max="5635" width="9.109375" style="249"/>
    <col min="5636" max="5636" width="8.6640625" style="249" customWidth="1"/>
    <col min="5637" max="5637" width="7.88671875" style="249" customWidth="1"/>
    <col min="5638" max="5638" width="9.44140625" style="249" customWidth="1"/>
    <col min="5639" max="5639" width="5.109375" style="249" customWidth="1"/>
    <col min="5640" max="5640" width="8.88671875" style="249" customWidth="1"/>
    <col min="5641" max="5641" width="7.88671875" style="249" customWidth="1"/>
    <col min="5642" max="5642" width="10.33203125" style="249" customWidth="1"/>
    <col min="5643" max="5643" width="5.44140625" style="249" customWidth="1"/>
    <col min="5644" max="5644" width="8.5546875" style="249" customWidth="1"/>
    <col min="5645" max="5645" width="7.88671875" style="249" customWidth="1"/>
    <col min="5646" max="5646" width="9.5546875" style="249" customWidth="1"/>
    <col min="5647" max="5647" width="5.44140625" style="249" customWidth="1"/>
    <col min="5648" max="5648" width="7.109375" style="249" customWidth="1"/>
    <col min="5649" max="5649" width="2.44140625" style="249" customWidth="1"/>
    <col min="5650" max="5650" width="13.33203125" style="249" bestFit="1" customWidth="1"/>
    <col min="5651" max="5651" width="14.88671875" style="249" bestFit="1" customWidth="1"/>
    <col min="5652" max="5891" width="9.109375" style="249"/>
    <col min="5892" max="5892" width="8.6640625" style="249" customWidth="1"/>
    <col min="5893" max="5893" width="7.88671875" style="249" customWidth="1"/>
    <col min="5894" max="5894" width="9.44140625" style="249" customWidth="1"/>
    <col min="5895" max="5895" width="5.109375" style="249" customWidth="1"/>
    <col min="5896" max="5896" width="8.88671875" style="249" customWidth="1"/>
    <col min="5897" max="5897" width="7.88671875" style="249" customWidth="1"/>
    <col min="5898" max="5898" width="10.33203125" style="249" customWidth="1"/>
    <col min="5899" max="5899" width="5.44140625" style="249" customWidth="1"/>
    <col min="5900" max="5900" width="8.5546875" style="249" customWidth="1"/>
    <col min="5901" max="5901" width="7.88671875" style="249" customWidth="1"/>
    <col min="5902" max="5902" width="9.5546875" style="249" customWidth="1"/>
    <col min="5903" max="5903" width="5.44140625" style="249" customWidth="1"/>
    <col min="5904" max="5904" width="7.109375" style="249" customWidth="1"/>
    <col min="5905" max="5905" width="2.44140625" style="249" customWidth="1"/>
    <col min="5906" max="5906" width="13.33203125" style="249" bestFit="1" customWidth="1"/>
    <col min="5907" max="5907" width="14.88671875" style="249" bestFit="1" customWidth="1"/>
    <col min="5908" max="6147" width="9.109375" style="249"/>
    <col min="6148" max="6148" width="8.6640625" style="249" customWidth="1"/>
    <col min="6149" max="6149" width="7.88671875" style="249" customWidth="1"/>
    <col min="6150" max="6150" width="9.44140625" style="249" customWidth="1"/>
    <col min="6151" max="6151" width="5.109375" style="249" customWidth="1"/>
    <col min="6152" max="6152" width="8.88671875" style="249" customWidth="1"/>
    <col min="6153" max="6153" width="7.88671875" style="249" customWidth="1"/>
    <col min="6154" max="6154" width="10.33203125" style="249" customWidth="1"/>
    <col min="6155" max="6155" width="5.44140625" style="249" customWidth="1"/>
    <col min="6156" max="6156" width="8.5546875" style="249" customWidth="1"/>
    <col min="6157" max="6157" width="7.88671875" style="249" customWidth="1"/>
    <col min="6158" max="6158" width="9.5546875" style="249" customWidth="1"/>
    <col min="6159" max="6159" width="5.44140625" style="249" customWidth="1"/>
    <col min="6160" max="6160" width="7.109375" style="249" customWidth="1"/>
    <col min="6161" max="6161" width="2.44140625" style="249" customWidth="1"/>
    <col min="6162" max="6162" width="13.33203125" style="249" bestFit="1" customWidth="1"/>
    <col min="6163" max="6163" width="14.88671875" style="249" bestFit="1" customWidth="1"/>
    <col min="6164" max="6403" width="9.109375" style="249"/>
    <col min="6404" max="6404" width="8.6640625" style="249" customWidth="1"/>
    <col min="6405" max="6405" width="7.88671875" style="249" customWidth="1"/>
    <col min="6406" max="6406" width="9.44140625" style="249" customWidth="1"/>
    <col min="6407" max="6407" width="5.109375" style="249" customWidth="1"/>
    <col min="6408" max="6408" width="8.88671875" style="249" customWidth="1"/>
    <col min="6409" max="6409" width="7.88671875" style="249" customWidth="1"/>
    <col min="6410" max="6410" width="10.33203125" style="249" customWidth="1"/>
    <col min="6411" max="6411" width="5.44140625" style="249" customWidth="1"/>
    <col min="6412" max="6412" width="8.5546875" style="249" customWidth="1"/>
    <col min="6413" max="6413" width="7.88671875" style="249" customWidth="1"/>
    <col min="6414" max="6414" width="9.5546875" style="249" customWidth="1"/>
    <col min="6415" max="6415" width="5.44140625" style="249" customWidth="1"/>
    <col min="6416" max="6416" width="7.109375" style="249" customWidth="1"/>
    <col min="6417" max="6417" width="2.44140625" style="249" customWidth="1"/>
    <col min="6418" max="6418" width="13.33203125" style="249" bestFit="1" customWidth="1"/>
    <col min="6419" max="6419" width="14.88671875" style="249" bestFit="1" customWidth="1"/>
    <col min="6420" max="6659" width="9.109375" style="249"/>
    <col min="6660" max="6660" width="8.6640625" style="249" customWidth="1"/>
    <col min="6661" max="6661" width="7.88671875" style="249" customWidth="1"/>
    <col min="6662" max="6662" width="9.44140625" style="249" customWidth="1"/>
    <col min="6663" max="6663" width="5.109375" style="249" customWidth="1"/>
    <col min="6664" max="6664" width="8.88671875" style="249" customWidth="1"/>
    <col min="6665" max="6665" width="7.88671875" style="249" customWidth="1"/>
    <col min="6666" max="6666" width="10.33203125" style="249" customWidth="1"/>
    <col min="6667" max="6667" width="5.44140625" style="249" customWidth="1"/>
    <col min="6668" max="6668" width="8.5546875" style="249" customWidth="1"/>
    <col min="6669" max="6669" width="7.88671875" style="249" customWidth="1"/>
    <col min="6670" max="6670" width="9.5546875" style="249" customWidth="1"/>
    <col min="6671" max="6671" width="5.44140625" style="249" customWidth="1"/>
    <col min="6672" max="6672" width="7.109375" style="249" customWidth="1"/>
    <col min="6673" max="6673" width="2.44140625" style="249" customWidth="1"/>
    <col min="6674" max="6674" width="13.33203125" style="249" bestFit="1" customWidth="1"/>
    <col min="6675" max="6675" width="14.88671875" style="249" bestFit="1" customWidth="1"/>
    <col min="6676" max="6915" width="9.109375" style="249"/>
    <col min="6916" max="6916" width="8.6640625" style="249" customWidth="1"/>
    <col min="6917" max="6917" width="7.88671875" style="249" customWidth="1"/>
    <col min="6918" max="6918" width="9.44140625" style="249" customWidth="1"/>
    <col min="6919" max="6919" width="5.109375" style="249" customWidth="1"/>
    <col min="6920" max="6920" width="8.88671875" style="249" customWidth="1"/>
    <col min="6921" max="6921" width="7.88671875" style="249" customWidth="1"/>
    <col min="6922" max="6922" width="10.33203125" style="249" customWidth="1"/>
    <col min="6923" max="6923" width="5.44140625" style="249" customWidth="1"/>
    <col min="6924" max="6924" width="8.5546875" style="249" customWidth="1"/>
    <col min="6925" max="6925" width="7.88671875" style="249" customWidth="1"/>
    <col min="6926" max="6926" width="9.5546875" style="249" customWidth="1"/>
    <col min="6927" max="6927" width="5.44140625" style="249" customWidth="1"/>
    <col min="6928" max="6928" width="7.109375" style="249" customWidth="1"/>
    <col min="6929" max="6929" width="2.44140625" style="249" customWidth="1"/>
    <col min="6930" max="6930" width="13.33203125" style="249" bestFit="1" customWidth="1"/>
    <col min="6931" max="6931" width="14.88671875" style="249" bestFit="1" customWidth="1"/>
    <col min="6932" max="7171" width="9.109375" style="249"/>
    <col min="7172" max="7172" width="8.6640625" style="249" customWidth="1"/>
    <col min="7173" max="7173" width="7.88671875" style="249" customWidth="1"/>
    <col min="7174" max="7174" width="9.44140625" style="249" customWidth="1"/>
    <col min="7175" max="7175" width="5.109375" style="249" customWidth="1"/>
    <col min="7176" max="7176" width="8.88671875" style="249" customWidth="1"/>
    <col min="7177" max="7177" width="7.88671875" style="249" customWidth="1"/>
    <col min="7178" max="7178" width="10.33203125" style="249" customWidth="1"/>
    <col min="7179" max="7179" width="5.44140625" style="249" customWidth="1"/>
    <col min="7180" max="7180" width="8.5546875" style="249" customWidth="1"/>
    <col min="7181" max="7181" width="7.88671875" style="249" customWidth="1"/>
    <col min="7182" max="7182" width="9.5546875" style="249" customWidth="1"/>
    <col min="7183" max="7183" width="5.44140625" style="249" customWidth="1"/>
    <col min="7184" max="7184" width="7.109375" style="249" customWidth="1"/>
    <col min="7185" max="7185" width="2.44140625" style="249" customWidth="1"/>
    <col min="7186" max="7186" width="13.33203125" style="249" bestFit="1" customWidth="1"/>
    <col min="7187" max="7187" width="14.88671875" style="249" bestFit="1" customWidth="1"/>
    <col min="7188" max="7427" width="9.109375" style="249"/>
    <col min="7428" max="7428" width="8.6640625" style="249" customWidth="1"/>
    <col min="7429" max="7429" width="7.88671875" style="249" customWidth="1"/>
    <col min="7430" max="7430" width="9.44140625" style="249" customWidth="1"/>
    <col min="7431" max="7431" width="5.109375" style="249" customWidth="1"/>
    <col min="7432" max="7432" width="8.88671875" style="249" customWidth="1"/>
    <col min="7433" max="7433" width="7.88671875" style="249" customWidth="1"/>
    <col min="7434" max="7434" width="10.33203125" style="249" customWidth="1"/>
    <col min="7435" max="7435" width="5.44140625" style="249" customWidth="1"/>
    <col min="7436" max="7436" width="8.5546875" style="249" customWidth="1"/>
    <col min="7437" max="7437" width="7.88671875" style="249" customWidth="1"/>
    <col min="7438" max="7438" width="9.5546875" style="249" customWidth="1"/>
    <col min="7439" max="7439" width="5.44140625" style="249" customWidth="1"/>
    <col min="7440" max="7440" width="7.109375" style="249" customWidth="1"/>
    <col min="7441" max="7441" width="2.44140625" style="249" customWidth="1"/>
    <col min="7442" max="7442" width="13.33203125" style="249" bestFit="1" customWidth="1"/>
    <col min="7443" max="7443" width="14.88671875" style="249" bestFit="1" customWidth="1"/>
    <col min="7444" max="7683" width="9.109375" style="249"/>
    <col min="7684" max="7684" width="8.6640625" style="249" customWidth="1"/>
    <col min="7685" max="7685" width="7.88671875" style="249" customWidth="1"/>
    <col min="7686" max="7686" width="9.44140625" style="249" customWidth="1"/>
    <col min="7687" max="7687" width="5.109375" style="249" customWidth="1"/>
    <col min="7688" max="7688" width="8.88671875" style="249" customWidth="1"/>
    <col min="7689" max="7689" width="7.88671875" style="249" customWidth="1"/>
    <col min="7690" max="7690" width="10.33203125" style="249" customWidth="1"/>
    <col min="7691" max="7691" width="5.44140625" style="249" customWidth="1"/>
    <col min="7692" max="7692" width="8.5546875" style="249" customWidth="1"/>
    <col min="7693" max="7693" width="7.88671875" style="249" customWidth="1"/>
    <col min="7694" max="7694" width="9.5546875" style="249" customWidth="1"/>
    <col min="7695" max="7695" width="5.44140625" style="249" customWidth="1"/>
    <col min="7696" max="7696" width="7.109375" style="249" customWidth="1"/>
    <col min="7697" max="7697" width="2.44140625" style="249" customWidth="1"/>
    <col min="7698" max="7698" width="13.33203125" style="249" bestFit="1" customWidth="1"/>
    <col min="7699" max="7699" width="14.88671875" style="249" bestFit="1" customWidth="1"/>
    <col min="7700" max="7939" width="9.109375" style="249"/>
    <col min="7940" max="7940" width="8.6640625" style="249" customWidth="1"/>
    <col min="7941" max="7941" width="7.88671875" style="249" customWidth="1"/>
    <col min="7942" max="7942" width="9.44140625" style="249" customWidth="1"/>
    <col min="7943" max="7943" width="5.109375" style="249" customWidth="1"/>
    <col min="7944" max="7944" width="8.88671875" style="249" customWidth="1"/>
    <col min="7945" max="7945" width="7.88671875" style="249" customWidth="1"/>
    <col min="7946" max="7946" width="10.33203125" style="249" customWidth="1"/>
    <col min="7947" max="7947" width="5.44140625" style="249" customWidth="1"/>
    <col min="7948" max="7948" width="8.5546875" style="249" customWidth="1"/>
    <col min="7949" max="7949" width="7.88671875" style="249" customWidth="1"/>
    <col min="7950" max="7950" width="9.5546875" style="249" customWidth="1"/>
    <col min="7951" max="7951" width="5.44140625" style="249" customWidth="1"/>
    <col min="7952" max="7952" width="7.109375" style="249" customWidth="1"/>
    <col min="7953" max="7953" width="2.44140625" style="249" customWidth="1"/>
    <col min="7954" max="7954" width="13.33203125" style="249" bestFit="1" customWidth="1"/>
    <col min="7955" max="7955" width="14.88671875" style="249" bestFit="1" customWidth="1"/>
    <col min="7956" max="8195" width="9.109375" style="249"/>
    <col min="8196" max="8196" width="8.6640625" style="249" customWidth="1"/>
    <col min="8197" max="8197" width="7.88671875" style="249" customWidth="1"/>
    <col min="8198" max="8198" width="9.44140625" style="249" customWidth="1"/>
    <col min="8199" max="8199" width="5.109375" style="249" customWidth="1"/>
    <col min="8200" max="8200" width="8.88671875" style="249" customWidth="1"/>
    <col min="8201" max="8201" width="7.88671875" style="249" customWidth="1"/>
    <col min="8202" max="8202" width="10.33203125" style="249" customWidth="1"/>
    <col min="8203" max="8203" width="5.44140625" style="249" customWidth="1"/>
    <col min="8204" max="8204" width="8.5546875" style="249" customWidth="1"/>
    <col min="8205" max="8205" width="7.88671875" style="249" customWidth="1"/>
    <col min="8206" max="8206" width="9.5546875" style="249" customWidth="1"/>
    <col min="8207" max="8207" width="5.44140625" style="249" customWidth="1"/>
    <col min="8208" max="8208" width="7.109375" style="249" customWidth="1"/>
    <col min="8209" max="8209" width="2.44140625" style="249" customWidth="1"/>
    <col min="8210" max="8210" width="13.33203125" style="249" bestFit="1" customWidth="1"/>
    <col min="8211" max="8211" width="14.88671875" style="249" bestFit="1" customWidth="1"/>
    <col min="8212" max="8451" width="9.109375" style="249"/>
    <col min="8452" max="8452" width="8.6640625" style="249" customWidth="1"/>
    <col min="8453" max="8453" width="7.88671875" style="249" customWidth="1"/>
    <col min="8454" max="8454" width="9.44140625" style="249" customWidth="1"/>
    <col min="8455" max="8455" width="5.109375" style="249" customWidth="1"/>
    <col min="8456" max="8456" width="8.88671875" style="249" customWidth="1"/>
    <col min="8457" max="8457" width="7.88671875" style="249" customWidth="1"/>
    <col min="8458" max="8458" width="10.33203125" style="249" customWidth="1"/>
    <col min="8459" max="8459" width="5.44140625" style="249" customWidth="1"/>
    <col min="8460" max="8460" width="8.5546875" style="249" customWidth="1"/>
    <col min="8461" max="8461" width="7.88671875" style="249" customWidth="1"/>
    <col min="8462" max="8462" width="9.5546875" style="249" customWidth="1"/>
    <col min="8463" max="8463" width="5.44140625" style="249" customWidth="1"/>
    <col min="8464" max="8464" width="7.109375" style="249" customWidth="1"/>
    <col min="8465" max="8465" width="2.44140625" style="249" customWidth="1"/>
    <col min="8466" max="8466" width="13.33203125" style="249" bestFit="1" customWidth="1"/>
    <col min="8467" max="8467" width="14.88671875" style="249" bestFit="1" customWidth="1"/>
    <col min="8468" max="8707" width="9.109375" style="249"/>
    <col min="8708" max="8708" width="8.6640625" style="249" customWidth="1"/>
    <col min="8709" max="8709" width="7.88671875" style="249" customWidth="1"/>
    <col min="8710" max="8710" width="9.44140625" style="249" customWidth="1"/>
    <col min="8711" max="8711" width="5.109375" style="249" customWidth="1"/>
    <col min="8712" max="8712" width="8.88671875" style="249" customWidth="1"/>
    <col min="8713" max="8713" width="7.88671875" style="249" customWidth="1"/>
    <col min="8714" max="8714" width="10.33203125" style="249" customWidth="1"/>
    <col min="8715" max="8715" width="5.44140625" style="249" customWidth="1"/>
    <col min="8716" max="8716" width="8.5546875" style="249" customWidth="1"/>
    <col min="8717" max="8717" width="7.88671875" style="249" customWidth="1"/>
    <col min="8718" max="8718" width="9.5546875" style="249" customWidth="1"/>
    <col min="8719" max="8719" width="5.44140625" style="249" customWidth="1"/>
    <col min="8720" max="8720" width="7.109375" style="249" customWidth="1"/>
    <col min="8721" max="8721" width="2.44140625" style="249" customWidth="1"/>
    <col min="8722" max="8722" width="13.33203125" style="249" bestFit="1" customWidth="1"/>
    <col min="8723" max="8723" width="14.88671875" style="249" bestFit="1" customWidth="1"/>
    <col min="8724" max="8963" width="9.109375" style="249"/>
    <col min="8964" max="8964" width="8.6640625" style="249" customWidth="1"/>
    <col min="8965" max="8965" width="7.88671875" style="249" customWidth="1"/>
    <col min="8966" max="8966" width="9.44140625" style="249" customWidth="1"/>
    <col min="8967" max="8967" width="5.109375" style="249" customWidth="1"/>
    <col min="8968" max="8968" width="8.88671875" style="249" customWidth="1"/>
    <col min="8969" max="8969" width="7.88671875" style="249" customWidth="1"/>
    <col min="8970" max="8970" width="10.33203125" style="249" customWidth="1"/>
    <col min="8971" max="8971" width="5.44140625" style="249" customWidth="1"/>
    <col min="8972" max="8972" width="8.5546875" style="249" customWidth="1"/>
    <col min="8973" max="8973" width="7.88671875" style="249" customWidth="1"/>
    <col min="8974" max="8974" width="9.5546875" style="249" customWidth="1"/>
    <col min="8975" max="8975" width="5.44140625" style="249" customWidth="1"/>
    <col min="8976" max="8976" width="7.109375" style="249" customWidth="1"/>
    <col min="8977" max="8977" width="2.44140625" style="249" customWidth="1"/>
    <col min="8978" max="8978" width="13.33203125" style="249" bestFit="1" customWidth="1"/>
    <col min="8979" max="8979" width="14.88671875" style="249" bestFit="1" customWidth="1"/>
    <col min="8980" max="9219" width="9.109375" style="249"/>
    <col min="9220" max="9220" width="8.6640625" style="249" customWidth="1"/>
    <col min="9221" max="9221" width="7.88671875" style="249" customWidth="1"/>
    <col min="9222" max="9222" width="9.44140625" style="249" customWidth="1"/>
    <col min="9223" max="9223" width="5.109375" style="249" customWidth="1"/>
    <col min="9224" max="9224" width="8.88671875" style="249" customWidth="1"/>
    <col min="9225" max="9225" width="7.88671875" style="249" customWidth="1"/>
    <col min="9226" max="9226" width="10.33203125" style="249" customWidth="1"/>
    <col min="9227" max="9227" width="5.44140625" style="249" customWidth="1"/>
    <col min="9228" max="9228" width="8.5546875" style="249" customWidth="1"/>
    <col min="9229" max="9229" width="7.88671875" style="249" customWidth="1"/>
    <col min="9230" max="9230" width="9.5546875" style="249" customWidth="1"/>
    <col min="9231" max="9231" width="5.44140625" style="249" customWidth="1"/>
    <col min="9232" max="9232" width="7.109375" style="249" customWidth="1"/>
    <col min="9233" max="9233" width="2.44140625" style="249" customWidth="1"/>
    <col min="9234" max="9234" width="13.33203125" style="249" bestFit="1" customWidth="1"/>
    <col min="9235" max="9235" width="14.88671875" style="249" bestFit="1" customWidth="1"/>
    <col min="9236" max="9475" width="9.109375" style="249"/>
    <col min="9476" max="9476" width="8.6640625" style="249" customWidth="1"/>
    <col min="9477" max="9477" width="7.88671875" style="249" customWidth="1"/>
    <col min="9478" max="9478" width="9.44140625" style="249" customWidth="1"/>
    <col min="9479" max="9479" width="5.109375" style="249" customWidth="1"/>
    <col min="9480" max="9480" width="8.88671875" style="249" customWidth="1"/>
    <col min="9481" max="9481" width="7.88671875" style="249" customWidth="1"/>
    <col min="9482" max="9482" width="10.33203125" style="249" customWidth="1"/>
    <col min="9483" max="9483" width="5.44140625" style="249" customWidth="1"/>
    <col min="9484" max="9484" width="8.5546875" style="249" customWidth="1"/>
    <col min="9485" max="9485" width="7.88671875" style="249" customWidth="1"/>
    <col min="9486" max="9486" width="9.5546875" style="249" customWidth="1"/>
    <col min="9487" max="9487" width="5.44140625" style="249" customWidth="1"/>
    <col min="9488" max="9488" width="7.109375" style="249" customWidth="1"/>
    <col min="9489" max="9489" width="2.44140625" style="249" customWidth="1"/>
    <col min="9490" max="9490" width="13.33203125" style="249" bestFit="1" customWidth="1"/>
    <col min="9491" max="9491" width="14.88671875" style="249" bestFit="1" customWidth="1"/>
    <col min="9492" max="9731" width="9.109375" style="249"/>
    <col min="9732" max="9732" width="8.6640625" style="249" customWidth="1"/>
    <col min="9733" max="9733" width="7.88671875" style="249" customWidth="1"/>
    <col min="9734" max="9734" width="9.44140625" style="249" customWidth="1"/>
    <col min="9735" max="9735" width="5.109375" style="249" customWidth="1"/>
    <col min="9736" max="9736" width="8.88671875" style="249" customWidth="1"/>
    <col min="9737" max="9737" width="7.88671875" style="249" customWidth="1"/>
    <col min="9738" max="9738" width="10.33203125" style="249" customWidth="1"/>
    <col min="9739" max="9739" width="5.44140625" style="249" customWidth="1"/>
    <col min="9740" max="9740" width="8.5546875" style="249" customWidth="1"/>
    <col min="9741" max="9741" width="7.88671875" style="249" customWidth="1"/>
    <col min="9742" max="9742" width="9.5546875" style="249" customWidth="1"/>
    <col min="9743" max="9743" width="5.44140625" style="249" customWidth="1"/>
    <col min="9744" max="9744" width="7.109375" style="249" customWidth="1"/>
    <col min="9745" max="9745" width="2.44140625" style="249" customWidth="1"/>
    <col min="9746" max="9746" width="13.33203125" style="249" bestFit="1" customWidth="1"/>
    <col min="9747" max="9747" width="14.88671875" style="249" bestFit="1" customWidth="1"/>
    <col min="9748" max="9987" width="9.109375" style="249"/>
    <col min="9988" max="9988" width="8.6640625" style="249" customWidth="1"/>
    <col min="9989" max="9989" width="7.88671875" style="249" customWidth="1"/>
    <col min="9990" max="9990" width="9.44140625" style="249" customWidth="1"/>
    <col min="9991" max="9991" width="5.109375" style="249" customWidth="1"/>
    <col min="9992" max="9992" width="8.88671875" style="249" customWidth="1"/>
    <col min="9993" max="9993" width="7.88671875" style="249" customWidth="1"/>
    <col min="9994" max="9994" width="10.33203125" style="249" customWidth="1"/>
    <col min="9995" max="9995" width="5.44140625" style="249" customWidth="1"/>
    <col min="9996" max="9996" width="8.5546875" style="249" customWidth="1"/>
    <col min="9997" max="9997" width="7.88671875" style="249" customWidth="1"/>
    <col min="9998" max="9998" width="9.5546875" style="249" customWidth="1"/>
    <col min="9999" max="9999" width="5.44140625" style="249" customWidth="1"/>
    <col min="10000" max="10000" width="7.109375" style="249" customWidth="1"/>
    <col min="10001" max="10001" width="2.44140625" style="249" customWidth="1"/>
    <col min="10002" max="10002" width="13.33203125" style="249" bestFit="1" customWidth="1"/>
    <col min="10003" max="10003" width="14.88671875" style="249" bestFit="1" customWidth="1"/>
    <col min="10004" max="10243" width="9.109375" style="249"/>
    <col min="10244" max="10244" width="8.6640625" style="249" customWidth="1"/>
    <col min="10245" max="10245" width="7.88671875" style="249" customWidth="1"/>
    <col min="10246" max="10246" width="9.44140625" style="249" customWidth="1"/>
    <col min="10247" max="10247" width="5.109375" style="249" customWidth="1"/>
    <col min="10248" max="10248" width="8.88671875" style="249" customWidth="1"/>
    <col min="10249" max="10249" width="7.88671875" style="249" customWidth="1"/>
    <col min="10250" max="10250" width="10.33203125" style="249" customWidth="1"/>
    <col min="10251" max="10251" width="5.44140625" style="249" customWidth="1"/>
    <col min="10252" max="10252" width="8.5546875" style="249" customWidth="1"/>
    <col min="10253" max="10253" width="7.88671875" style="249" customWidth="1"/>
    <col min="10254" max="10254" width="9.5546875" style="249" customWidth="1"/>
    <col min="10255" max="10255" width="5.44140625" style="249" customWidth="1"/>
    <col min="10256" max="10256" width="7.109375" style="249" customWidth="1"/>
    <col min="10257" max="10257" width="2.44140625" style="249" customWidth="1"/>
    <col min="10258" max="10258" width="13.33203125" style="249" bestFit="1" customWidth="1"/>
    <col min="10259" max="10259" width="14.88671875" style="249" bestFit="1" customWidth="1"/>
    <col min="10260" max="10499" width="9.109375" style="249"/>
    <col min="10500" max="10500" width="8.6640625" style="249" customWidth="1"/>
    <col min="10501" max="10501" width="7.88671875" style="249" customWidth="1"/>
    <col min="10502" max="10502" width="9.44140625" style="249" customWidth="1"/>
    <col min="10503" max="10503" width="5.109375" style="249" customWidth="1"/>
    <col min="10504" max="10504" width="8.88671875" style="249" customWidth="1"/>
    <col min="10505" max="10505" width="7.88671875" style="249" customWidth="1"/>
    <col min="10506" max="10506" width="10.33203125" style="249" customWidth="1"/>
    <col min="10507" max="10507" width="5.44140625" style="249" customWidth="1"/>
    <col min="10508" max="10508" width="8.5546875" style="249" customWidth="1"/>
    <col min="10509" max="10509" width="7.88671875" style="249" customWidth="1"/>
    <col min="10510" max="10510" width="9.5546875" style="249" customWidth="1"/>
    <col min="10511" max="10511" width="5.44140625" style="249" customWidth="1"/>
    <col min="10512" max="10512" width="7.109375" style="249" customWidth="1"/>
    <col min="10513" max="10513" width="2.44140625" style="249" customWidth="1"/>
    <col min="10514" max="10514" width="13.33203125" style="249" bestFit="1" customWidth="1"/>
    <col min="10515" max="10515" width="14.88671875" style="249" bestFit="1" customWidth="1"/>
    <col min="10516" max="10755" width="9.109375" style="249"/>
    <col min="10756" max="10756" width="8.6640625" style="249" customWidth="1"/>
    <col min="10757" max="10757" width="7.88671875" style="249" customWidth="1"/>
    <col min="10758" max="10758" width="9.44140625" style="249" customWidth="1"/>
    <col min="10759" max="10759" width="5.109375" style="249" customWidth="1"/>
    <col min="10760" max="10760" width="8.88671875" style="249" customWidth="1"/>
    <col min="10761" max="10761" width="7.88671875" style="249" customWidth="1"/>
    <col min="10762" max="10762" width="10.33203125" style="249" customWidth="1"/>
    <col min="10763" max="10763" width="5.44140625" style="249" customWidth="1"/>
    <col min="10764" max="10764" width="8.5546875" style="249" customWidth="1"/>
    <col min="10765" max="10765" width="7.88671875" style="249" customWidth="1"/>
    <col min="10766" max="10766" width="9.5546875" style="249" customWidth="1"/>
    <col min="10767" max="10767" width="5.44140625" style="249" customWidth="1"/>
    <col min="10768" max="10768" width="7.109375" style="249" customWidth="1"/>
    <col min="10769" max="10769" width="2.44140625" style="249" customWidth="1"/>
    <col min="10770" max="10770" width="13.33203125" style="249" bestFit="1" customWidth="1"/>
    <col min="10771" max="10771" width="14.88671875" style="249" bestFit="1" customWidth="1"/>
    <col min="10772" max="11011" width="9.109375" style="249"/>
    <col min="11012" max="11012" width="8.6640625" style="249" customWidth="1"/>
    <col min="11013" max="11013" width="7.88671875" style="249" customWidth="1"/>
    <col min="11014" max="11014" width="9.44140625" style="249" customWidth="1"/>
    <col min="11015" max="11015" width="5.109375" style="249" customWidth="1"/>
    <col min="11016" max="11016" width="8.88671875" style="249" customWidth="1"/>
    <col min="11017" max="11017" width="7.88671875" style="249" customWidth="1"/>
    <col min="11018" max="11018" width="10.33203125" style="249" customWidth="1"/>
    <col min="11019" max="11019" width="5.44140625" style="249" customWidth="1"/>
    <col min="11020" max="11020" width="8.5546875" style="249" customWidth="1"/>
    <col min="11021" max="11021" width="7.88671875" style="249" customWidth="1"/>
    <col min="11022" max="11022" width="9.5546875" style="249" customWidth="1"/>
    <col min="11023" max="11023" width="5.44140625" style="249" customWidth="1"/>
    <col min="11024" max="11024" width="7.109375" style="249" customWidth="1"/>
    <col min="11025" max="11025" width="2.44140625" style="249" customWidth="1"/>
    <col min="11026" max="11026" width="13.33203125" style="249" bestFit="1" customWidth="1"/>
    <col min="11027" max="11027" width="14.88671875" style="249" bestFit="1" customWidth="1"/>
    <col min="11028" max="11267" width="9.109375" style="249"/>
    <col min="11268" max="11268" width="8.6640625" style="249" customWidth="1"/>
    <col min="11269" max="11269" width="7.88671875" style="249" customWidth="1"/>
    <col min="11270" max="11270" width="9.44140625" style="249" customWidth="1"/>
    <col min="11271" max="11271" width="5.109375" style="249" customWidth="1"/>
    <col min="11272" max="11272" width="8.88671875" style="249" customWidth="1"/>
    <col min="11273" max="11273" width="7.88671875" style="249" customWidth="1"/>
    <col min="11274" max="11274" width="10.33203125" style="249" customWidth="1"/>
    <col min="11275" max="11275" width="5.44140625" style="249" customWidth="1"/>
    <col min="11276" max="11276" width="8.5546875" style="249" customWidth="1"/>
    <col min="11277" max="11277" width="7.88671875" style="249" customWidth="1"/>
    <col min="11278" max="11278" width="9.5546875" style="249" customWidth="1"/>
    <col min="11279" max="11279" width="5.44140625" style="249" customWidth="1"/>
    <col min="11280" max="11280" width="7.109375" style="249" customWidth="1"/>
    <col min="11281" max="11281" width="2.44140625" style="249" customWidth="1"/>
    <col min="11282" max="11282" width="13.33203125" style="249" bestFit="1" customWidth="1"/>
    <col min="11283" max="11283" width="14.88671875" style="249" bestFit="1" customWidth="1"/>
    <col min="11284" max="11523" width="9.109375" style="249"/>
    <col min="11524" max="11524" width="8.6640625" style="249" customWidth="1"/>
    <col min="11525" max="11525" width="7.88671875" style="249" customWidth="1"/>
    <col min="11526" max="11526" width="9.44140625" style="249" customWidth="1"/>
    <col min="11527" max="11527" width="5.109375" style="249" customWidth="1"/>
    <col min="11528" max="11528" width="8.88671875" style="249" customWidth="1"/>
    <col min="11529" max="11529" width="7.88671875" style="249" customWidth="1"/>
    <col min="11530" max="11530" width="10.33203125" style="249" customWidth="1"/>
    <col min="11531" max="11531" width="5.44140625" style="249" customWidth="1"/>
    <col min="11532" max="11532" width="8.5546875" style="249" customWidth="1"/>
    <col min="11533" max="11533" width="7.88671875" style="249" customWidth="1"/>
    <col min="11534" max="11534" width="9.5546875" style="249" customWidth="1"/>
    <col min="11535" max="11535" width="5.44140625" style="249" customWidth="1"/>
    <col min="11536" max="11536" width="7.109375" style="249" customWidth="1"/>
    <col min="11537" max="11537" width="2.44140625" style="249" customWidth="1"/>
    <col min="11538" max="11538" width="13.33203125" style="249" bestFit="1" customWidth="1"/>
    <col min="11539" max="11539" width="14.88671875" style="249" bestFit="1" customWidth="1"/>
    <col min="11540" max="11779" width="9.109375" style="249"/>
    <col min="11780" max="11780" width="8.6640625" style="249" customWidth="1"/>
    <col min="11781" max="11781" width="7.88671875" style="249" customWidth="1"/>
    <col min="11782" max="11782" width="9.44140625" style="249" customWidth="1"/>
    <col min="11783" max="11783" width="5.109375" style="249" customWidth="1"/>
    <col min="11784" max="11784" width="8.88671875" style="249" customWidth="1"/>
    <col min="11785" max="11785" width="7.88671875" style="249" customWidth="1"/>
    <col min="11786" max="11786" width="10.33203125" style="249" customWidth="1"/>
    <col min="11787" max="11787" width="5.44140625" style="249" customWidth="1"/>
    <col min="11788" max="11788" width="8.5546875" style="249" customWidth="1"/>
    <col min="11789" max="11789" width="7.88671875" style="249" customWidth="1"/>
    <col min="11790" max="11790" width="9.5546875" style="249" customWidth="1"/>
    <col min="11791" max="11791" width="5.44140625" style="249" customWidth="1"/>
    <col min="11792" max="11792" width="7.109375" style="249" customWidth="1"/>
    <col min="11793" max="11793" width="2.44140625" style="249" customWidth="1"/>
    <col min="11794" max="11794" width="13.33203125" style="249" bestFit="1" customWidth="1"/>
    <col min="11795" max="11795" width="14.88671875" style="249" bestFit="1" customWidth="1"/>
    <col min="11796" max="12035" width="9.109375" style="249"/>
    <col min="12036" max="12036" width="8.6640625" style="249" customWidth="1"/>
    <col min="12037" max="12037" width="7.88671875" style="249" customWidth="1"/>
    <col min="12038" max="12038" width="9.44140625" style="249" customWidth="1"/>
    <col min="12039" max="12039" width="5.109375" style="249" customWidth="1"/>
    <col min="12040" max="12040" width="8.88671875" style="249" customWidth="1"/>
    <col min="12041" max="12041" width="7.88671875" style="249" customWidth="1"/>
    <col min="12042" max="12042" width="10.33203125" style="249" customWidth="1"/>
    <col min="12043" max="12043" width="5.44140625" style="249" customWidth="1"/>
    <col min="12044" max="12044" width="8.5546875" style="249" customWidth="1"/>
    <col min="12045" max="12045" width="7.88671875" style="249" customWidth="1"/>
    <col min="12046" max="12046" width="9.5546875" style="249" customWidth="1"/>
    <col min="12047" max="12047" width="5.44140625" style="249" customWidth="1"/>
    <col min="12048" max="12048" width="7.109375" style="249" customWidth="1"/>
    <col min="12049" max="12049" width="2.44140625" style="249" customWidth="1"/>
    <col min="12050" max="12050" width="13.33203125" style="249" bestFit="1" customWidth="1"/>
    <col min="12051" max="12051" width="14.88671875" style="249" bestFit="1" customWidth="1"/>
    <col min="12052" max="12291" width="9.109375" style="249"/>
    <col min="12292" max="12292" width="8.6640625" style="249" customWidth="1"/>
    <col min="12293" max="12293" width="7.88671875" style="249" customWidth="1"/>
    <col min="12294" max="12294" width="9.44140625" style="249" customWidth="1"/>
    <col min="12295" max="12295" width="5.109375" style="249" customWidth="1"/>
    <col min="12296" max="12296" width="8.88671875" style="249" customWidth="1"/>
    <col min="12297" max="12297" width="7.88671875" style="249" customWidth="1"/>
    <col min="12298" max="12298" width="10.33203125" style="249" customWidth="1"/>
    <col min="12299" max="12299" width="5.44140625" style="249" customWidth="1"/>
    <col min="12300" max="12300" width="8.5546875" style="249" customWidth="1"/>
    <col min="12301" max="12301" width="7.88671875" style="249" customWidth="1"/>
    <col min="12302" max="12302" width="9.5546875" style="249" customWidth="1"/>
    <col min="12303" max="12303" width="5.44140625" style="249" customWidth="1"/>
    <col min="12304" max="12304" width="7.109375" style="249" customWidth="1"/>
    <col min="12305" max="12305" width="2.44140625" style="249" customWidth="1"/>
    <col min="12306" max="12306" width="13.33203125" style="249" bestFit="1" customWidth="1"/>
    <col min="12307" max="12307" width="14.88671875" style="249" bestFit="1" customWidth="1"/>
    <col min="12308" max="12547" width="9.109375" style="249"/>
    <col min="12548" max="12548" width="8.6640625" style="249" customWidth="1"/>
    <col min="12549" max="12549" width="7.88671875" style="249" customWidth="1"/>
    <col min="12550" max="12550" width="9.44140625" style="249" customWidth="1"/>
    <col min="12551" max="12551" width="5.109375" style="249" customWidth="1"/>
    <col min="12552" max="12552" width="8.88671875" style="249" customWidth="1"/>
    <col min="12553" max="12553" width="7.88671875" style="249" customWidth="1"/>
    <col min="12554" max="12554" width="10.33203125" style="249" customWidth="1"/>
    <col min="12555" max="12555" width="5.44140625" style="249" customWidth="1"/>
    <col min="12556" max="12556" width="8.5546875" style="249" customWidth="1"/>
    <col min="12557" max="12557" width="7.88671875" style="249" customWidth="1"/>
    <col min="12558" max="12558" width="9.5546875" style="249" customWidth="1"/>
    <col min="12559" max="12559" width="5.44140625" style="249" customWidth="1"/>
    <col min="12560" max="12560" width="7.109375" style="249" customWidth="1"/>
    <col min="12561" max="12561" width="2.44140625" style="249" customWidth="1"/>
    <col min="12562" max="12562" width="13.33203125" style="249" bestFit="1" customWidth="1"/>
    <col min="12563" max="12563" width="14.88671875" style="249" bestFit="1" customWidth="1"/>
    <col min="12564" max="12803" width="9.109375" style="249"/>
    <col min="12804" max="12804" width="8.6640625" style="249" customWidth="1"/>
    <col min="12805" max="12805" width="7.88671875" style="249" customWidth="1"/>
    <col min="12806" max="12806" width="9.44140625" style="249" customWidth="1"/>
    <col min="12807" max="12807" width="5.109375" style="249" customWidth="1"/>
    <col min="12808" max="12808" width="8.88671875" style="249" customWidth="1"/>
    <col min="12809" max="12809" width="7.88671875" style="249" customWidth="1"/>
    <col min="12810" max="12810" width="10.33203125" style="249" customWidth="1"/>
    <col min="12811" max="12811" width="5.44140625" style="249" customWidth="1"/>
    <col min="12812" max="12812" width="8.5546875" style="249" customWidth="1"/>
    <col min="12813" max="12813" width="7.88671875" style="249" customWidth="1"/>
    <col min="12814" max="12814" width="9.5546875" style="249" customWidth="1"/>
    <col min="12815" max="12815" width="5.44140625" style="249" customWidth="1"/>
    <col min="12816" max="12816" width="7.109375" style="249" customWidth="1"/>
    <col min="12817" max="12817" width="2.44140625" style="249" customWidth="1"/>
    <col min="12818" max="12818" width="13.33203125" style="249" bestFit="1" customWidth="1"/>
    <col min="12819" max="12819" width="14.88671875" style="249" bestFit="1" customWidth="1"/>
    <col min="12820" max="13059" width="9.109375" style="249"/>
    <col min="13060" max="13060" width="8.6640625" style="249" customWidth="1"/>
    <col min="13061" max="13061" width="7.88671875" style="249" customWidth="1"/>
    <col min="13062" max="13062" width="9.44140625" style="249" customWidth="1"/>
    <col min="13063" max="13063" width="5.109375" style="249" customWidth="1"/>
    <col min="13064" max="13064" width="8.88671875" style="249" customWidth="1"/>
    <col min="13065" max="13065" width="7.88671875" style="249" customWidth="1"/>
    <col min="13066" max="13066" width="10.33203125" style="249" customWidth="1"/>
    <col min="13067" max="13067" width="5.44140625" style="249" customWidth="1"/>
    <col min="13068" max="13068" width="8.5546875" style="249" customWidth="1"/>
    <col min="13069" max="13069" width="7.88671875" style="249" customWidth="1"/>
    <col min="13070" max="13070" width="9.5546875" style="249" customWidth="1"/>
    <col min="13071" max="13071" width="5.44140625" style="249" customWidth="1"/>
    <col min="13072" max="13072" width="7.109375" style="249" customWidth="1"/>
    <col min="13073" max="13073" width="2.44140625" style="249" customWidth="1"/>
    <col min="13074" max="13074" width="13.33203125" style="249" bestFit="1" customWidth="1"/>
    <col min="13075" max="13075" width="14.88671875" style="249" bestFit="1" customWidth="1"/>
    <col min="13076" max="13315" width="9.109375" style="249"/>
    <col min="13316" max="13316" width="8.6640625" style="249" customWidth="1"/>
    <col min="13317" max="13317" width="7.88671875" style="249" customWidth="1"/>
    <col min="13318" max="13318" width="9.44140625" style="249" customWidth="1"/>
    <col min="13319" max="13319" width="5.109375" style="249" customWidth="1"/>
    <col min="13320" max="13320" width="8.88671875" style="249" customWidth="1"/>
    <col min="13321" max="13321" width="7.88671875" style="249" customWidth="1"/>
    <col min="13322" max="13322" width="10.33203125" style="249" customWidth="1"/>
    <col min="13323" max="13323" width="5.44140625" style="249" customWidth="1"/>
    <col min="13324" max="13324" width="8.5546875" style="249" customWidth="1"/>
    <col min="13325" max="13325" width="7.88671875" style="249" customWidth="1"/>
    <col min="13326" max="13326" width="9.5546875" style="249" customWidth="1"/>
    <col min="13327" max="13327" width="5.44140625" style="249" customWidth="1"/>
    <col min="13328" max="13328" width="7.109375" style="249" customWidth="1"/>
    <col min="13329" max="13329" width="2.44140625" style="249" customWidth="1"/>
    <col min="13330" max="13330" width="13.33203125" style="249" bestFit="1" customWidth="1"/>
    <col min="13331" max="13331" width="14.88671875" style="249" bestFit="1" customWidth="1"/>
    <col min="13332" max="13571" width="9.109375" style="249"/>
    <col min="13572" max="13572" width="8.6640625" style="249" customWidth="1"/>
    <col min="13573" max="13573" width="7.88671875" style="249" customWidth="1"/>
    <col min="13574" max="13574" width="9.44140625" style="249" customWidth="1"/>
    <col min="13575" max="13575" width="5.109375" style="249" customWidth="1"/>
    <col min="13576" max="13576" width="8.88671875" style="249" customWidth="1"/>
    <col min="13577" max="13577" width="7.88671875" style="249" customWidth="1"/>
    <col min="13578" max="13578" width="10.33203125" style="249" customWidth="1"/>
    <col min="13579" max="13579" width="5.44140625" style="249" customWidth="1"/>
    <col min="13580" max="13580" width="8.5546875" style="249" customWidth="1"/>
    <col min="13581" max="13581" width="7.88671875" style="249" customWidth="1"/>
    <col min="13582" max="13582" width="9.5546875" style="249" customWidth="1"/>
    <col min="13583" max="13583" width="5.44140625" style="249" customWidth="1"/>
    <col min="13584" max="13584" width="7.109375" style="249" customWidth="1"/>
    <col min="13585" max="13585" width="2.44140625" style="249" customWidth="1"/>
    <col min="13586" max="13586" width="13.33203125" style="249" bestFit="1" customWidth="1"/>
    <col min="13587" max="13587" width="14.88671875" style="249" bestFit="1" customWidth="1"/>
    <col min="13588" max="13827" width="9.109375" style="249"/>
    <col min="13828" max="13828" width="8.6640625" style="249" customWidth="1"/>
    <col min="13829" max="13829" width="7.88671875" style="249" customWidth="1"/>
    <col min="13830" max="13830" width="9.44140625" style="249" customWidth="1"/>
    <col min="13831" max="13831" width="5.109375" style="249" customWidth="1"/>
    <col min="13832" max="13832" width="8.88671875" style="249" customWidth="1"/>
    <col min="13833" max="13833" width="7.88671875" style="249" customWidth="1"/>
    <col min="13834" max="13834" width="10.33203125" style="249" customWidth="1"/>
    <col min="13835" max="13835" width="5.44140625" style="249" customWidth="1"/>
    <col min="13836" max="13836" width="8.5546875" style="249" customWidth="1"/>
    <col min="13837" max="13837" width="7.88671875" style="249" customWidth="1"/>
    <col min="13838" max="13838" width="9.5546875" style="249" customWidth="1"/>
    <col min="13839" max="13839" width="5.44140625" style="249" customWidth="1"/>
    <col min="13840" max="13840" width="7.109375" style="249" customWidth="1"/>
    <col min="13841" max="13841" width="2.44140625" style="249" customWidth="1"/>
    <col min="13842" max="13842" width="13.33203125" style="249" bestFit="1" customWidth="1"/>
    <col min="13843" max="13843" width="14.88671875" style="249" bestFit="1" customWidth="1"/>
    <col min="13844" max="14083" width="9.109375" style="249"/>
    <col min="14084" max="14084" width="8.6640625" style="249" customWidth="1"/>
    <col min="14085" max="14085" width="7.88671875" style="249" customWidth="1"/>
    <col min="14086" max="14086" width="9.44140625" style="249" customWidth="1"/>
    <col min="14087" max="14087" width="5.109375" style="249" customWidth="1"/>
    <col min="14088" max="14088" width="8.88671875" style="249" customWidth="1"/>
    <col min="14089" max="14089" width="7.88671875" style="249" customWidth="1"/>
    <col min="14090" max="14090" width="10.33203125" style="249" customWidth="1"/>
    <col min="14091" max="14091" width="5.44140625" style="249" customWidth="1"/>
    <col min="14092" max="14092" width="8.5546875" style="249" customWidth="1"/>
    <col min="14093" max="14093" width="7.88671875" style="249" customWidth="1"/>
    <col min="14094" max="14094" width="9.5546875" style="249" customWidth="1"/>
    <col min="14095" max="14095" width="5.44140625" style="249" customWidth="1"/>
    <col min="14096" max="14096" width="7.109375" style="249" customWidth="1"/>
    <col min="14097" max="14097" width="2.44140625" style="249" customWidth="1"/>
    <col min="14098" max="14098" width="13.33203125" style="249" bestFit="1" customWidth="1"/>
    <col min="14099" max="14099" width="14.88671875" style="249" bestFit="1" customWidth="1"/>
    <col min="14100" max="14339" width="9.109375" style="249"/>
    <col min="14340" max="14340" width="8.6640625" style="249" customWidth="1"/>
    <col min="14341" max="14341" width="7.88671875" style="249" customWidth="1"/>
    <col min="14342" max="14342" width="9.44140625" style="249" customWidth="1"/>
    <col min="14343" max="14343" width="5.109375" style="249" customWidth="1"/>
    <col min="14344" max="14344" width="8.88671875" style="249" customWidth="1"/>
    <col min="14345" max="14345" width="7.88671875" style="249" customWidth="1"/>
    <col min="14346" max="14346" width="10.33203125" style="249" customWidth="1"/>
    <col min="14347" max="14347" width="5.44140625" style="249" customWidth="1"/>
    <col min="14348" max="14348" width="8.5546875" style="249" customWidth="1"/>
    <col min="14349" max="14349" width="7.88671875" style="249" customWidth="1"/>
    <col min="14350" max="14350" width="9.5546875" style="249" customWidth="1"/>
    <col min="14351" max="14351" width="5.44140625" style="249" customWidth="1"/>
    <col min="14352" max="14352" width="7.109375" style="249" customWidth="1"/>
    <col min="14353" max="14353" width="2.44140625" style="249" customWidth="1"/>
    <col min="14354" max="14354" width="13.33203125" style="249" bestFit="1" customWidth="1"/>
    <col min="14355" max="14355" width="14.88671875" style="249" bestFit="1" customWidth="1"/>
    <col min="14356" max="14595" width="9.109375" style="249"/>
    <col min="14596" max="14596" width="8.6640625" style="249" customWidth="1"/>
    <col min="14597" max="14597" width="7.88671875" style="249" customWidth="1"/>
    <col min="14598" max="14598" width="9.44140625" style="249" customWidth="1"/>
    <col min="14599" max="14599" width="5.109375" style="249" customWidth="1"/>
    <col min="14600" max="14600" width="8.88671875" style="249" customWidth="1"/>
    <col min="14601" max="14601" width="7.88671875" style="249" customWidth="1"/>
    <col min="14602" max="14602" width="10.33203125" style="249" customWidth="1"/>
    <col min="14603" max="14603" width="5.44140625" style="249" customWidth="1"/>
    <col min="14604" max="14604" width="8.5546875" style="249" customWidth="1"/>
    <col min="14605" max="14605" width="7.88671875" style="249" customWidth="1"/>
    <col min="14606" max="14606" width="9.5546875" style="249" customWidth="1"/>
    <col min="14607" max="14607" width="5.44140625" style="249" customWidth="1"/>
    <col min="14608" max="14608" width="7.109375" style="249" customWidth="1"/>
    <col min="14609" max="14609" width="2.44140625" style="249" customWidth="1"/>
    <col min="14610" max="14610" width="13.33203125" style="249" bestFit="1" customWidth="1"/>
    <col min="14611" max="14611" width="14.88671875" style="249" bestFit="1" customWidth="1"/>
    <col min="14612" max="14851" width="9.109375" style="249"/>
    <col min="14852" max="14852" width="8.6640625" style="249" customWidth="1"/>
    <col min="14853" max="14853" width="7.88671875" style="249" customWidth="1"/>
    <col min="14854" max="14854" width="9.44140625" style="249" customWidth="1"/>
    <col min="14855" max="14855" width="5.109375" style="249" customWidth="1"/>
    <col min="14856" max="14856" width="8.88671875" style="249" customWidth="1"/>
    <col min="14857" max="14857" width="7.88671875" style="249" customWidth="1"/>
    <col min="14858" max="14858" width="10.33203125" style="249" customWidth="1"/>
    <col min="14859" max="14859" width="5.44140625" style="249" customWidth="1"/>
    <col min="14860" max="14860" width="8.5546875" style="249" customWidth="1"/>
    <col min="14861" max="14861" width="7.88671875" style="249" customWidth="1"/>
    <col min="14862" max="14862" width="9.5546875" style="249" customWidth="1"/>
    <col min="14863" max="14863" width="5.44140625" style="249" customWidth="1"/>
    <col min="14864" max="14864" width="7.109375" style="249" customWidth="1"/>
    <col min="14865" max="14865" width="2.44140625" style="249" customWidth="1"/>
    <col min="14866" max="14866" width="13.33203125" style="249" bestFit="1" customWidth="1"/>
    <col min="14867" max="14867" width="14.88671875" style="249" bestFit="1" customWidth="1"/>
    <col min="14868" max="15107" width="9.109375" style="249"/>
    <col min="15108" max="15108" width="8.6640625" style="249" customWidth="1"/>
    <col min="15109" max="15109" width="7.88671875" style="249" customWidth="1"/>
    <col min="15110" max="15110" width="9.44140625" style="249" customWidth="1"/>
    <col min="15111" max="15111" width="5.109375" style="249" customWidth="1"/>
    <col min="15112" max="15112" width="8.88671875" style="249" customWidth="1"/>
    <col min="15113" max="15113" width="7.88671875" style="249" customWidth="1"/>
    <col min="15114" max="15114" width="10.33203125" style="249" customWidth="1"/>
    <col min="15115" max="15115" width="5.44140625" style="249" customWidth="1"/>
    <col min="15116" max="15116" width="8.5546875" style="249" customWidth="1"/>
    <col min="15117" max="15117" width="7.88671875" style="249" customWidth="1"/>
    <col min="15118" max="15118" width="9.5546875" style="249" customWidth="1"/>
    <col min="15119" max="15119" width="5.44140625" style="249" customWidth="1"/>
    <col min="15120" max="15120" width="7.109375" style="249" customWidth="1"/>
    <col min="15121" max="15121" width="2.44140625" style="249" customWidth="1"/>
    <col min="15122" max="15122" width="13.33203125" style="249" bestFit="1" customWidth="1"/>
    <col min="15123" max="15123" width="14.88671875" style="249" bestFit="1" customWidth="1"/>
    <col min="15124" max="15363" width="9.109375" style="249"/>
    <col min="15364" max="15364" width="8.6640625" style="249" customWidth="1"/>
    <col min="15365" max="15365" width="7.88671875" style="249" customWidth="1"/>
    <col min="15366" max="15366" width="9.44140625" style="249" customWidth="1"/>
    <col min="15367" max="15367" width="5.109375" style="249" customWidth="1"/>
    <col min="15368" max="15368" width="8.88671875" style="249" customWidth="1"/>
    <col min="15369" max="15369" width="7.88671875" style="249" customWidth="1"/>
    <col min="15370" max="15370" width="10.33203125" style="249" customWidth="1"/>
    <col min="15371" max="15371" width="5.44140625" style="249" customWidth="1"/>
    <col min="15372" max="15372" width="8.5546875" style="249" customWidth="1"/>
    <col min="15373" max="15373" width="7.88671875" style="249" customWidth="1"/>
    <col min="15374" max="15374" width="9.5546875" style="249" customWidth="1"/>
    <col min="15375" max="15375" width="5.44140625" style="249" customWidth="1"/>
    <col min="15376" max="15376" width="7.109375" style="249" customWidth="1"/>
    <col min="15377" max="15377" width="2.44140625" style="249" customWidth="1"/>
    <col min="15378" max="15378" width="13.33203125" style="249" bestFit="1" customWidth="1"/>
    <col min="15379" max="15379" width="14.88671875" style="249" bestFit="1" customWidth="1"/>
    <col min="15380" max="15619" width="9.109375" style="249"/>
    <col min="15620" max="15620" width="8.6640625" style="249" customWidth="1"/>
    <col min="15621" max="15621" width="7.88671875" style="249" customWidth="1"/>
    <col min="15622" max="15622" width="9.44140625" style="249" customWidth="1"/>
    <col min="15623" max="15623" width="5.109375" style="249" customWidth="1"/>
    <col min="15624" max="15624" width="8.88671875" style="249" customWidth="1"/>
    <col min="15625" max="15625" width="7.88671875" style="249" customWidth="1"/>
    <col min="15626" max="15626" width="10.33203125" style="249" customWidth="1"/>
    <col min="15627" max="15627" width="5.44140625" style="249" customWidth="1"/>
    <col min="15628" max="15628" width="8.5546875" style="249" customWidth="1"/>
    <col min="15629" max="15629" width="7.88671875" style="249" customWidth="1"/>
    <col min="15630" max="15630" width="9.5546875" style="249" customWidth="1"/>
    <col min="15631" max="15631" width="5.44140625" style="249" customWidth="1"/>
    <col min="15632" max="15632" width="7.109375" style="249" customWidth="1"/>
    <col min="15633" max="15633" width="2.44140625" style="249" customWidth="1"/>
    <col min="15634" max="15634" width="13.33203125" style="249" bestFit="1" customWidth="1"/>
    <col min="15635" max="15635" width="14.88671875" style="249" bestFit="1" customWidth="1"/>
    <col min="15636" max="15875" width="9.109375" style="249"/>
    <col min="15876" max="15876" width="8.6640625" style="249" customWidth="1"/>
    <col min="15877" max="15877" width="7.88671875" style="249" customWidth="1"/>
    <col min="15878" max="15878" width="9.44140625" style="249" customWidth="1"/>
    <col min="15879" max="15879" width="5.109375" style="249" customWidth="1"/>
    <col min="15880" max="15880" width="8.88671875" style="249" customWidth="1"/>
    <col min="15881" max="15881" width="7.88671875" style="249" customWidth="1"/>
    <col min="15882" max="15882" width="10.33203125" style="249" customWidth="1"/>
    <col min="15883" max="15883" width="5.44140625" style="249" customWidth="1"/>
    <col min="15884" max="15884" width="8.5546875" style="249" customWidth="1"/>
    <col min="15885" max="15885" width="7.88671875" style="249" customWidth="1"/>
    <col min="15886" max="15886" width="9.5546875" style="249" customWidth="1"/>
    <col min="15887" max="15887" width="5.44140625" style="249" customWidth="1"/>
    <col min="15888" max="15888" width="7.109375" style="249" customWidth="1"/>
    <col min="15889" max="15889" width="2.44140625" style="249" customWidth="1"/>
    <col min="15890" max="15890" width="13.33203125" style="249" bestFit="1" customWidth="1"/>
    <col min="15891" max="15891" width="14.88671875" style="249" bestFit="1" customWidth="1"/>
    <col min="15892" max="16131" width="9.109375" style="249"/>
    <col min="16132" max="16132" width="8.6640625" style="249" customWidth="1"/>
    <col min="16133" max="16133" width="7.88671875" style="249" customWidth="1"/>
    <col min="16134" max="16134" width="9.44140625" style="249" customWidth="1"/>
    <col min="16135" max="16135" width="5.109375" style="249" customWidth="1"/>
    <col min="16136" max="16136" width="8.88671875" style="249" customWidth="1"/>
    <col min="16137" max="16137" width="7.88671875" style="249" customWidth="1"/>
    <col min="16138" max="16138" width="10.33203125" style="249" customWidth="1"/>
    <col min="16139" max="16139" width="5.44140625" style="249" customWidth="1"/>
    <col min="16140" max="16140" width="8.5546875" style="249" customWidth="1"/>
    <col min="16141" max="16141" width="7.88671875" style="249" customWidth="1"/>
    <col min="16142" max="16142" width="9.5546875" style="249" customWidth="1"/>
    <col min="16143" max="16143" width="5.44140625" style="249" customWidth="1"/>
    <col min="16144" max="16144" width="7.109375" style="249" customWidth="1"/>
    <col min="16145" max="16145" width="2.44140625" style="249" customWidth="1"/>
    <col min="16146" max="16146" width="13.33203125" style="249" bestFit="1" customWidth="1"/>
    <col min="16147" max="16147" width="14.88671875" style="249" bestFit="1" customWidth="1"/>
    <col min="16148" max="16384" width="9.109375" style="249"/>
  </cols>
  <sheetData>
    <row r="1" spans="1:29">
      <c r="A1" s="715" t="s">
        <v>700</v>
      </c>
      <c r="P1" s="251"/>
      <c r="X1" s="1038" t="s">
        <v>672</v>
      </c>
      <c r="Y1" s="1038"/>
    </row>
    <row r="2" spans="1:29">
      <c r="P2" s="251"/>
      <c r="X2" s="1038" t="s">
        <v>507</v>
      </c>
      <c r="Y2" s="1038"/>
    </row>
    <row r="3" spans="1:29" ht="16.2">
      <c r="A3" s="1080" t="s">
        <v>370</v>
      </c>
      <c r="B3" s="1080"/>
      <c r="C3" s="1080"/>
      <c r="D3" s="1080"/>
      <c r="E3" s="1080"/>
      <c r="F3" s="1080"/>
      <c r="G3" s="1080"/>
      <c r="H3" s="1080"/>
      <c r="I3" s="1080"/>
      <c r="J3" s="1080"/>
      <c r="K3" s="1080"/>
      <c r="L3" s="1080"/>
      <c r="M3" s="1080"/>
      <c r="N3" s="1080"/>
      <c r="O3" s="1080"/>
      <c r="P3" s="1080"/>
      <c r="Q3" s="252"/>
    </row>
    <row r="4" spans="1:29" ht="15.75" customHeight="1">
      <c r="A4" s="1037"/>
      <c r="B4" s="1037"/>
      <c r="C4" s="1037"/>
      <c r="D4" s="1037"/>
      <c r="E4" s="1037"/>
      <c r="F4" s="1037"/>
      <c r="G4" s="1037"/>
      <c r="H4" s="1037"/>
      <c r="I4" s="1037"/>
      <c r="J4" s="1037"/>
      <c r="K4" s="1037"/>
      <c r="L4" s="1037"/>
      <c r="M4" s="1037"/>
      <c r="N4" s="1037"/>
      <c r="O4" s="1037"/>
      <c r="P4" s="253"/>
    </row>
    <row r="5" spans="1:29" ht="18" customHeight="1">
      <c r="A5" s="1069" t="s">
        <v>526</v>
      </c>
      <c r="B5" s="1070"/>
      <c r="C5" s="1070"/>
      <c r="D5" s="1070"/>
      <c r="E5" s="1081"/>
      <c r="F5" s="1081"/>
      <c r="G5" s="1081"/>
      <c r="H5" s="1081"/>
      <c r="I5" s="1081"/>
      <c r="J5" s="1081"/>
      <c r="K5" s="1081"/>
      <c r="L5" s="1081"/>
      <c r="M5" s="254"/>
      <c r="N5" s="255"/>
      <c r="O5" s="255"/>
    </row>
    <row r="6" spans="1:29" ht="18" customHeight="1">
      <c r="A6" s="1069" t="s">
        <v>409</v>
      </c>
      <c r="B6" s="1070"/>
      <c r="C6" s="1070"/>
      <c r="D6" s="1071"/>
      <c r="E6" s="1072"/>
      <c r="F6" s="1073"/>
      <c r="G6" s="1073"/>
      <c r="H6" s="1073"/>
      <c r="I6" s="1073"/>
      <c r="J6" s="1073"/>
      <c r="K6" s="1073"/>
      <c r="L6" s="1074"/>
      <c r="M6" s="254"/>
      <c r="N6" s="255"/>
      <c r="O6" s="255"/>
    </row>
    <row r="7" spans="1:29" ht="18" customHeight="1">
      <c r="A7" s="1069" t="s">
        <v>410</v>
      </c>
      <c r="B7" s="1070"/>
      <c r="C7" s="1070"/>
      <c r="D7" s="1071"/>
      <c r="E7" s="1072"/>
      <c r="F7" s="1073"/>
      <c r="G7" s="1073"/>
      <c r="H7" s="1073"/>
      <c r="I7" s="1073"/>
      <c r="J7" s="1073"/>
      <c r="K7" s="1073"/>
      <c r="L7" s="1074"/>
      <c r="M7" s="254"/>
      <c r="N7" s="255"/>
      <c r="O7" s="255"/>
    </row>
    <row r="8" spans="1:29" ht="18" customHeight="1">
      <c r="A8" s="1069" t="s">
        <v>411</v>
      </c>
      <c r="B8" s="1070"/>
      <c r="C8" s="1070"/>
      <c r="D8" s="1071"/>
      <c r="E8" s="1072"/>
      <c r="F8" s="1073"/>
      <c r="G8" s="1073"/>
      <c r="H8" s="1073"/>
      <c r="I8" s="1073"/>
      <c r="J8" s="1073"/>
      <c r="K8" s="1073"/>
      <c r="L8" s="1074"/>
      <c r="M8" s="254"/>
      <c r="N8" s="255"/>
      <c r="O8" s="255"/>
    </row>
    <row r="9" spans="1:29" ht="18" customHeight="1">
      <c r="A9" s="1075" t="s">
        <v>371</v>
      </c>
      <c r="B9" s="1076"/>
      <c r="C9" s="1076"/>
      <c r="D9" s="1076"/>
      <c r="E9" s="1077">
        <v>45383</v>
      </c>
      <c r="F9" s="1078"/>
      <c r="G9" s="256" t="s">
        <v>369</v>
      </c>
      <c r="H9" s="1082"/>
      <c r="I9" s="1082"/>
      <c r="J9" s="479"/>
      <c r="K9" s="479"/>
      <c r="L9" s="480"/>
      <c r="M9" s="257"/>
      <c r="N9" s="258"/>
      <c r="O9" s="249"/>
    </row>
    <row r="10" spans="1:29" ht="18" customHeight="1" thickBot="1">
      <c r="A10" s="1061" t="s">
        <v>412</v>
      </c>
      <c r="B10" s="1062"/>
      <c r="C10" s="1062"/>
      <c r="D10" s="1062"/>
      <c r="E10" s="1063"/>
      <c r="F10" s="1063"/>
      <c r="G10" s="1063"/>
      <c r="H10" s="1063"/>
      <c r="I10" s="1063"/>
      <c r="J10" s="1063"/>
      <c r="K10" s="1063"/>
      <c r="L10" s="1063"/>
      <c r="M10" s="259"/>
      <c r="N10" s="260"/>
      <c r="O10" s="260"/>
    </row>
    <row r="11" spans="1:29" ht="15.75" customHeight="1" thickBot="1">
      <c r="A11" s="261"/>
      <c r="B11" s="262"/>
      <c r="C11" s="262"/>
      <c r="D11" s="262"/>
      <c r="E11" s="263"/>
      <c r="F11" s="262"/>
      <c r="G11" s="262"/>
      <c r="H11" s="262"/>
      <c r="I11" s="262"/>
      <c r="J11" s="264"/>
      <c r="K11" s="265"/>
      <c r="L11" s="266"/>
      <c r="M11" s="266"/>
      <c r="N11" s="266"/>
      <c r="O11" s="267"/>
      <c r="P11" s="265"/>
      <c r="Q11" s="266"/>
      <c r="R11" s="266"/>
      <c r="S11" s="266"/>
      <c r="T11" s="267"/>
      <c r="U11" s="265"/>
      <c r="V11" s="266"/>
      <c r="W11" s="266"/>
      <c r="X11" s="266"/>
      <c r="Y11" s="267"/>
      <c r="AB11" s="1064" t="s">
        <v>756</v>
      </c>
      <c r="AC11" s="1065"/>
    </row>
    <row r="12" spans="1:29" ht="15.75" customHeight="1">
      <c r="A12" s="1066" t="s">
        <v>367</v>
      </c>
      <c r="B12" s="1067"/>
      <c r="C12" s="1067"/>
      <c r="D12" s="1067"/>
      <c r="E12" s="1068"/>
      <c r="F12" s="1066" t="s">
        <v>366</v>
      </c>
      <c r="G12" s="1067"/>
      <c r="H12" s="1067"/>
      <c r="I12" s="1067"/>
      <c r="J12" s="1068"/>
      <c r="K12" s="1066" t="s">
        <v>365</v>
      </c>
      <c r="L12" s="1067"/>
      <c r="M12" s="1067"/>
      <c r="N12" s="1067"/>
      <c r="O12" s="1068"/>
      <c r="P12" s="1066" t="s">
        <v>364</v>
      </c>
      <c r="Q12" s="1067"/>
      <c r="R12" s="1067"/>
      <c r="S12" s="1067"/>
      <c r="T12" s="1068"/>
      <c r="U12" s="1066" t="s">
        <v>363</v>
      </c>
      <c r="V12" s="1067"/>
      <c r="W12" s="1067"/>
      <c r="X12" s="1067"/>
      <c r="Y12" s="1068"/>
      <c r="AB12" s="717">
        <v>45411</v>
      </c>
      <c r="AC12" s="718" t="s">
        <v>357</v>
      </c>
    </row>
    <row r="13" spans="1:29" ht="15.75" customHeight="1" thickBot="1">
      <c r="A13" s="270" t="s">
        <v>360</v>
      </c>
      <c r="B13" s="271" t="s">
        <v>359</v>
      </c>
      <c r="C13" s="1053" t="s">
        <v>380</v>
      </c>
      <c r="D13" s="1054"/>
      <c r="E13" s="272" t="s">
        <v>358</v>
      </c>
      <c r="F13" s="475" t="s">
        <v>360</v>
      </c>
      <c r="G13" s="271" t="s">
        <v>359</v>
      </c>
      <c r="H13" s="1053" t="s">
        <v>380</v>
      </c>
      <c r="I13" s="1054"/>
      <c r="J13" s="272" t="s">
        <v>358</v>
      </c>
      <c r="K13" s="270" t="s">
        <v>360</v>
      </c>
      <c r="L13" s="271" t="s">
        <v>359</v>
      </c>
      <c r="M13" s="1053" t="s">
        <v>380</v>
      </c>
      <c r="N13" s="1054"/>
      <c r="O13" s="272" t="s">
        <v>358</v>
      </c>
      <c r="P13" s="270" t="s">
        <v>360</v>
      </c>
      <c r="Q13" s="271" t="s">
        <v>359</v>
      </c>
      <c r="R13" s="1053" t="s">
        <v>380</v>
      </c>
      <c r="S13" s="1054"/>
      <c r="T13" s="272" t="s">
        <v>358</v>
      </c>
      <c r="U13" s="270" t="s">
        <v>360</v>
      </c>
      <c r="V13" s="271" t="s">
        <v>359</v>
      </c>
      <c r="W13" s="1053" t="s">
        <v>380</v>
      </c>
      <c r="X13" s="1054"/>
      <c r="Y13" s="272" t="s">
        <v>358</v>
      </c>
      <c r="AB13" s="719">
        <v>45415</v>
      </c>
      <c r="AC13" s="720" t="s">
        <v>687</v>
      </c>
    </row>
    <row r="14" spans="1:29" ht="24" customHeight="1">
      <c r="A14" s="273">
        <f>IF(E9="","",E9)</f>
        <v>45383</v>
      </c>
      <c r="B14" s="274" t="str">
        <f>IF(A14="","",TEXT(A14,"aaa"))</f>
        <v>月</v>
      </c>
      <c r="C14" s="275"/>
      <c r="D14" s="276"/>
      <c r="E14" s="277"/>
      <c r="F14" s="278">
        <f>IF(A14="","",EDATE(A14,1))</f>
        <v>45413</v>
      </c>
      <c r="G14" s="274" t="str">
        <f>IF(F14="","",TEXT(F14,"aaa"))</f>
        <v>水</v>
      </c>
      <c r="H14" s="275"/>
      <c r="I14" s="279"/>
      <c r="J14" s="277"/>
      <c r="K14" s="278">
        <f>IF(F14="","",EDATE(F14,1))</f>
        <v>45444</v>
      </c>
      <c r="L14" s="274" t="str">
        <f>IF(K14="","",TEXT(K14,"aaa"))</f>
        <v>土</v>
      </c>
      <c r="M14" s="275"/>
      <c r="N14" s="280"/>
      <c r="O14" s="277"/>
      <c r="P14" s="278">
        <f>IF(K14="","",EDATE(K14,1))</f>
        <v>45474</v>
      </c>
      <c r="Q14" s="274" t="str">
        <f>IF(P14="","",TEXT(P14,"aaa"))</f>
        <v>月</v>
      </c>
      <c r="R14" s="275"/>
      <c r="S14" s="280"/>
      <c r="T14" s="277"/>
      <c r="U14" s="278">
        <f>IF(P14="","",EDATE(P14,1))</f>
        <v>45505</v>
      </c>
      <c r="V14" s="274" t="str">
        <f>IF(U14="","",TEXT(U14,"aaa"))</f>
        <v>木</v>
      </c>
      <c r="W14" s="275"/>
      <c r="X14" s="280"/>
      <c r="Y14" s="277"/>
      <c r="AB14" s="719">
        <v>45416</v>
      </c>
      <c r="AC14" s="720" t="s">
        <v>688</v>
      </c>
    </row>
    <row r="15" spans="1:29" ht="24" customHeight="1">
      <c r="A15" s="273">
        <f>IF(A14="","",A14+1)</f>
        <v>45384</v>
      </c>
      <c r="B15" s="274" t="str">
        <f t="shared" ref="B15:B44" si="0">IF(A15="","",TEXT(A15,"aaa"))</f>
        <v>火</v>
      </c>
      <c r="C15" s="281"/>
      <c r="D15" s="282"/>
      <c r="E15" s="283"/>
      <c r="F15" s="284">
        <f>IF(F14="","",F14+1)</f>
        <v>45414</v>
      </c>
      <c r="G15" s="274" t="str">
        <f t="shared" ref="G15:G44" si="1">IF(F15="","",TEXT(F15,"aaa"))</f>
        <v>木</v>
      </c>
      <c r="H15" s="281"/>
      <c r="I15" s="282"/>
      <c r="J15" s="283"/>
      <c r="K15" s="284">
        <f>IF(K14="","",K14+1)</f>
        <v>45445</v>
      </c>
      <c r="L15" s="274" t="str">
        <f t="shared" ref="L15:L44" si="2">IF(K15="","",TEXT(K15,"aaa"))</f>
        <v>日</v>
      </c>
      <c r="M15" s="281"/>
      <c r="N15" s="285"/>
      <c r="O15" s="283"/>
      <c r="P15" s="284">
        <f>IF(P14="","",P14+1)</f>
        <v>45475</v>
      </c>
      <c r="Q15" s="274" t="str">
        <f t="shared" ref="Q15:Q44" si="3">IF(P15="","",TEXT(P15,"aaa"))</f>
        <v>火</v>
      </c>
      <c r="R15" s="281"/>
      <c r="S15" s="285"/>
      <c r="T15" s="283"/>
      <c r="U15" s="284">
        <f>IF(U14="","",U14+1)</f>
        <v>45506</v>
      </c>
      <c r="V15" s="274" t="str">
        <f t="shared" ref="V15:V44" si="4">IF(U15="","",TEXT(U15,"aaa"))</f>
        <v>金</v>
      </c>
      <c r="W15" s="281"/>
      <c r="X15" s="285"/>
      <c r="Y15" s="283"/>
      <c r="AB15" s="719">
        <v>45417</v>
      </c>
      <c r="AC15" s="720" t="s">
        <v>710</v>
      </c>
    </row>
    <row r="16" spans="1:29" ht="24" customHeight="1">
      <c r="A16" s="273">
        <f t="shared" ref="A16:A41" si="5">IF(A15="","",A15+1)</f>
        <v>45385</v>
      </c>
      <c r="B16" s="274" t="str">
        <f t="shared" si="0"/>
        <v>水</v>
      </c>
      <c r="C16" s="281"/>
      <c r="D16" s="282"/>
      <c r="E16" s="283"/>
      <c r="F16" s="284">
        <f t="shared" ref="F16:F41" si="6">IF(F15="","",F15+1)</f>
        <v>45415</v>
      </c>
      <c r="G16" s="274" t="str">
        <f t="shared" si="1"/>
        <v>金</v>
      </c>
      <c r="H16" s="281"/>
      <c r="I16" s="282"/>
      <c r="J16" s="277"/>
      <c r="K16" s="284">
        <f t="shared" ref="K16:K41" si="7">IF(K15="","",K15+1)</f>
        <v>45446</v>
      </c>
      <c r="L16" s="274" t="str">
        <f t="shared" si="2"/>
        <v>月</v>
      </c>
      <c r="M16" s="281"/>
      <c r="N16" s="282"/>
      <c r="O16" s="283"/>
      <c r="P16" s="284">
        <f t="shared" ref="P16:P41" si="8">IF(P15="","",P15+1)</f>
        <v>45476</v>
      </c>
      <c r="Q16" s="274" t="str">
        <f t="shared" si="3"/>
        <v>水</v>
      </c>
      <c r="R16" s="281"/>
      <c r="S16" s="282"/>
      <c r="T16" s="283"/>
      <c r="U16" s="284">
        <f t="shared" ref="U16:U41" si="9">IF(U15="","",U15+1)</f>
        <v>45507</v>
      </c>
      <c r="V16" s="274" t="str">
        <f t="shared" si="4"/>
        <v>土</v>
      </c>
      <c r="W16" s="281"/>
      <c r="X16" s="282"/>
      <c r="Y16" s="283"/>
      <c r="AB16" s="719">
        <v>45418</v>
      </c>
      <c r="AC16" s="720" t="s">
        <v>711</v>
      </c>
    </row>
    <row r="17" spans="1:29" ht="24" customHeight="1">
      <c r="A17" s="273">
        <f t="shared" si="5"/>
        <v>45386</v>
      </c>
      <c r="B17" s="274" t="str">
        <f t="shared" si="0"/>
        <v>木</v>
      </c>
      <c r="C17" s="281"/>
      <c r="D17" s="286"/>
      <c r="E17" s="283"/>
      <c r="F17" s="284">
        <f t="shared" si="6"/>
        <v>45416</v>
      </c>
      <c r="G17" s="274" t="str">
        <f t="shared" si="1"/>
        <v>土</v>
      </c>
      <c r="H17" s="281"/>
      <c r="I17" s="286"/>
      <c r="J17" s="283"/>
      <c r="K17" s="284">
        <f t="shared" si="7"/>
        <v>45447</v>
      </c>
      <c r="L17" s="274" t="str">
        <f t="shared" si="2"/>
        <v>火</v>
      </c>
      <c r="M17" s="281"/>
      <c r="N17" s="285"/>
      <c r="O17" s="283"/>
      <c r="P17" s="284">
        <f t="shared" si="8"/>
        <v>45477</v>
      </c>
      <c r="Q17" s="274" t="str">
        <f t="shared" si="3"/>
        <v>木</v>
      </c>
      <c r="R17" s="281"/>
      <c r="S17" s="285"/>
      <c r="T17" s="283"/>
      <c r="U17" s="284">
        <f t="shared" si="9"/>
        <v>45508</v>
      </c>
      <c r="V17" s="274" t="str">
        <f t="shared" si="4"/>
        <v>日</v>
      </c>
      <c r="W17" s="281"/>
      <c r="X17" s="285"/>
      <c r="Y17" s="283"/>
      <c r="AB17" s="719">
        <v>45488</v>
      </c>
      <c r="AC17" s="720" t="s">
        <v>689</v>
      </c>
    </row>
    <row r="18" spans="1:29" ht="24" customHeight="1">
      <c r="A18" s="273">
        <f t="shared" si="5"/>
        <v>45387</v>
      </c>
      <c r="B18" s="274" t="str">
        <f t="shared" si="0"/>
        <v>金</v>
      </c>
      <c r="C18" s="281"/>
      <c r="D18" s="282"/>
      <c r="E18" s="283"/>
      <c r="F18" s="284">
        <f t="shared" si="6"/>
        <v>45417</v>
      </c>
      <c r="G18" s="274" t="str">
        <f t="shared" si="1"/>
        <v>日</v>
      </c>
      <c r="H18" s="281"/>
      <c r="I18" s="282"/>
      <c r="J18" s="283"/>
      <c r="K18" s="284">
        <f t="shared" si="7"/>
        <v>45448</v>
      </c>
      <c r="L18" s="274" t="str">
        <f t="shared" si="2"/>
        <v>水</v>
      </c>
      <c r="M18" s="281"/>
      <c r="N18" s="287"/>
      <c r="O18" s="283"/>
      <c r="P18" s="284">
        <f t="shared" si="8"/>
        <v>45478</v>
      </c>
      <c r="Q18" s="274" t="str">
        <f t="shared" si="3"/>
        <v>金</v>
      </c>
      <c r="R18" s="281"/>
      <c r="S18" s="287"/>
      <c r="T18" s="283"/>
      <c r="U18" s="284">
        <f t="shared" si="9"/>
        <v>45509</v>
      </c>
      <c r="V18" s="274" t="str">
        <f t="shared" si="4"/>
        <v>月</v>
      </c>
      <c r="W18" s="281"/>
      <c r="X18" s="287"/>
      <c r="Y18" s="283"/>
      <c r="AB18" s="719">
        <v>45515</v>
      </c>
      <c r="AC18" s="720" t="s">
        <v>690</v>
      </c>
    </row>
    <row r="19" spans="1:29" ht="24" customHeight="1">
      <c r="A19" s="273">
        <f t="shared" si="5"/>
        <v>45388</v>
      </c>
      <c r="B19" s="274" t="str">
        <f t="shared" si="0"/>
        <v>土</v>
      </c>
      <c r="C19" s="281"/>
      <c r="D19" s="288"/>
      <c r="E19" s="289"/>
      <c r="F19" s="284">
        <f t="shared" si="6"/>
        <v>45418</v>
      </c>
      <c r="G19" s="274" t="str">
        <f t="shared" si="1"/>
        <v>月</v>
      </c>
      <c r="H19" s="281"/>
      <c r="I19" s="285"/>
      <c r="J19" s="289"/>
      <c r="K19" s="284">
        <f t="shared" si="7"/>
        <v>45449</v>
      </c>
      <c r="L19" s="274" t="str">
        <f t="shared" si="2"/>
        <v>木</v>
      </c>
      <c r="M19" s="281"/>
      <c r="N19" s="290"/>
      <c r="O19" s="283"/>
      <c r="P19" s="284">
        <f t="shared" si="8"/>
        <v>45479</v>
      </c>
      <c r="Q19" s="274" t="str">
        <f t="shared" si="3"/>
        <v>土</v>
      </c>
      <c r="R19" s="281"/>
      <c r="S19" s="290"/>
      <c r="T19" s="283"/>
      <c r="U19" s="284">
        <f t="shared" si="9"/>
        <v>45510</v>
      </c>
      <c r="V19" s="274" t="str">
        <f t="shared" si="4"/>
        <v>火</v>
      </c>
      <c r="W19" s="281"/>
      <c r="X19" s="290"/>
      <c r="Y19" s="283"/>
      <c r="AB19" s="719">
        <v>45516</v>
      </c>
      <c r="AC19" s="249" t="s">
        <v>711</v>
      </c>
    </row>
    <row r="20" spans="1:29" ht="24" customHeight="1">
      <c r="A20" s="273">
        <f t="shared" si="5"/>
        <v>45389</v>
      </c>
      <c r="B20" s="274" t="str">
        <f t="shared" si="0"/>
        <v>日</v>
      </c>
      <c r="C20" s="281"/>
      <c r="D20" s="282"/>
      <c r="E20" s="291"/>
      <c r="F20" s="284">
        <f t="shared" si="6"/>
        <v>45419</v>
      </c>
      <c r="G20" s="274" t="str">
        <f t="shared" si="1"/>
        <v>火</v>
      </c>
      <c r="H20" s="281"/>
      <c r="I20" s="282"/>
      <c r="J20" s="289"/>
      <c r="K20" s="284">
        <f t="shared" si="7"/>
        <v>45450</v>
      </c>
      <c r="L20" s="274" t="str">
        <f t="shared" si="2"/>
        <v>金</v>
      </c>
      <c r="M20" s="281"/>
      <c r="N20" s="282"/>
      <c r="O20" s="283"/>
      <c r="P20" s="284">
        <f t="shared" si="8"/>
        <v>45480</v>
      </c>
      <c r="Q20" s="274" t="str">
        <f t="shared" si="3"/>
        <v>日</v>
      </c>
      <c r="R20" s="281"/>
      <c r="S20" s="282"/>
      <c r="T20" s="283"/>
      <c r="U20" s="284">
        <f t="shared" si="9"/>
        <v>45511</v>
      </c>
      <c r="V20" s="274" t="str">
        <f t="shared" si="4"/>
        <v>水</v>
      </c>
      <c r="W20" s="281"/>
      <c r="X20" s="282"/>
      <c r="Y20" s="283"/>
      <c r="AB20" s="719">
        <v>45551</v>
      </c>
      <c r="AC20" s="720" t="s">
        <v>381</v>
      </c>
    </row>
    <row r="21" spans="1:29" ht="24" customHeight="1">
      <c r="A21" s="273">
        <f t="shared" si="5"/>
        <v>45390</v>
      </c>
      <c r="B21" s="274" t="str">
        <f t="shared" si="0"/>
        <v>月</v>
      </c>
      <c r="C21" s="281"/>
      <c r="D21" s="286"/>
      <c r="E21" s="291"/>
      <c r="F21" s="284">
        <f t="shared" si="6"/>
        <v>45420</v>
      </c>
      <c r="G21" s="274" t="str">
        <f t="shared" si="1"/>
        <v>水</v>
      </c>
      <c r="H21" s="281"/>
      <c r="I21" s="285"/>
      <c r="J21" s="289"/>
      <c r="K21" s="284">
        <f t="shared" si="7"/>
        <v>45451</v>
      </c>
      <c r="L21" s="274" t="str">
        <f t="shared" si="2"/>
        <v>土</v>
      </c>
      <c r="M21" s="281"/>
      <c r="N21" s="282"/>
      <c r="O21" s="283"/>
      <c r="P21" s="284">
        <f t="shared" si="8"/>
        <v>45481</v>
      </c>
      <c r="Q21" s="274" t="str">
        <f t="shared" si="3"/>
        <v>月</v>
      </c>
      <c r="R21" s="281"/>
      <c r="S21" s="282"/>
      <c r="T21" s="283"/>
      <c r="U21" s="284">
        <f t="shared" si="9"/>
        <v>45512</v>
      </c>
      <c r="V21" s="274" t="str">
        <f t="shared" si="4"/>
        <v>木</v>
      </c>
      <c r="W21" s="281"/>
      <c r="X21" s="282"/>
      <c r="Y21" s="283"/>
      <c r="AB21" s="719">
        <v>45557</v>
      </c>
      <c r="AC21" s="720" t="s">
        <v>382</v>
      </c>
    </row>
    <row r="22" spans="1:29" ht="24" customHeight="1">
      <c r="A22" s="273">
        <f t="shared" si="5"/>
        <v>45391</v>
      </c>
      <c r="B22" s="274" t="str">
        <f t="shared" si="0"/>
        <v>火</v>
      </c>
      <c r="C22" s="281"/>
      <c r="D22" s="282"/>
      <c r="E22" s="291"/>
      <c r="F22" s="284">
        <f t="shared" si="6"/>
        <v>45421</v>
      </c>
      <c r="G22" s="274" t="str">
        <f t="shared" si="1"/>
        <v>木</v>
      </c>
      <c r="H22" s="281"/>
      <c r="I22" s="282"/>
      <c r="J22" s="289"/>
      <c r="K22" s="284">
        <f t="shared" si="7"/>
        <v>45452</v>
      </c>
      <c r="L22" s="274" t="str">
        <f t="shared" si="2"/>
        <v>日</v>
      </c>
      <c r="M22" s="281"/>
      <c r="N22" s="285"/>
      <c r="O22" s="283"/>
      <c r="P22" s="284">
        <f t="shared" si="8"/>
        <v>45482</v>
      </c>
      <c r="Q22" s="274" t="str">
        <f t="shared" si="3"/>
        <v>火</v>
      </c>
      <c r="R22" s="281"/>
      <c r="S22" s="285"/>
      <c r="T22" s="283"/>
      <c r="U22" s="284">
        <f t="shared" si="9"/>
        <v>45513</v>
      </c>
      <c r="V22" s="274" t="str">
        <f t="shared" si="4"/>
        <v>金</v>
      </c>
      <c r="W22" s="281"/>
      <c r="X22" s="285"/>
      <c r="Y22" s="283"/>
      <c r="AB22" s="719">
        <v>45558</v>
      </c>
      <c r="AC22" s="720" t="s">
        <v>711</v>
      </c>
    </row>
    <row r="23" spans="1:29" ht="24" customHeight="1">
      <c r="A23" s="273">
        <f t="shared" si="5"/>
        <v>45392</v>
      </c>
      <c r="B23" s="274" t="str">
        <f t="shared" si="0"/>
        <v>水</v>
      </c>
      <c r="C23" s="281"/>
      <c r="D23" s="282"/>
      <c r="E23" s="291"/>
      <c r="F23" s="284">
        <f t="shared" si="6"/>
        <v>45422</v>
      </c>
      <c r="G23" s="274" t="str">
        <f t="shared" si="1"/>
        <v>金</v>
      </c>
      <c r="H23" s="281"/>
      <c r="I23" s="282"/>
      <c r="J23" s="289"/>
      <c r="K23" s="284">
        <f t="shared" si="7"/>
        <v>45453</v>
      </c>
      <c r="L23" s="274" t="str">
        <f t="shared" si="2"/>
        <v>月</v>
      </c>
      <c r="M23" s="281"/>
      <c r="N23" s="292"/>
      <c r="O23" s="283"/>
      <c r="P23" s="284">
        <f t="shared" si="8"/>
        <v>45483</v>
      </c>
      <c r="Q23" s="274" t="str">
        <f t="shared" si="3"/>
        <v>水</v>
      </c>
      <c r="R23" s="281"/>
      <c r="S23" s="292"/>
      <c r="T23" s="283"/>
      <c r="U23" s="284">
        <f t="shared" si="9"/>
        <v>45514</v>
      </c>
      <c r="V23" s="274" t="str">
        <f t="shared" si="4"/>
        <v>土</v>
      </c>
      <c r="W23" s="281"/>
      <c r="X23" s="292"/>
      <c r="Y23" s="283"/>
      <c r="AB23" s="719">
        <v>45579</v>
      </c>
      <c r="AC23" s="720" t="s">
        <v>691</v>
      </c>
    </row>
    <row r="24" spans="1:29" ht="24" customHeight="1">
      <c r="A24" s="273">
        <f t="shared" si="5"/>
        <v>45393</v>
      </c>
      <c r="B24" s="274" t="str">
        <f t="shared" si="0"/>
        <v>木</v>
      </c>
      <c r="C24" s="281"/>
      <c r="D24" s="286"/>
      <c r="E24" s="283"/>
      <c r="F24" s="284">
        <f t="shared" si="6"/>
        <v>45423</v>
      </c>
      <c r="G24" s="274" t="str">
        <f t="shared" si="1"/>
        <v>土</v>
      </c>
      <c r="H24" s="281"/>
      <c r="I24" s="285"/>
      <c r="J24" s="283"/>
      <c r="K24" s="284">
        <f t="shared" si="7"/>
        <v>45454</v>
      </c>
      <c r="L24" s="274" t="str">
        <f t="shared" si="2"/>
        <v>火</v>
      </c>
      <c r="M24" s="281"/>
      <c r="N24" s="285"/>
      <c r="O24" s="283"/>
      <c r="P24" s="284">
        <f t="shared" si="8"/>
        <v>45484</v>
      </c>
      <c r="Q24" s="274" t="str">
        <f t="shared" si="3"/>
        <v>木</v>
      </c>
      <c r="R24" s="281"/>
      <c r="S24" s="285"/>
      <c r="T24" s="283"/>
      <c r="U24" s="284">
        <f t="shared" si="9"/>
        <v>45515</v>
      </c>
      <c r="V24" s="274" t="str">
        <f t="shared" si="4"/>
        <v>日</v>
      </c>
      <c r="W24" s="281"/>
      <c r="X24" s="285"/>
      <c r="Y24" s="283"/>
      <c r="AB24" s="719">
        <v>45599</v>
      </c>
      <c r="AC24" s="720" t="s">
        <v>535</v>
      </c>
    </row>
    <row r="25" spans="1:29" ht="24" customHeight="1">
      <c r="A25" s="273">
        <f t="shared" si="5"/>
        <v>45394</v>
      </c>
      <c r="B25" s="274" t="str">
        <f t="shared" si="0"/>
        <v>金</v>
      </c>
      <c r="C25" s="281"/>
      <c r="D25" s="282"/>
      <c r="E25" s="283"/>
      <c r="F25" s="284">
        <f t="shared" si="6"/>
        <v>45424</v>
      </c>
      <c r="G25" s="274" t="str">
        <f t="shared" si="1"/>
        <v>日</v>
      </c>
      <c r="H25" s="281"/>
      <c r="I25" s="282"/>
      <c r="J25" s="283"/>
      <c r="K25" s="284">
        <f t="shared" si="7"/>
        <v>45455</v>
      </c>
      <c r="L25" s="274" t="str">
        <f t="shared" si="2"/>
        <v>水</v>
      </c>
      <c r="M25" s="281"/>
      <c r="N25" s="290"/>
      <c r="O25" s="283"/>
      <c r="P25" s="284">
        <f t="shared" si="8"/>
        <v>45485</v>
      </c>
      <c r="Q25" s="274" t="str">
        <f t="shared" si="3"/>
        <v>金</v>
      </c>
      <c r="R25" s="281"/>
      <c r="S25" s="290"/>
      <c r="T25" s="283"/>
      <c r="U25" s="284">
        <f t="shared" si="9"/>
        <v>45516</v>
      </c>
      <c r="V25" s="274" t="str">
        <f t="shared" si="4"/>
        <v>月</v>
      </c>
      <c r="W25" s="281"/>
      <c r="X25" s="290"/>
      <c r="Y25" s="283"/>
      <c r="AB25" s="719">
        <v>45600</v>
      </c>
      <c r="AC25" s="720" t="s">
        <v>711</v>
      </c>
    </row>
    <row r="26" spans="1:29" ht="24" customHeight="1" thickBot="1">
      <c r="A26" s="273">
        <f t="shared" si="5"/>
        <v>45395</v>
      </c>
      <c r="B26" s="274" t="str">
        <f t="shared" si="0"/>
        <v>土</v>
      </c>
      <c r="C26" s="281"/>
      <c r="D26" s="286"/>
      <c r="E26" s="291"/>
      <c r="F26" s="284">
        <f t="shared" si="6"/>
        <v>45425</v>
      </c>
      <c r="G26" s="274" t="str">
        <f t="shared" si="1"/>
        <v>月</v>
      </c>
      <c r="H26" s="281"/>
      <c r="I26" s="285"/>
      <c r="J26" s="291"/>
      <c r="K26" s="284">
        <f t="shared" si="7"/>
        <v>45456</v>
      </c>
      <c r="L26" s="274" t="str">
        <f t="shared" si="2"/>
        <v>木</v>
      </c>
      <c r="M26" s="281"/>
      <c r="N26" s="290"/>
      <c r="O26" s="283"/>
      <c r="P26" s="284">
        <f t="shared" si="8"/>
        <v>45486</v>
      </c>
      <c r="Q26" s="274" t="str">
        <f t="shared" si="3"/>
        <v>土</v>
      </c>
      <c r="R26" s="281"/>
      <c r="S26" s="290"/>
      <c r="T26" s="283"/>
      <c r="U26" s="284">
        <f t="shared" si="9"/>
        <v>45517</v>
      </c>
      <c r="V26" s="274" t="str">
        <f t="shared" si="4"/>
        <v>火</v>
      </c>
      <c r="W26" s="281"/>
      <c r="X26" s="290"/>
      <c r="Y26" s="283"/>
      <c r="AB26" s="721">
        <v>45619</v>
      </c>
      <c r="AC26" s="722" t="s">
        <v>536</v>
      </c>
    </row>
    <row r="27" spans="1:29" ht="24" customHeight="1">
      <c r="A27" s="273">
        <f t="shared" si="5"/>
        <v>45396</v>
      </c>
      <c r="B27" s="274" t="str">
        <f t="shared" si="0"/>
        <v>日</v>
      </c>
      <c r="C27" s="281"/>
      <c r="D27" s="282"/>
      <c r="E27" s="291"/>
      <c r="F27" s="284">
        <f t="shared" si="6"/>
        <v>45426</v>
      </c>
      <c r="G27" s="274" t="str">
        <f t="shared" si="1"/>
        <v>火</v>
      </c>
      <c r="H27" s="281"/>
      <c r="I27" s="282"/>
      <c r="J27" s="291"/>
      <c r="K27" s="284">
        <f t="shared" si="7"/>
        <v>45457</v>
      </c>
      <c r="L27" s="274" t="str">
        <f t="shared" si="2"/>
        <v>金</v>
      </c>
      <c r="M27" s="281"/>
      <c r="N27" s="290"/>
      <c r="O27" s="283"/>
      <c r="P27" s="284">
        <f t="shared" si="8"/>
        <v>45487</v>
      </c>
      <c r="Q27" s="274" t="str">
        <f t="shared" si="3"/>
        <v>日</v>
      </c>
      <c r="R27" s="281"/>
      <c r="S27" s="290"/>
      <c r="T27" s="283"/>
      <c r="U27" s="284">
        <f t="shared" si="9"/>
        <v>45518</v>
      </c>
      <c r="V27" s="274" t="str">
        <f t="shared" si="4"/>
        <v>水</v>
      </c>
      <c r="W27" s="281"/>
      <c r="X27" s="290"/>
      <c r="Y27" s="283"/>
      <c r="AB27" s="717">
        <v>45292</v>
      </c>
      <c r="AC27" s="718" t="s">
        <v>708</v>
      </c>
    </row>
    <row r="28" spans="1:29" ht="24" customHeight="1">
      <c r="A28" s="273">
        <f t="shared" si="5"/>
        <v>45397</v>
      </c>
      <c r="B28" s="274" t="str">
        <f t="shared" si="0"/>
        <v>月</v>
      </c>
      <c r="C28" s="281"/>
      <c r="D28" s="286"/>
      <c r="E28" s="291"/>
      <c r="F28" s="284">
        <f t="shared" si="6"/>
        <v>45427</v>
      </c>
      <c r="G28" s="274" t="str">
        <f t="shared" si="1"/>
        <v>水</v>
      </c>
      <c r="H28" s="281"/>
      <c r="I28" s="285"/>
      <c r="J28" s="291"/>
      <c r="K28" s="284">
        <f t="shared" si="7"/>
        <v>45458</v>
      </c>
      <c r="L28" s="274" t="str">
        <f t="shared" si="2"/>
        <v>土</v>
      </c>
      <c r="M28" s="281"/>
      <c r="N28" s="282"/>
      <c r="O28" s="283"/>
      <c r="P28" s="284">
        <f t="shared" si="8"/>
        <v>45488</v>
      </c>
      <c r="Q28" s="274" t="str">
        <f t="shared" si="3"/>
        <v>月</v>
      </c>
      <c r="R28" s="281"/>
      <c r="S28" s="282"/>
      <c r="T28" s="283"/>
      <c r="U28" s="284">
        <f t="shared" si="9"/>
        <v>45519</v>
      </c>
      <c r="V28" s="274" t="str">
        <f t="shared" si="4"/>
        <v>木</v>
      </c>
      <c r="W28" s="281"/>
      <c r="X28" s="282"/>
      <c r="Y28" s="283"/>
      <c r="AB28" s="719">
        <v>45299</v>
      </c>
      <c r="AC28" s="720" t="s">
        <v>704</v>
      </c>
    </row>
    <row r="29" spans="1:29" ht="24" customHeight="1">
      <c r="A29" s="273">
        <f t="shared" si="5"/>
        <v>45398</v>
      </c>
      <c r="B29" s="274" t="str">
        <f t="shared" si="0"/>
        <v>火</v>
      </c>
      <c r="C29" s="281"/>
      <c r="D29" s="282"/>
      <c r="E29" s="291"/>
      <c r="F29" s="284">
        <f t="shared" si="6"/>
        <v>45428</v>
      </c>
      <c r="G29" s="274" t="str">
        <f t="shared" si="1"/>
        <v>木</v>
      </c>
      <c r="H29" s="281"/>
      <c r="I29" s="282"/>
      <c r="J29" s="291"/>
      <c r="K29" s="284">
        <f t="shared" si="7"/>
        <v>45459</v>
      </c>
      <c r="L29" s="274" t="str">
        <f t="shared" si="2"/>
        <v>日</v>
      </c>
      <c r="M29" s="281"/>
      <c r="N29" s="285"/>
      <c r="O29" s="283"/>
      <c r="P29" s="284">
        <f t="shared" si="8"/>
        <v>45489</v>
      </c>
      <c r="Q29" s="274" t="str">
        <f t="shared" si="3"/>
        <v>火</v>
      </c>
      <c r="R29" s="281"/>
      <c r="S29" s="285"/>
      <c r="T29" s="283"/>
      <c r="U29" s="284">
        <f t="shared" si="9"/>
        <v>45520</v>
      </c>
      <c r="V29" s="274" t="str">
        <f t="shared" si="4"/>
        <v>金</v>
      </c>
      <c r="W29" s="281"/>
      <c r="X29" s="285"/>
      <c r="Y29" s="283"/>
      <c r="AB29" s="719">
        <v>45333</v>
      </c>
      <c r="AC29" s="720" t="s">
        <v>709</v>
      </c>
    </row>
    <row r="30" spans="1:29" ht="24" customHeight="1">
      <c r="A30" s="273">
        <f t="shared" si="5"/>
        <v>45399</v>
      </c>
      <c r="B30" s="274" t="str">
        <f t="shared" si="0"/>
        <v>水</v>
      </c>
      <c r="C30" s="281"/>
      <c r="D30" s="282"/>
      <c r="E30" s="291"/>
      <c r="F30" s="284">
        <f t="shared" si="6"/>
        <v>45429</v>
      </c>
      <c r="G30" s="274" t="str">
        <f t="shared" si="1"/>
        <v>金</v>
      </c>
      <c r="H30" s="281"/>
      <c r="I30" s="282"/>
      <c r="J30" s="291"/>
      <c r="K30" s="284">
        <f t="shared" si="7"/>
        <v>45460</v>
      </c>
      <c r="L30" s="274" t="str">
        <f t="shared" si="2"/>
        <v>月</v>
      </c>
      <c r="M30" s="281"/>
      <c r="N30" s="282"/>
      <c r="O30" s="283"/>
      <c r="P30" s="284">
        <f t="shared" si="8"/>
        <v>45490</v>
      </c>
      <c r="Q30" s="274" t="str">
        <f t="shared" si="3"/>
        <v>水</v>
      </c>
      <c r="R30" s="281"/>
      <c r="S30" s="282"/>
      <c r="T30" s="283"/>
      <c r="U30" s="284">
        <f t="shared" si="9"/>
        <v>45521</v>
      </c>
      <c r="V30" s="274" t="str">
        <f t="shared" si="4"/>
        <v>土</v>
      </c>
      <c r="W30" s="281"/>
      <c r="X30" s="282"/>
      <c r="Y30" s="283"/>
      <c r="AB30" s="719">
        <v>45334</v>
      </c>
      <c r="AC30" s="720" t="s">
        <v>711</v>
      </c>
    </row>
    <row r="31" spans="1:29" ht="24" customHeight="1">
      <c r="A31" s="273">
        <f t="shared" si="5"/>
        <v>45400</v>
      </c>
      <c r="B31" s="274" t="str">
        <f t="shared" si="0"/>
        <v>木</v>
      </c>
      <c r="C31" s="281"/>
      <c r="D31" s="286"/>
      <c r="E31" s="277"/>
      <c r="F31" s="284">
        <f t="shared" si="6"/>
        <v>45430</v>
      </c>
      <c r="G31" s="274" t="str">
        <f t="shared" si="1"/>
        <v>土</v>
      </c>
      <c r="H31" s="281"/>
      <c r="I31" s="285"/>
      <c r="J31" s="277"/>
      <c r="K31" s="284">
        <f t="shared" si="7"/>
        <v>45461</v>
      </c>
      <c r="L31" s="274" t="str">
        <f t="shared" si="2"/>
        <v>火</v>
      </c>
      <c r="M31" s="281"/>
      <c r="N31" s="282"/>
      <c r="O31" s="277"/>
      <c r="P31" s="284">
        <f t="shared" si="8"/>
        <v>45491</v>
      </c>
      <c r="Q31" s="274" t="str">
        <f t="shared" si="3"/>
        <v>木</v>
      </c>
      <c r="R31" s="281"/>
      <c r="S31" s="282"/>
      <c r="T31" s="277"/>
      <c r="U31" s="284">
        <f t="shared" si="9"/>
        <v>45522</v>
      </c>
      <c r="V31" s="274" t="str">
        <f t="shared" si="4"/>
        <v>日</v>
      </c>
      <c r="W31" s="281"/>
      <c r="X31" s="282"/>
      <c r="Y31" s="277"/>
      <c r="AB31" s="719">
        <v>45345</v>
      </c>
      <c r="AC31" s="720" t="s">
        <v>533</v>
      </c>
    </row>
    <row r="32" spans="1:29" ht="24" customHeight="1">
      <c r="A32" s="273">
        <f t="shared" si="5"/>
        <v>45401</v>
      </c>
      <c r="B32" s="274" t="str">
        <f t="shared" si="0"/>
        <v>金</v>
      </c>
      <c r="C32" s="281"/>
      <c r="D32" s="282"/>
      <c r="E32" s="283"/>
      <c r="F32" s="284">
        <f t="shared" si="6"/>
        <v>45431</v>
      </c>
      <c r="G32" s="274" t="str">
        <f t="shared" si="1"/>
        <v>日</v>
      </c>
      <c r="H32" s="281"/>
      <c r="I32" s="282"/>
      <c r="J32" s="283"/>
      <c r="K32" s="284">
        <f t="shared" si="7"/>
        <v>45462</v>
      </c>
      <c r="L32" s="274" t="str">
        <f t="shared" si="2"/>
        <v>水</v>
      </c>
      <c r="M32" s="281"/>
      <c r="N32" s="293"/>
      <c r="O32" s="283"/>
      <c r="P32" s="284">
        <f t="shared" si="8"/>
        <v>45492</v>
      </c>
      <c r="Q32" s="274" t="str">
        <f t="shared" si="3"/>
        <v>金</v>
      </c>
      <c r="R32" s="281"/>
      <c r="S32" s="293"/>
      <c r="T32" s="283"/>
      <c r="U32" s="284">
        <f t="shared" si="9"/>
        <v>45523</v>
      </c>
      <c r="V32" s="274" t="str">
        <f t="shared" si="4"/>
        <v>月</v>
      </c>
      <c r="W32" s="281"/>
      <c r="X32" s="293"/>
      <c r="Y32" s="283"/>
      <c r="AB32" s="719">
        <v>45371</v>
      </c>
      <c r="AC32" s="720" t="s">
        <v>534</v>
      </c>
    </row>
    <row r="33" spans="1:29" ht="24" customHeight="1">
      <c r="A33" s="273">
        <f t="shared" si="5"/>
        <v>45402</v>
      </c>
      <c r="B33" s="274" t="str">
        <f t="shared" si="0"/>
        <v>土</v>
      </c>
      <c r="C33" s="281"/>
      <c r="D33" s="294"/>
      <c r="E33" s="283"/>
      <c r="F33" s="284">
        <f t="shared" si="6"/>
        <v>45432</v>
      </c>
      <c r="G33" s="274" t="str">
        <f t="shared" si="1"/>
        <v>月</v>
      </c>
      <c r="H33" s="281"/>
      <c r="I33" s="285"/>
      <c r="J33" s="283"/>
      <c r="K33" s="284">
        <f t="shared" si="7"/>
        <v>45463</v>
      </c>
      <c r="L33" s="274" t="str">
        <f t="shared" si="2"/>
        <v>木</v>
      </c>
      <c r="M33" s="281"/>
      <c r="N33" s="293"/>
      <c r="O33" s="283"/>
      <c r="P33" s="284">
        <f t="shared" si="8"/>
        <v>45493</v>
      </c>
      <c r="Q33" s="274" t="str">
        <f t="shared" si="3"/>
        <v>土</v>
      </c>
      <c r="R33" s="281"/>
      <c r="S33" s="293"/>
      <c r="T33" s="283"/>
      <c r="U33" s="284">
        <f t="shared" si="9"/>
        <v>45524</v>
      </c>
      <c r="V33" s="274" t="str">
        <f t="shared" si="4"/>
        <v>火</v>
      </c>
      <c r="W33" s="281"/>
      <c r="X33" s="293"/>
      <c r="Y33" s="283"/>
      <c r="AB33" s="719">
        <v>45411</v>
      </c>
      <c r="AC33" s="720" t="s">
        <v>357</v>
      </c>
    </row>
    <row r="34" spans="1:29" ht="24" customHeight="1">
      <c r="A34" s="273">
        <f t="shared" si="5"/>
        <v>45403</v>
      </c>
      <c r="B34" s="274" t="str">
        <f t="shared" si="0"/>
        <v>日</v>
      </c>
      <c r="C34" s="281"/>
      <c r="D34" s="282"/>
      <c r="E34" s="283"/>
      <c r="F34" s="284">
        <f t="shared" si="6"/>
        <v>45433</v>
      </c>
      <c r="G34" s="274" t="str">
        <f t="shared" si="1"/>
        <v>火</v>
      </c>
      <c r="H34" s="281"/>
      <c r="I34" s="282"/>
      <c r="J34" s="289"/>
      <c r="K34" s="284">
        <f t="shared" si="7"/>
        <v>45464</v>
      </c>
      <c r="L34" s="274" t="str">
        <f t="shared" si="2"/>
        <v>金</v>
      </c>
      <c r="M34" s="281"/>
      <c r="N34" s="293"/>
      <c r="O34" s="283"/>
      <c r="P34" s="284">
        <f t="shared" si="8"/>
        <v>45494</v>
      </c>
      <c r="Q34" s="274" t="str">
        <f t="shared" si="3"/>
        <v>日</v>
      </c>
      <c r="R34" s="281"/>
      <c r="S34" s="293"/>
      <c r="T34" s="283"/>
      <c r="U34" s="284">
        <f t="shared" si="9"/>
        <v>45525</v>
      </c>
      <c r="V34" s="274" t="str">
        <f t="shared" si="4"/>
        <v>水</v>
      </c>
      <c r="W34" s="281"/>
      <c r="X34" s="293"/>
      <c r="Y34" s="283"/>
      <c r="AB34" s="719">
        <v>45415</v>
      </c>
      <c r="AC34" s="720" t="s">
        <v>687</v>
      </c>
    </row>
    <row r="35" spans="1:29" ht="24" customHeight="1">
      <c r="A35" s="273">
        <f t="shared" si="5"/>
        <v>45404</v>
      </c>
      <c r="B35" s="274" t="str">
        <f t="shared" si="0"/>
        <v>月</v>
      </c>
      <c r="C35" s="281"/>
      <c r="D35" s="282"/>
      <c r="E35" s="291"/>
      <c r="F35" s="284">
        <f t="shared" si="6"/>
        <v>45434</v>
      </c>
      <c r="G35" s="274" t="str">
        <f t="shared" si="1"/>
        <v>水</v>
      </c>
      <c r="H35" s="281"/>
      <c r="I35" s="282"/>
      <c r="J35" s="289"/>
      <c r="K35" s="284">
        <f t="shared" si="7"/>
        <v>45465</v>
      </c>
      <c r="L35" s="274" t="str">
        <f t="shared" si="2"/>
        <v>土</v>
      </c>
      <c r="M35" s="281"/>
      <c r="N35" s="285"/>
      <c r="O35" s="283"/>
      <c r="P35" s="284">
        <f t="shared" si="8"/>
        <v>45495</v>
      </c>
      <c r="Q35" s="274" t="str">
        <f t="shared" si="3"/>
        <v>月</v>
      </c>
      <c r="R35" s="281"/>
      <c r="S35" s="285"/>
      <c r="T35" s="283"/>
      <c r="U35" s="284">
        <f t="shared" si="9"/>
        <v>45526</v>
      </c>
      <c r="V35" s="274" t="str">
        <f t="shared" si="4"/>
        <v>木</v>
      </c>
      <c r="W35" s="281"/>
      <c r="X35" s="285"/>
      <c r="Y35" s="283"/>
      <c r="AB35" s="719">
        <v>45416</v>
      </c>
      <c r="AC35" s="720" t="s">
        <v>688</v>
      </c>
    </row>
    <row r="36" spans="1:29" ht="24" customHeight="1">
      <c r="A36" s="273">
        <f t="shared" si="5"/>
        <v>45405</v>
      </c>
      <c r="B36" s="274" t="str">
        <f t="shared" si="0"/>
        <v>火</v>
      </c>
      <c r="C36" s="281"/>
      <c r="D36" s="282"/>
      <c r="E36" s="291"/>
      <c r="F36" s="284">
        <f t="shared" si="6"/>
        <v>45435</v>
      </c>
      <c r="G36" s="274" t="str">
        <f t="shared" si="1"/>
        <v>木</v>
      </c>
      <c r="H36" s="281"/>
      <c r="I36" s="282"/>
      <c r="J36" s="289"/>
      <c r="K36" s="284">
        <f t="shared" si="7"/>
        <v>45466</v>
      </c>
      <c r="L36" s="274" t="str">
        <f t="shared" si="2"/>
        <v>日</v>
      </c>
      <c r="M36" s="281"/>
      <c r="N36" s="285"/>
      <c r="O36" s="283"/>
      <c r="P36" s="284">
        <f t="shared" si="8"/>
        <v>45496</v>
      </c>
      <c r="Q36" s="274" t="str">
        <f t="shared" si="3"/>
        <v>火</v>
      </c>
      <c r="R36" s="281"/>
      <c r="S36" s="285"/>
      <c r="T36" s="283"/>
      <c r="U36" s="284">
        <f t="shared" si="9"/>
        <v>45527</v>
      </c>
      <c r="V36" s="274" t="str">
        <f t="shared" si="4"/>
        <v>金</v>
      </c>
      <c r="W36" s="281"/>
      <c r="X36" s="285"/>
      <c r="Y36" s="283"/>
      <c r="AB36" s="719">
        <v>45417</v>
      </c>
      <c r="AC36" s="720" t="s">
        <v>710</v>
      </c>
    </row>
    <row r="37" spans="1:29" ht="24" customHeight="1">
      <c r="A37" s="273">
        <f t="shared" si="5"/>
        <v>45406</v>
      </c>
      <c r="B37" s="274" t="str">
        <f t="shared" si="0"/>
        <v>水</v>
      </c>
      <c r="C37" s="281"/>
      <c r="D37" s="282"/>
      <c r="E37" s="291"/>
      <c r="F37" s="284">
        <f t="shared" si="6"/>
        <v>45436</v>
      </c>
      <c r="G37" s="274" t="str">
        <f t="shared" si="1"/>
        <v>金</v>
      </c>
      <c r="H37" s="281"/>
      <c r="I37" s="282"/>
      <c r="J37" s="289"/>
      <c r="K37" s="284">
        <f t="shared" si="7"/>
        <v>45467</v>
      </c>
      <c r="L37" s="274" t="str">
        <f t="shared" si="2"/>
        <v>月</v>
      </c>
      <c r="M37" s="281"/>
      <c r="N37" s="292"/>
      <c r="O37" s="283"/>
      <c r="P37" s="284">
        <f t="shared" si="8"/>
        <v>45497</v>
      </c>
      <c r="Q37" s="274" t="str">
        <f t="shared" si="3"/>
        <v>水</v>
      </c>
      <c r="R37" s="281"/>
      <c r="S37" s="292"/>
      <c r="T37" s="283"/>
      <c r="U37" s="284">
        <f t="shared" si="9"/>
        <v>45528</v>
      </c>
      <c r="V37" s="274" t="str">
        <f t="shared" si="4"/>
        <v>土</v>
      </c>
      <c r="W37" s="281"/>
      <c r="X37" s="292"/>
      <c r="Y37" s="283"/>
      <c r="AB37" s="719">
        <v>45418</v>
      </c>
      <c r="AC37" s="720" t="s">
        <v>711</v>
      </c>
    </row>
    <row r="38" spans="1:29" ht="24" customHeight="1">
      <c r="A38" s="273">
        <f t="shared" si="5"/>
        <v>45407</v>
      </c>
      <c r="B38" s="274" t="str">
        <f t="shared" si="0"/>
        <v>木</v>
      </c>
      <c r="C38" s="281"/>
      <c r="D38" s="286"/>
      <c r="E38" s="291"/>
      <c r="F38" s="284">
        <f t="shared" si="6"/>
        <v>45437</v>
      </c>
      <c r="G38" s="274" t="str">
        <f t="shared" si="1"/>
        <v>土</v>
      </c>
      <c r="H38" s="281"/>
      <c r="I38" s="285"/>
      <c r="J38" s="283"/>
      <c r="K38" s="284">
        <f t="shared" si="7"/>
        <v>45468</v>
      </c>
      <c r="L38" s="274" t="str">
        <f t="shared" si="2"/>
        <v>火</v>
      </c>
      <c r="M38" s="281"/>
      <c r="N38" s="282"/>
      <c r="O38" s="283"/>
      <c r="P38" s="284">
        <f t="shared" si="8"/>
        <v>45498</v>
      </c>
      <c r="Q38" s="274" t="str">
        <f t="shared" si="3"/>
        <v>木</v>
      </c>
      <c r="R38" s="281"/>
      <c r="S38" s="282"/>
      <c r="T38" s="283"/>
      <c r="U38" s="284">
        <f t="shared" si="9"/>
        <v>45529</v>
      </c>
      <c r="V38" s="274" t="str">
        <f t="shared" si="4"/>
        <v>日</v>
      </c>
      <c r="W38" s="281"/>
      <c r="X38" s="282"/>
      <c r="Y38" s="283"/>
      <c r="AB38" s="719">
        <v>45488</v>
      </c>
      <c r="AC38" s="720" t="s">
        <v>689</v>
      </c>
    </row>
    <row r="39" spans="1:29" ht="24" customHeight="1">
      <c r="A39" s="273">
        <f t="shared" si="5"/>
        <v>45408</v>
      </c>
      <c r="B39" s="274" t="str">
        <f t="shared" si="0"/>
        <v>金</v>
      </c>
      <c r="C39" s="281"/>
      <c r="D39" s="292"/>
      <c r="E39" s="291"/>
      <c r="F39" s="284">
        <f t="shared" si="6"/>
        <v>45438</v>
      </c>
      <c r="G39" s="274" t="str">
        <f t="shared" si="1"/>
        <v>日</v>
      </c>
      <c r="H39" s="281"/>
      <c r="I39" s="292"/>
      <c r="J39" s="283"/>
      <c r="K39" s="284">
        <f t="shared" si="7"/>
        <v>45469</v>
      </c>
      <c r="L39" s="274" t="str">
        <f t="shared" si="2"/>
        <v>水</v>
      </c>
      <c r="M39" s="281"/>
      <c r="N39" s="295"/>
      <c r="O39" s="283"/>
      <c r="P39" s="284">
        <f t="shared" si="8"/>
        <v>45499</v>
      </c>
      <c r="Q39" s="274" t="str">
        <f t="shared" si="3"/>
        <v>金</v>
      </c>
      <c r="R39" s="281"/>
      <c r="S39" s="295"/>
      <c r="T39" s="283"/>
      <c r="U39" s="284">
        <f t="shared" si="9"/>
        <v>45530</v>
      </c>
      <c r="V39" s="274" t="str">
        <f t="shared" si="4"/>
        <v>月</v>
      </c>
      <c r="W39" s="281"/>
      <c r="X39" s="295"/>
      <c r="Y39" s="283"/>
      <c r="AB39" s="719">
        <v>45515</v>
      </c>
      <c r="AC39" s="720" t="s">
        <v>690</v>
      </c>
    </row>
    <row r="40" spans="1:29" ht="24" customHeight="1">
      <c r="A40" s="273">
        <f t="shared" si="5"/>
        <v>45409</v>
      </c>
      <c r="B40" s="274" t="str">
        <f t="shared" si="0"/>
        <v>土</v>
      </c>
      <c r="C40" s="281"/>
      <c r="D40" s="286"/>
      <c r="E40" s="283"/>
      <c r="F40" s="284">
        <f t="shared" si="6"/>
        <v>45439</v>
      </c>
      <c r="G40" s="274" t="str">
        <f t="shared" si="1"/>
        <v>月</v>
      </c>
      <c r="H40" s="281"/>
      <c r="I40" s="285"/>
      <c r="J40" s="291"/>
      <c r="K40" s="284">
        <f t="shared" si="7"/>
        <v>45470</v>
      </c>
      <c r="L40" s="274" t="str">
        <f t="shared" si="2"/>
        <v>木</v>
      </c>
      <c r="M40" s="281"/>
      <c r="N40" s="296"/>
      <c r="O40" s="283"/>
      <c r="P40" s="284">
        <f t="shared" si="8"/>
        <v>45500</v>
      </c>
      <c r="Q40" s="274" t="str">
        <f t="shared" si="3"/>
        <v>土</v>
      </c>
      <c r="R40" s="281"/>
      <c r="S40" s="296"/>
      <c r="T40" s="283"/>
      <c r="U40" s="284">
        <f t="shared" si="9"/>
        <v>45531</v>
      </c>
      <c r="V40" s="274" t="str">
        <f t="shared" si="4"/>
        <v>火</v>
      </c>
      <c r="W40" s="281"/>
      <c r="X40" s="296"/>
      <c r="Y40" s="283"/>
      <c r="AB40" s="719">
        <v>45516</v>
      </c>
      <c r="AC40" s="720" t="s">
        <v>711</v>
      </c>
    </row>
    <row r="41" spans="1:29" ht="24" customHeight="1">
      <c r="A41" s="273">
        <f t="shared" si="5"/>
        <v>45410</v>
      </c>
      <c r="B41" s="274" t="str">
        <f t="shared" si="0"/>
        <v>日</v>
      </c>
      <c r="C41" s="281"/>
      <c r="D41" s="290"/>
      <c r="E41" s="283"/>
      <c r="F41" s="284">
        <f t="shared" si="6"/>
        <v>45440</v>
      </c>
      <c r="G41" s="274" t="str">
        <f t="shared" si="1"/>
        <v>火</v>
      </c>
      <c r="H41" s="281"/>
      <c r="I41" s="290"/>
      <c r="J41" s="291"/>
      <c r="K41" s="284">
        <f t="shared" si="7"/>
        <v>45471</v>
      </c>
      <c r="L41" s="274" t="str">
        <f t="shared" si="2"/>
        <v>金</v>
      </c>
      <c r="M41" s="281"/>
      <c r="N41" s="292"/>
      <c r="O41" s="283"/>
      <c r="P41" s="284">
        <f t="shared" si="8"/>
        <v>45501</v>
      </c>
      <c r="Q41" s="274" t="str">
        <f t="shared" si="3"/>
        <v>日</v>
      </c>
      <c r="R41" s="281"/>
      <c r="S41" s="292"/>
      <c r="T41" s="283"/>
      <c r="U41" s="284">
        <f t="shared" si="9"/>
        <v>45532</v>
      </c>
      <c r="V41" s="274" t="str">
        <f t="shared" si="4"/>
        <v>水</v>
      </c>
      <c r="W41" s="281"/>
      <c r="X41" s="292"/>
      <c r="Y41" s="283"/>
      <c r="AB41" s="719">
        <v>45551</v>
      </c>
      <c r="AC41" s="720" t="s">
        <v>381</v>
      </c>
    </row>
    <row r="42" spans="1:29" ht="24" customHeight="1">
      <c r="A42" s="273">
        <f>IF(A41="","",IF((A41+1)&gt;=(EDATE($A$14,1)),"",A41+1))</f>
        <v>45411</v>
      </c>
      <c r="B42" s="274" t="str">
        <f t="shared" si="0"/>
        <v>月</v>
      </c>
      <c r="C42" s="281"/>
      <c r="D42" s="295"/>
      <c r="E42" s="297"/>
      <c r="F42" s="284">
        <f>IF(F41="","",IF((F41+1)&gt;=(EDATE($F$14,1)),"",F41+1))</f>
        <v>45441</v>
      </c>
      <c r="G42" s="274" t="str">
        <f t="shared" si="1"/>
        <v>水</v>
      </c>
      <c r="H42" s="281"/>
      <c r="I42" s="295"/>
      <c r="J42" s="291"/>
      <c r="K42" s="284">
        <f>IF(K41="","",IF((K41+1)&gt;=(EDATE($K$14,1)),"",K41+1))</f>
        <v>45472</v>
      </c>
      <c r="L42" s="274" t="str">
        <f t="shared" si="2"/>
        <v>土</v>
      </c>
      <c r="M42" s="281"/>
      <c r="N42" s="285"/>
      <c r="O42" s="283"/>
      <c r="P42" s="284">
        <f>IF(P41="","",IF((P41+1)&gt;=(EDATE($P$14,1)),"",P41+1))</f>
        <v>45502</v>
      </c>
      <c r="Q42" s="274" t="str">
        <f t="shared" si="3"/>
        <v>月</v>
      </c>
      <c r="R42" s="281"/>
      <c r="S42" s="285"/>
      <c r="T42" s="283"/>
      <c r="U42" s="284">
        <f>IF(U41="","",IF((U41+1)&gt;=(EDATE($U$14,1)),"",U41+1))</f>
        <v>45533</v>
      </c>
      <c r="V42" s="274" t="str">
        <f t="shared" si="4"/>
        <v>木</v>
      </c>
      <c r="W42" s="281"/>
      <c r="X42" s="285"/>
      <c r="Y42" s="283"/>
      <c r="AB42" s="719">
        <v>45557</v>
      </c>
      <c r="AC42" s="720" t="s">
        <v>382</v>
      </c>
    </row>
    <row r="43" spans="1:29" ht="24" customHeight="1">
      <c r="A43" s="273">
        <f>IF(A42="","",IF((A42+1)&gt;=(EDATE($A$14,1)),"",A42+1))</f>
        <v>45412</v>
      </c>
      <c r="B43" s="274" t="str">
        <f t="shared" si="0"/>
        <v>火</v>
      </c>
      <c r="C43" s="281"/>
      <c r="D43" s="298"/>
      <c r="E43" s="297"/>
      <c r="F43" s="284">
        <f>IF(F42="","",IF((F42+1)&gt;=(EDATE($F$14,1)),"",F42+1))</f>
        <v>45442</v>
      </c>
      <c r="G43" s="274" t="str">
        <f t="shared" si="1"/>
        <v>木</v>
      </c>
      <c r="H43" s="281"/>
      <c r="I43" s="298"/>
      <c r="J43" s="291"/>
      <c r="K43" s="284">
        <f>IF(K42="","",IF((K42+1)&gt;=(EDATE($K$14,1)),"",K42+1))</f>
        <v>45473</v>
      </c>
      <c r="L43" s="274" t="str">
        <f t="shared" si="2"/>
        <v>日</v>
      </c>
      <c r="M43" s="281"/>
      <c r="N43" s="296"/>
      <c r="O43" s="283"/>
      <c r="P43" s="284">
        <f t="shared" ref="P43:P44" si="10">IF(P42="","",IF((P42+1)&gt;=(EDATE($P$14,1)),"",P42+1))</f>
        <v>45503</v>
      </c>
      <c r="Q43" s="274" t="str">
        <f t="shared" si="3"/>
        <v>火</v>
      </c>
      <c r="R43" s="281"/>
      <c r="S43" s="285"/>
      <c r="T43" s="283"/>
      <c r="U43" s="284">
        <f t="shared" ref="U43:U44" si="11">IF(U42="","",IF((U42+1)&gt;=(EDATE($U$14,1)),"",U42+1))</f>
        <v>45534</v>
      </c>
      <c r="V43" s="274" t="str">
        <f t="shared" si="4"/>
        <v>金</v>
      </c>
      <c r="W43" s="281"/>
      <c r="X43" s="285"/>
      <c r="Y43" s="283"/>
      <c r="AB43" s="719">
        <v>45579</v>
      </c>
      <c r="AC43" s="720" t="s">
        <v>691</v>
      </c>
    </row>
    <row r="44" spans="1:29" ht="24" customHeight="1" thickBot="1">
      <c r="A44" s="299" t="str">
        <f>IF(A43="","",IF((A43+1)&gt;=(EDATE($A$14,1)),"",A43+1))</f>
        <v/>
      </c>
      <c r="B44" s="300" t="str">
        <f t="shared" si="0"/>
        <v/>
      </c>
      <c r="C44" s="301"/>
      <c r="D44" s="302"/>
      <c r="E44" s="303"/>
      <c r="F44" s="304">
        <f>IF(F43="","",IF((F43+1)&gt;=(EDATE($F$14,1)),"",F43+1))</f>
        <v>45443</v>
      </c>
      <c r="G44" s="300" t="str">
        <f t="shared" si="1"/>
        <v>金</v>
      </c>
      <c r="H44" s="301"/>
      <c r="I44" s="305"/>
      <c r="J44" s="306"/>
      <c r="K44" s="304" t="str">
        <f>IF(K43="","",IF((K43+1)&gt;=(EDATE($K$14,1)),"",K43+1))</f>
        <v/>
      </c>
      <c r="L44" s="300" t="str">
        <f t="shared" si="2"/>
        <v/>
      </c>
      <c r="M44" s="301"/>
      <c r="N44" s="307"/>
      <c r="O44" s="308"/>
      <c r="P44" s="304">
        <f t="shared" si="10"/>
        <v>45504</v>
      </c>
      <c r="Q44" s="300" t="str">
        <f t="shared" si="3"/>
        <v>水</v>
      </c>
      <c r="R44" s="301"/>
      <c r="S44" s="474"/>
      <c r="T44" s="308"/>
      <c r="U44" s="304">
        <f t="shared" si="11"/>
        <v>45535</v>
      </c>
      <c r="V44" s="300" t="str">
        <f t="shared" si="4"/>
        <v>土</v>
      </c>
      <c r="W44" s="301"/>
      <c r="X44" s="474"/>
      <c r="Y44" s="308"/>
      <c r="AB44" s="719">
        <v>45599</v>
      </c>
      <c r="AC44" s="720" t="s">
        <v>692</v>
      </c>
    </row>
    <row r="45" spans="1:29" ht="13.8" thickBot="1">
      <c r="A45" s="309"/>
      <c r="B45" s="309"/>
      <c r="C45" s="309"/>
      <c r="D45" s="309"/>
      <c r="E45" s="310"/>
      <c r="F45" s="309"/>
      <c r="G45" s="309"/>
      <c r="H45" s="309"/>
      <c r="I45" s="309"/>
      <c r="J45" s="310"/>
      <c r="K45" s="309"/>
      <c r="L45" s="309"/>
      <c r="M45" s="309"/>
      <c r="N45" s="309"/>
      <c r="O45" s="310"/>
      <c r="P45" s="309"/>
      <c r="Q45" s="309"/>
      <c r="R45" s="309"/>
      <c r="S45" s="309"/>
      <c r="T45" s="310"/>
      <c r="U45" s="309"/>
      <c r="V45" s="309"/>
      <c r="W45" s="309"/>
      <c r="X45" s="309"/>
      <c r="Y45" s="310"/>
      <c r="AB45" s="719">
        <v>45600</v>
      </c>
      <c r="AC45" s="720" t="s">
        <v>711</v>
      </c>
    </row>
    <row r="46" spans="1:29" ht="18" customHeight="1" thickBot="1">
      <c r="A46" s="311" t="s">
        <v>350</v>
      </c>
      <c r="B46" s="1055" t="s">
        <v>355</v>
      </c>
      <c r="C46" s="1056"/>
      <c r="D46" s="1056"/>
      <c r="E46" s="1057"/>
      <c r="F46" s="311" t="s">
        <v>350</v>
      </c>
      <c r="G46" s="1055" t="s">
        <v>354</v>
      </c>
      <c r="H46" s="1056"/>
      <c r="I46" s="1056"/>
      <c r="J46" s="1058"/>
      <c r="K46" s="311" t="s">
        <v>350</v>
      </c>
      <c r="L46" s="1055" t="s">
        <v>353</v>
      </c>
      <c r="M46" s="1056"/>
      <c r="N46" s="1056"/>
      <c r="O46" s="1058"/>
      <c r="P46" s="311" t="s">
        <v>350</v>
      </c>
      <c r="Q46" s="1055" t="s">
        <v>352</v>
      </c>
      <c r="R46" s="1056"/>
      <c r="S46" s="1056"/>
      <c r="T46" s="1058"/>
      <c r="U46" s="311" t="s">
        <v>350</v>
      </c>
      <c r="V46" s="1055" t="s">
        <v>352</v>
      </c>
      <c r="W46" s="1056"/>
      <c r="X46" s="1056"/>
      <c r="Y46" s="1058"/>
      <c r="AB46" s="721">
        <v>45619</v>
      </c>
      <c r="AC46" s="722" t="s">
        <v>693</v>
      </c>
    </row>
    <row r="47" spans="1:29" ht="18" customHeight="1">
      <c r="A47" s="312" t="s">
        <v>348</v>
      </c>
      <c r="B47" s="1059">
        <f>A14</f>
        <v>45383</v>
      </c>
      <c r="C47" s="1060"/>
      <c r="D47" s="1051">
        <f>IF($E$9="","",EDATE(B47,1)-1)</f>
        <v>45412</v>
      </c>
      <c r="E47" s="1052"/>
      <c r="F47" s="312" t="s">
        <v>348</v>
      </c>
      <c r="G47" s="1059">
        <f>F14</f>
        <v>45413</v>
      </c>
      <c r="H47" s="1060"/>
      <c r="I47" s="1051">
        <f>IF($E$9="","",EDATE(G47,1)-1)</f>
        <v>45443</v>
      </c>
      <c r="J47" s="1052"/>
      <c r="K47" s="312" t="s">
        <v>348</v>
      </c>
      <c r="L47" s="1059">
        <f>K14</f>
        <v>45444</v>
      </c>
      <c r="M47" s="1060"/>
      <c r="N47" s="1051">
        <f>IF($E$9="","",EDATE(L47,1)-1)</f>
        <v>45473</v>
      </c>
      <c r="O47" s="1052"/>
      <c r="P47" s="312" t="s">
        <v>348</v>
      </c>
      <c r="Q47" s="1059">
        <f>P14</f>
        <v>45474</v>
      </c>
      <c r="R47" s="1060"/>
      <c r="S47" s="1051">
        <f>IF($E$9="","",EDATE(Q47,1)-1)</f>
        <v>45504</v>
      </c>
      <c r="T47" s="1052"/>
      <c r="U47" s="312" t="s">
        <v>348</v>
      </c>
      <c r="V47" s="1059">
        <f>U14</f>
        <v>45505</v>
      </c>
      <c r="W47" s="1060"/>
      <c r="X47" s="1051">
        <f>IF($E$9="","",EDATE(V47,1)-1)</f>
        <v>45535</v>
      </c>
      <c r="Y47" s="1052"/>
      <c r="AB47" s="717">
        <v>45658</v>
      </c>
      <c r="AC47" s="718" t="s">
        <v>708</v>
      </c>
    </row>
    <row r="48" spans="1:29" ht="18" customHeight="1">
      <c r="A48" s="313" t="s">
        <v>347</v>
      </c>
      <c r="B48" s="1047">
        <f>IF(B47="","",NETWORKDAYS.INTL(B47,D47,1,AB12:AB41))</f>
        <v>21</v>
      </c>
      <c r="C48" s="1048"/>
      <c r="D48" s="1048"/>
      <c r="E48" s="1049"/>
      <c r="F48" s="313" t="s">
        <v>347</v>
      </c>
      <c r="G48" s="1047">
        <f>IF(G47="","",NETWORKDAYS.INTL(G47,I47,1,AB12:AB41))</f>
        <v>21</v>
      </c>
      <c r="H48" s="1048"/>
      <c r="I48" s="1048"/>
      <c r="J48" s="1049"/>
      <c r="K48" s="313" t="s">
        <v>347</v>
      </c>
      <c r="L48" s="1047">
        <f>IF(L47="","",NETWORKDAYS.INTL(L47,N47,1,AB12:AB41))</f>
        <v>20</v>
      </c>
      <c r="M48" s="1048"/>
      <c r="N48" s="1048"/>
      <c r="O48" s="1049"/>
      <c r="P48" s="313" t="s">
        <v>347</v>
      </c>
      <c r="Q48" s="1047">
        <f>IF(Q47="","",NETWORKDAYS.INTL(Q47,S47,1,AB12:AB41))</f>
        <v>22</v>
      </c>
      <c r="R48" s="1048"/>
      <c r="S48" s="1048"/>
      <c r="T48" s="1049"/>
      <c r="U48" s="313" t="s">
        <v>347</v>
      </c>
      <c r="V48" s="1047">
        <f>IF(V47="","",NETWORKDAYS.INTL(V47,X47,1,AG12:AG41))</f>
        <v>22</v>
      </c>
      <c r="W48" s="1048"/>
      <c r="X48" s="1048"/>
      <c r="Y48" s="1049"/>
      <c r="AB48" s="719">
        <v>45670</v>
      </c>
      <c r="AC48" s="720" t="s">
        <v>704</v>
      </c>
    </row>
    <row r="49" spans="1:29" ht="18" customHeight="1">
      <c r="A49" s="314" t="s">
        <v>346</v>
      </c>
      <c r="B49" s="1047">
        <f>COUNTA(E14:E44)</f>
        <v>0</v>
      </c>
      <c r="C49" s="1048"/>
      <c r="D49" s="1048"/>
      <c r="E49" s="1050"/>
      <c r="F49" s="314" t="s">
        <v>346</v>
      </c>
      <c r="G49" s="1047">
        <f>COUNTA(J14:J44)</f>
        <v>0</v>
      </c>
      <c r="H49" s="1048"/>
      <c r="I49" s="1048"/>
      <c r="J49" s="1049"/>
      <c r="K49" s="314" t="s">
        <v>346</v>
      </c>
      <c r="L49" s="1047">
        <f>COUNTA(O14:O44)</f>
        <v>0</v>
      </c>
      <c r="M49" s="1048"/>
      <c r="N49" s="1048"/>
      <c r="O49" s="1049"/>
      <c r="P49" s="314" t="s">
        <v>346</v>
      </c>
      <c r="Q49" s="1047">
        <f>COUNTA(T14:T44)</f>
        <v>0</v>
      </c>
      <c r="R49" s="1048"/>
      <c r="S49" s="1048"/>
      <c r="T49" s="1049"/>
      <c r="U49" s="314" t="s">
        <v>346</v>
      </c>
      <c r="V49" s="1047">
        <f>COUNTA(Y14:Y44)</f>
        <v>0</v>
      </c>
      <c r="W49" s="1048"/>
      <c r="X49" s="1048"/>
      <c r="Y49" s="1049"/>
      <c r="AB49" s="719">
        <v>45699</v>
      </c>
      <c r="AC49" s="720" t="s">
        <v>709</v>
      </c>
    </row>
    <row r="50" spans="1:29" ht="18" customHeight="1">
      <c r="A50" s="314" t="s">
        <v>345</v>
      </c>
      <c r="B50" s="1039">
        <f>SUM(E14:E44)</f>
        <v>0</v>
      </c>
      <c r="C50" s="1040"/>
      <c r="D50" s="1040"/>
      <c r="E50" s="1041"/>
      <c r="F50" s="314" t="s">
        <v>345</v>
      </c>
      <c r="G50" s="1039">
        <f>SUM(J14:J44)</f>
        <v>0</v>
      </c>
      <c r="H50" s="1040"/>
      <c r="I50" s="1040"/>
      <c r="J50" s="1042"/>
      <c r="K50" s="314" t="s">
        <v>345</v>
      </c>
      <c r="L50" s="1039">
        <f>SUM(O14:O44)</f>
        <v>0</v>
      </c>
      <c r="M50" s="1040"/>
      <c r="N50" s="1040"/>
      <c r="O50" s="1042"/>
      <c r="P50" s="314" t="s">
        <v>345</v>
      </c>
      <c r="Q50" s="1039">
        <f>SUM(T14:T44)</f>
        <v>0</v>
      </c>
      <c r="R50" s="1040"/>
      <c r="S50" s="1040"/>
      <c r="T50" s="1042"/>
      <c r="U50" s="314" t="s">
        <v>345</v>
      </c>
      <c r="V50" s="1039">
        <f>SUM(Y14:Y44)</f>
        <v>0</v>
      </c>
      <c r="W50" s="1040"/>
      <c r="X50" s="1040"/>
      <c r="Y50" s="1042"/>
      <c r="AB50" s="719">
        <v>45711</v>
      </c>
      <c r="AC50" s="720" t="s">
        <v>533</v>
      </c>
    </row>
    <row r="51" spans="1:29" ht="18" customHeight="1" thickBot="1">
      <c r="A51" s="315" t="s">
        <v>343</v>
      </c>
      <c r="B51" s="1043">
        <f>B50</f>
        <v>0</v>
      </c>
      <c r="C51" s="1044"/>
      <c r="D51" s="1044"/>
      <c r="E51" s="1045"/>
      <c r="F51" s="315" t="s">
        <v>343</v>
      </c>
      <c r="G51" s="1043">
        <f>B51+G50</f>
        <v>0</v>
      </c>
      <c r="H51" s="1044"/>
      <c r="I51" s="1044"/>
      <c r="J51" s="1046"/>
      <c r="K51" s="315" t="s">
        <v>343</v>
      </c>
      <c r="L51" s="1043">
        <f>G51+L50</f>
        <v>0</v>
      </c>
      <c r="M51" s="1044"/>
      <c r="N51" s="1044"/>
      <c r="O51" s="1046"/>
      <c r="P51" s="315" t="s">
        <v>343</v>
      </c>
      <c r="Q51" s="1043">
        <f>L51+Q50</f>
        <v>0</v>
      </c>
      <c r="R51" s="1044"/>
      <c r="S51" s="1044"/>
      <c r="T51" s="1046"/>
      <c r="U51" s="315" t="s">
        <v>343</v>
      </c>
      <c r="V51" s="1043">
        <f>Q51+V50</f>
        <v>0</v>
      </c>
      <c r="W51" s="1044"/>
      <c r="X51" s="1044"/>
      <c r="Y51" s="1046"/>
      <c r="AB51" s="719">
        <v>45712</v>
      </c>
      <c r="AC51" s="720" t="s">
        <v>711</v>
      </c>
    </row>
    <row r="52" spans="1:29" ht="7.5" customHeight="1" thickBot="1">
      <c r="A52" s="309"/>
      <c r="B52" s="309"/>
      <c r="C52" s="309"/>
      <c r="D52" s="309"/>
      <c r="E52" s="310"/>
      <c r="F52" s="309"/>
      <c r="G52" s="309"/>
      <c r="H52" s="309"/>
      <c r="I52" s="309"/>
      <c r="J52" s="310"/>
      <c r="K52" s="309"/>
      <c r="L52" s="309"/>
      <c r="M52" s="309"/>
      <c r="N52" s="309"/>
      <c r="O52" s="310"/>
      <c r="AB52" s="721">
        <v>45736</v>
      </c>
      <c r="AC52" s="722" t="s">
        <v>534</v>
      </c>
    </row>
    <row r="53" spans="1:29">
      <c r="A53" s="316" t="s">
        <v>341</v>
      </c>
      <c r="B53" s="317" t="s">
        <v>436</v>
      </c>
      <c r="C53" s="317"/>
      <c r="D53" s="317"/>
      <c r="E53" s="317"/>
      <c r="F53" s="317"/>
      <c r="G53" s="317"/>
      <c r="H53" s="317"/>
      <c r="I53" s="317"/>
      <c r="J53" s="317"/>
      <c r="K53" s="317"/>
      <c r="L53" s="317"/>
      <c r="M53" s="317"/>
      <c r="N53" s="317"/>
      <c r="O53" s="317"/>
    </row>
    <row r="54" spans="1:29">
      <c r="A54" s="318"/>
      <c r="D54" s="1036"/>
      <c r="E54" s="1036"/>
      <c r="F54" s="1036"/>
      <c r="G54" s="1036"/>
      <c r="H54" s="1036"/>
      <c r="I54" s="1036"/>
      <c r="J54" s="1036"/>
      <c r="K54" s="1036"/>
      <c r="L54" s="1036"/>
      <c r="M54" s="1036"/>
      <c r="N54" s="1036"/>
      <c r="O54" s="1036"/>
    </row>
    <row r="55" spans="1:29">
      <c r="A55" s="318"/>
      <c r="D55" s="1036"/>
      <c r="E55" s="1036"/>
      <c r="F55" s="1036"/>
      <c r="G55" s="1036"/>
      <c r="H55" s="1036"/>
      <c r="I55" s="1036"/>
      <c r="J55" s="1036"/>
      <c r="K55" s="1036"/>
      <c r="L55" s="1036"/>
      <c r="M55" s="1036"/>
      <c r="N55" s="1036"/>
      <c r="O55" s="1036"/>
    </row>
    <row r="56" spans="1:29">
      <c r="N56" s="249">
        <f>NETWORKDAYS(Q47,S47,3)</f>
        <v>23</v>
      </c>
    </row>
  </sheetData>
  <mergeCells count="65">
    <mergeCell ref="X1:Y1"/>
    <mergeCell ref="X2:Y2"/>
    <mergeCell ref="A3:P3"/>
    <mergeCell ref="A4:O4"/>
    <mergeCell ref="A5:D5"/>
    <mergeCell ref="E5:L5"/>
    <mergeCell ref="A6:D6"/>
    <mergeCell ref="E6:L6"/>
    <mergeCell ref="A7:D7"/>
    <mergeCell ref="E7:L7"/>
    <mergeCell ref="A8:D8"/>
    <mergeCell ref="E8:L8"/>
    <mergeCell ref="A12:E12"/>
    <mergeCell ref="F12:J12"/>
    <mergeCell ref="K12:O12"/>
    <mergeCell ref="P12:T12"/>
    <mergeCell ref="U12:Y12"/>
    <mergeCell ref="A9:D9"/>
    <mergeCell ref="E9:F9"/>
    <mergeCell ref="A10:D10"/>
    <mergeCell ref="E10:L10"/>
    <mergeCell ref="AB11:AC11"/>
    <mergeCell ref="H9:I9"/>
    <mergeCell ref="C13:D13"/>
    <mergeCell ref="H13:I13"/>
    <mergeCell ref="M13:N13"/>
    <mergeCell ref="R13:S13"/>
    <mergeCell ref="B46:E46"/>
    <mergeCell ref="G46:J46"/>
    <mergeCell ref="L46:O46"/>
    <mergeCell ref="Q46:T46"/>
    <mergeCell ref="Q47:R47"/>
    <mergeCell ref="S47:T47"/>
    <mergeCell ref="B48:E48"/>
    <mergeCell ref="G48:J48"/>
    <mergeCell ref="L48:O48"/>
    <mergeCell ref="Q48:T48"/>
    <mergeCell ref="B47:C47"/>
    <mergeCell ref="D47:E47"/>
    <mergeCell ref="G47:H47"/>
    <mergeCell ref="I47:J47"/>
    <mergeCell ref="L47:M47"/>
    <mergeCell ref="N47:O47"/>
    <mergeCell ref="D55:O55"/>
    <mergeCell ref="B49:E49"/>
    <mergeCell ref="G49:J49"/>
    <mergeCell ref="L49:O49"/>
    <mergeCell ref="Q49:T49"/>
    <mergeCell ref="B50:E50"/>
    <mergeCell ref="G50:J50"/>
    <mergeCell ref="L50:O50"/>
    <mergeCell ref="Q50:T50"/>
    <mergeCell ref="B51:E51"/>
    <mergeCell ref="G51:J51"/>
    <mergeCell ref="L51:O51"/>
    <mergeCell ref="Q51:T51"/>
    <mergeCell ref="D54:O54"/>
    <mergeCell ref="V50:Y50"/>
    <mergeCell ref="V51:Y51"/>
    <mergeCell ref="W13:X13"/>
    <mergeCell ref="V46:Y46"/>
    <mergeCell ref="V47:W47"/>
    <mergeCell ref="X47:Y47"/>
    <mergeCell ref="V48:Y48"/>
    <mergeCell ref="V49:Y49"/>
  </mergeCells>
  <phoneticPr fontId="10"/>
  <conditionalFormatting sqref="B14:B44 E14:E44">
    <cfRule type="expression" dxfId="95" priority="11" stopIfTrue="1">
      <formula>WEEKDAY($A14,1)=7</formula>
    </cfRule>
    <cfRule type="expression" dxfId="94" priority="12" stopIfTrue="1">
      <formula>WEEKDAY($A14,1)=1</formula>
    </cfRule>
  </conditionalFormatting>
  <conditionalFormatting sqref="A14:A44">
    <cfRule type="expression" dxfId="93" priority="9" stopIfTrue="1">
      <formula>WEEKDAY($A14,1)=7</formula>
    </cfRule>
    <cfRule type="expression" dxfId="92" priority="10" stopIfTrue="1">
      <formula>WEEKDAY($A14,1)=1</formula>
    </cfRule>
  </conditionalFormatting>
  <conditionalFormatting sqref="F14:G44 J14:J44">
    <cfRule type="expression" dxfId="91" priority="696" stopIfTrue="1">
      <formula>WEEKDAY($F14,1)=7</formula>
    </cfRule>
    <cfRule type="expression" dxfId="90" priority="697" stopIfTrue="1">
      <formula>WEEKDAY($F14,1)=1</formula>
    </cfRule>
  </conditionalFormatting>
  <conditionalFormatting sqref="K14:L44 O14:O44">
    <cfRule type="expression" dxfId="89" priority="702" stopIfTrue="1">
      <formula>WEEKDAY($K14,1)=7</formula>
    </cfRule>
    <cfRule type="expression" dxfId="88" priority="703" stopIfTrue="1">
      <formula>WEEKDAY($K14,1)=1</formula>
    </cfRule>
  </conditionalFormatting>
  <conditionalFormatting sqref="A14:B44 E14:E44">
    <cfRule type="expression" dxfId="87" priority="708" stopIfTrue="1">
      <formula>COUNTIF($AB$12:$AB$49,$A14)=1</formula>
    </cfRule>
  </conditionalFormatting>
  <conditionalFormatting sqref="F14:G44 J14:J44">
    <cfRule type="expression" dxfId="86" priority="711" stopIfTrue="1">
      <formula>COUNTIF($AB$12:$AB$49,$F14)=1</formula>
    </cfRule>
  </conditionalFormatting>
  <conditionalFormatting sqref="K14:L44 O14:O44">
    <cfRule type="expression" dxfId="85" priority="713" stopIfTrue="1">
      <formula>COUNTIF($AB$12:$AB$49,$K14)=1</formula>
    </cfRule>
  </conditionalFormatting>
  <conditionalFormatting sqref="P14:Q44 T14:T44">
    <cfRule type="expression" dxfId="84" priority="716" stopIfTrue="1">
      <formula>WEEKDAY($P14,1)=7</formula>
    </cfRule>
    <cfRule type="expression" dxfId="83" priority="717" stopIfTrue="1">
      <formula>WEEKDAY($P14,1)=1</formula>
    </cfRule>
  </conditionalFormatting>
  <conditionalFormatting sqref="P14:Q44 T14:T44">
    <cfRule type="expression" dxfId="82" priority="721" stopIfTrue="1">
      <formula>COUNTIF($AB$12:$AB$49,$P14)=1</formula>
    </cfRule>
  </conditionalFormatting>
  <conditionalFormatting sqref="Y14:Y44 U14:V44">
    <cfRule type="expression" dxfId="81" priority="2" stopIfTrue="1">
      <formula>WEEKDAY($U14,1)=7</formula>
    </cfRule>
    <cfRule type="expression" dxfId="80" priority="3" stopIfTrue="1">
      <formula>WEEKDAY($U14,1)=1</formula>
    </cfRule>
  </conditionalFormatting>
  <conditionalFormatting sqref="Y14:Y44 U14:V44">
    <cfRule type="expression" dxfId="79" priority="4" stopIfTrue="1">
      <formula>COUNTIF($AB$12:$AB$49,$U14)=1</formula>
    </cfRule>
  </conditionalFormatting>
  <dataValidations disablePrompts="1" count="1">
    <dataValidation type="list" allowBlank="1" showInputMessage="1" showErrorMessage="1" sqref="WVV983045 JJ4 TF4 ADB4 AMX4 AWT4 BGP4 BQL4 CAH4 CKD4 CTZ4 DDV4 DNR4 DXN4 EHJ4 ERF4 FBB4 FKX4 FUT4 GEP4 GOL4 GYH4 HID4 HRZ4 IBV4 ILR4 IVN4 JFJ4 JPF4 JZB4 KIX4 KST4 LCP4 LML4 LWH4 MGD4 MPZ4 MZV4 NJR4 NTN4 ODJ4 ONF4 OXB4 PGX4 PQT4 QAP4 QKL4 QUH4 RED4 RNZ4 RXV4 SHR4 SRN4 TBJ4 TLF4 TVB4 UEX4 UOT4 UYP4 VIL4 VSH4 WCD4 WLZ4 WVV4 N65541 JJ65541 TF65541 ADB65541 AMX65541 AWT65541 BGP65541 BQL65541 CAH65541 CKD65541 CTZ65541 DDV65541 DNR65541 DXN65541 EHJ65541 ERF65541 FBB65541 FKX65541 FUT65541 GEP65541 GOL65541 GYH65541 HID65541 HRZ65541 IBV65541 ILR65541 IVN65541 JFJ65541 JPF65541 JZB65541 KIX65541 KST65541 LCP65541 LML65541 LWH65541 MGD65541 MPZ65541 MZV65541 NJR65541 NTN65541 ODJ65541 ONF65541 OXB65541 PGX65541 PQT65541 QAP65541 QKL65541 QUH65541 RED65541 RNZ65541 RXV65541 SHR65541 SRN65541 TBJ65541 TLF65541 TVB65541 UEX65541 UOT65541 UYP65541 VIL65541 VSH65541 WCD65541 WLZ65541 WVV65541 N131077 JJ131077 TF131077 ADB131077 AMX131077 AWT131077 BGP131077 BQL131077 CAH131077 CKD131077 CTZ131077 DDV131077 DNR131077 DXN131077 EHJ131077 ERF131077 FBB131077 FKX131077 FUT131077 GEP131077 GOL131077 GYH131077 HID131077 HRZ131077 IBV131077 ILR131077 IVN131077 JFJ131077 JPF131077 JZB131077 KIX131077 KST131077 LCP131077 LML131077 LWH131077 MGD131077 MPZ131077 MZV131077 NJR131077 NTN131077 ODJ131077 ONF131077 OXB131077 PGX131077 PQT131077 QAP131077 QKL131077 QUH131077 RED131077 RNZ131077 RXV131077 SHR131077 SRN131077 TBJ131077 TLF131077 TVB131077 UEX131077 UOT131077 UYP131077 VIL131077 VSH131077 WCD131077 WLZ131077 WVV131077 N196613 JJ196613 TF196613 ADB196613 AMX196613 AWT196613 BGP196613 BQL196613 CAH196613 CKD196613 CTZ196613 DDV196613 DNR196613 DXN196613 EHJ196613 ERF196613 FBB196613 FKX196613 FUT196613 GEP196613 GOL196613 GYH196613 HID196613 HRZ196613 IBV196613 ILR196613 IVN196613 JFJ196613 JPF196613 JZB196613 KIX196613 KST196613 LCP196613 LML196613 LWH196613 MGD196613 MPZ196613 MZV196613 NJR196613 NTN196613 ODJ196613 ONF196613 OXB196613 PGX196613 PQT196613 QAP196613 QKL196613 QUH196613 RED196613 RNZ196613 RXV196613 SHR196613 SRN196613 TBJ196613 TLF196613 TVB196613 UEX196613 UOT196613 UYP196613 VIL196613 VSH196613 WCD196613 WLZ196613 WVV196613 N262149 JJ262149 TF262149 ADB262149 AMX262149 AWT262149 BGP262149 BQL262149 CAH262149 CKD262149 CTZ262149 DDV262149 DNR262149 DXN262149 EHJ262149 ERF262149 FBB262149 FKX262149 FUT262149 GEP262149 GOL262149 GYH262149 HID262149 HRZ262149 IBV262149 ILR262149 IVN262149 JFJ262149 JPF262149 JZB262149 KIX262149 KST262149 LCP262149 LML262149 LWH262149 MGD262149 MPZ262149 MZV262149 NJR262149 NTN262149 ODJ262149 ONF262149 OXB262149 PGX262149 PQT262149 QAP262149 QKL262149 QUH262149 RED262149 RNZ262149 RXV262149 SHR262149 SRN262149 TBJ262149 TLF262149 TVB262149 UEX262149 UOT262149 UYP262149 VIL262149 VSH262149 WCD262149 WLZ262149 WVV262149 N327685 JJ327685 TF327685 ADB327685 AMX327685 AWT327685 BGP327685 BQL327685 CAH327685 CKD327685 CTZ327685 DDV327685 DNR327685 DXN327685 EHJ327685 ERF327685 FBB327685 FKX327685 FUT327685 GEP327685 GOL327685 GYH327685 HID327685 HRZ327685 IBV327685 ILR327685 IVN327685 JFJ327685 JPF327685 JZB327685 KIX327685 KST327685 LCP327685 LML327685 LWH327685 MGD327685 MPZ327685 MZV327685 NJR327685 NTN327685 ODJ327685 ONF327685 OXB327685 PGX327685 PQT327685 QAP327685 QKL327685 QUH327685 RED327685 RNZ327685 RXV327685 SHR327685 SRN327685 TBJ327685 TLF327685 TVB327685 UEX327685 UOT327685 UYP327685 VIL327685 VSH327685 WCD327685 WLZ327685 WVV327685 N393221 JJ393221 TF393221 ADB393221 AMX393221 AWT393221 BGP393221 BQL393221 CAH393221 CKD393221 CTZ393221 DDV393221 DNR393221 DXN393221 EHJ393221 ERF393221 FBB393221 FKX393221 FUT393221 GEP393221 GOL393221 GYH393221 HID393221 HRZ393221 IBV393221 ILR393221 IVN393221 JFJ393221 JPF393221 JZB393221 KIX393221 KST393221 LCP393221 LML393221 LWH393221 MGD393221 MPZ393221 MZV393221 NJR393221 NTN393221 ODJ393221 ONF393221 OXB393221 PGX393221 PQT393221 QAP393221 QKL393221 QUH393221 RED393221 RNZ393221 RXV393221 SHR393221 SRN393221 TBJ393221 TLF393221 TVB393221 UEX393221 UOT393221 UYP393221 VIL393221 VSH393221 WCD393221 WLZ393221 WVV393221 N458757 JJ458757 TF458757 ADB458757 AMX458757 AWT458757 BGP458757 BQL458757 CAH458757 CKD458757 CTZ458757 DDV458757 DNR458757 DXN458757 EHJ458757 ERF458757 FBB458757 FKX458757 FUT458757 GEP458757 GOL458757 GYH458757 HID458757 HRZ458757 IBV458757 ILR458757 IVN458757 JFJ458757 JPF458757 JZB458757 KIX458757 KST458757 LCP458757 LML458757 LWH458757 MGD458757 MPZ458757 MZV458757 NJR458757 NTN458757 ODJ458757 ONF458757 OXB458757 PGX458757 PQT458757 QAP458757 QKL458757 QUH458757 RED458757 RNZ458757 RXV458757 SHR458757 SRN458757 TBJ458757 TLF458757 TVB458757 UEX458757 UOT458757 UYP458757 VIL458757 VSH458757 WCD458757 WLZ458757 WVV458757 N524293 JJ524293 TF524293 ADB524293 AMX524293 AWT524293 BGP524293 BQL524293 CAH524293 CKD524293 CTZ524293 DDV524293 DNR524293 DXN524293 EHJ524293 ERF524293 FBB524293 FKX524293 FUT524293 GEP524293 GOL524293 GYH524293 HID524293 HRZ524293 IBV524293 ILR524293 IVN524293 JFJ524293 JPF524293 JZB524293 KIX524293 KST524293 LCP524293 LML524293 LWH524293 MGD524293 MPZ524293 MZV524293 NJR524293 NTN524293 ODJ524293 ONF524293 OXB524293 PGX524293 PQT524293 QAP524293 QKL524293 QUH524293 RED524293 RNZ524293 RXV524293 SHR524293 SRN524293 TBJ524293 TLF524293 TVB524293 UEX524293 UOT524293 UYP524293 VIL524293 VSH524293 WCD524293 WLZ524293 WVV524293 N589829 JJ589829 TF589829 ADB589829 AMX589829 AWT589829 BGP589829 BQL589829 CAH589829 CKD589829 CTZ589829 DDV589829 DNR589829 DXN589829 EHJ589829 ERF589829 FBB589829 FKX589829 FUT589829 GEP589829 GOL589829 GYH589829 HID589829 HRZ589829 IBV589829 ILR589829 IVN589829 JFJ589829 JPF589829 JZB589829 KIX589829 KST589829 LCP589829 LML589829 LWH589829 MGD589829 MPZ589829 MZV589829 NJR589829 NTN589829 ODJ589829 ONF589829 OXB589829 PGX589829 PQT589829 QAP589829 QKL589829 QUH589829 RED589829 RNZ589829 RXV589829 SHR589829 SRN589829 TBJ589829 TLF589829 TVB589829 UEX589829 UOT589829 UYP589829 VIL589829 VSH589829 WCD589829 WLZ589829 WVV589829 N655365 JJ655365 TF655365 ADB655365 AMX655365 AWT655365 BGP655365 BQL655365 CAH655365 CKD655365 CTZ655365 DDV655365 DNR655365 DXN655365 EHJ655365 ERF655365 FBB655365 FKX655365 FUT655365 GEP655365 GOL655365 GYH655365 HID655365 HRZ655365 IBV655365 ILR655365 IVN655365 JFJ655365 JPF655365 JZB655365 KIX655365 KST655365 LCP655365 LML655365 LWH655365 MGD655365 MPZ655365 MZV655365 NJR655365 NTN655365 ODJ655365 ONF655365 OXB655365 PGX655365 PQT655365 QAP655365 QKL655365 QUH655365 RED655365 RNZ655365 RXV655365 SHR655365 SRN655365 TBJ655365 TLF655365 TVB655365 UEX655365 UOT655365 UYP655365 VIL655365 VSH655365 WCD655365 WLZ655365 WVV655365 N720901 JJ720901 TF720901 ADB720901 AMX720901 AWT720901 BGP720901 BQL720901 CAH720901 CKD720901 CTZ720901 DDV720901 DNR720901 DXN720901 EHJ720901 ERF720901 FBB720901 FKX720901 FUT720901 GEP720901 GOL720901 GYH720901 HID720901 HRZ720901 IBV720901 ILR720901 IVN720901 JFJ720901 JPF720901 JZB720901 KIX720901 KST720901 LCP720901 LML720901 LWH720901 MGD720901 MPZ720901 MZV720901 NJR720901 NTN720901 ODJ720901 ONF720901 OXB720901 PGX720901 PQT720901 QAP720901 QKL720901 QUH720901 RED720901 RNZ720901 RXV720901 SHR720901 SRN720901 TBJ720901 TLF720901 TVB720901 UEX720901 UOT720901 UYP720901 VIL720901 VSH720901 WCD720901 WLZ720901 WVV720901 N786437 JJ786437 TF786437 ADB786437 AMX786437 AWT786437 BGP786437 BQL786437 CAH786437 CKD786437 CTZ786437 DDV786437 DNR786437 DXN786437 EHJ786437 ERF786437 FBB786437 FKX786437 FUT786437 GEP786437 GOL786437 GYH786437 HID786437 HRZ786437 IBV786437 ILR786437 IVN786437 JFJ786437 JPF786437 JZB786437 KIX786437 KST786437 LCP786437 LML786437 LWH786437 MGD786437 MPZ786437 MZV786437 NJR786437 NTN786437 ODJ786437 ONF786437 OXB786437 PGX786437 PQT786437 QAP786437 QKL786437 QUH786437 RED786437 RNZ786437 RXV786437 SHR786437 SRN786437 TBJ786437 TLF786437 TVB786437 UEX786437 UOT786437 UYP786437 VIL786437 VSH786437 WCD786437 WLZ786437 WVV786437 N851973 JJ851973 TF851973 ADB851973 AMX851973 AWT851973 BGP851973 BQL851973 CAH851973 CKD851973 CTZ851973 DDV851973 DNR851973 DXN851973 EHJ851973 ERF851973 FBB851973 FKX851973 FUT851973 GEP851973 GOL851973 GYH851973 HID851973 HRZ851973 IBV851973 ILR851973 IVN851973 JFJ851973 JPF851973 JZB851973 KIX851973 KST851973 LCP851973 LML851973 LWH851973 MGD851973 MPZ851973 MZV851973 NJR851973 NTN851973 ODJ851973 ONF851973 OXB851973 PGX851973 PQT851973 QAP851973 QKL851973 QUH851973 RED851973 RNZ851973 RXV851973 SHR851973 SRN851973 TBJ851973 TLF851973 TVB851973 UEX851973 UOT851973 UYP851973 VIL851973 VSH851973 WCD851973 WLZ851973 WVV851973 N917509 JJ917509 TF917509 ADB917509 AMX917509 AWT917509 BGP917509 BQL917509 CAH917509 CKD917509 CTZ917509 DDV917509 DNR917509 DXN917509 EHJ917509 ERF917509 FBB917509 FKX917509 FUT917509 GEP917509 GOL917509 GYH917509 HID917509 HRZ917509 IBV917509 ILR917509 IVN917509 JFJ917509 JPF917509 JZB917509 KIX917509 KST917509 LCP917509 LML917509 LWH917509 MGD917509 MPZ917509 MZV917509 NJR917509 NTN917509 ODJ917509 ONF917509 OXB917509 PGX917509 PQT917509 QAP917509 QKL917509 QUH917509 RED917509 RNZ917509 RXV917509 SHR917509 SRN917509 TBJ917509 TLF917509 TVB917509 UEX917509 UOT917509 UYP917509 VIL917509 VSH917509 WCD917509 WLZ917509 WVV917509 N983045 JJ983045 TF983045 ADB983045 AMX983045 AWT983045 BGP983045 BQL983045 CAH983045 CKD983045 CTZ983045 DDV983045 DNR983045 DXN983045 EHJ983045 ERF983045 FBB983045 FKX983045 FUT983045 GEP983045 GOL983045 GYH983045 HID983045 HRZ983045 IBV983045 ILR983045 IVN983045 JFJ983045 JPF983045 JZB983045 KIX983045 KST983045 LCP983045 LML983045 LWH983045 MGD983045 MPZ983045 MZV983045 NJR983045 NTN983045 ODJ983045 ONF983045 OXB983045 PGX983045 PQT983045 QAP983045 QKL983045 QUH983045 RED983045 RNZ983045 RXV983045 SHR983045 SRN983045 TBJ983045 TLF983045 TVB983045 UEX983045 UOT983045 UYP983045 VIL983045 VSH983045 WCD983045 WLZ983045" xr:uid="{00000000-0002-0000-0800-000000000000}">
      <formula1>"青森校,弘前校,八戸校,むつ校"</formula1>
    </dataValidation>
  </dataValidations>
  <pageMargins left="0.39370078740157483" right="0.19685039370078741" top="0.19685039370078741" bottom="0.19685039370078741" header="0" footer="0"/>
  <pageSetup paperSize="9" scale="52" orientation="landscape"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99"/>
    <pageSetUpPr fitToPage="1"/>
  </sheetPr>
  <dimension ref="A1:AH56"/>
  <sheetViews>
    <sheetView view="pageBreakPreview" topLeftCell="E31" zoomScale="70" zoomScaleNormal="100" zoomScaleSheetLayoutView="70" workbookViewId="0">
      <selection activeCell="AG11" sqref="AG11:AH52"/>
    </sheetView>
  </sheetViews>
  <sheetFormatPr defaultRowHeight="13.2"/>
  <cols>
    <col min="1" max="1" width="8.6640625" style="249" customWidth="1"/>
    <col min="2" max="2" width="5.33203125" style="249" bestFit="1" customWidth="1"/>
    <col min="3" max="4" width="12.88671875" style="249" customWidth="1"/>
    <col min="5" max="5" width="2.88671875" style="250" bestFit="1" customWidth="1"/>
    <col min="6" max="6" width="8.88671875" style="249" customWidth="1"/>
    <col min="7" max="7" width="5.33203125" style="249" bestFit="1" customWidth="1"/>
    <col min="8" max="9" width="12.88671875" style="249" customWidth="1"/>
    <col min="10" max="10" width="2.88671875" style="250" bestFit="1" customWidth="1"/>
    <col min="11" max="11" width="8.5546875" style="249" customWidth="1"/>
    <col min="12" max="12" width="5.109375" style="249" bestFit="1" customWidth="1"/>
    <col min="13" max="14" width="12.88671875" style="249" customWidth="1"/>
    <col min="15" max="15" width="2.88671875" style="250" bestFit="1" customWidth="1"/>
    <col min="16" max="16" width="7.109375" style="249" customWidth="1"/>
    <col min="17" max="17" width="5.109375" style="249" bestFit="1" customWidth="1"/>
    <col min="18" max="18" width="13.5546875" style="249" bestFit="1" customWidth="1"/>
    <col min="19" max="19" width="13.33203125" style="249" customWidth="1"/>
    <col min="20" max="20" width="2.5546875" style="249" bestFit="1" customWidth="1"/>
    <col min="21" max="21" width="9.109375" style="249"/>
    <col min="22" max="22" width="5.109375" style="249" bestFit="1" customWidth="1"/>
    <col min="23" max="24" width="9.5546875" style="249" customWidth="1"/>
    <col min="25" max="25" width="2.5546875" style="249" bestFit="1" customWidth="1"/>
    <col min="26" max="26" width="9.109375" style="249"/>
    <col min="27" max="27" width="5.109375" style="249" bestFit="1" customWidth="1"/>
    <col min="28" max="29" width="9.5546875" style="249" customWidth="1"/>
    <col min="30" max="30" width="2.5546875" style="249" bestFit="1" customWidth="1"/>
    <col min="31" max="32" width="9.109375" style="249"/>
    <col min="33" max="33" width="13.5546875" style="249" bestFit="1" customWidth="1"/>
    <col min="34" max="34" width="15.33203125" style="249" bestFit="1" customWidth="1"/>
    <col min="35" max="259" width="9.109375" style="249"/>
    <col min="260" max="260" width="8.6640625" style="249" customWidth="1"/>
    <col min="261" max="261" width="7.88671875" style="249" customWidth="1"/>
    <col min="262" max="262" width="9.44140625" style="249" customWidth="1"/>
    <col min="263" max="263" width="5.109375" style="249" customWidth="1"/>
    <col min="264" max="264" width="8.88671875" style="249" customWidth="1"/>
    <col min="265" max="265" width="7.88671875" style="249" customWidth="1"/>
    <col min="266" max="266" width="10.33203125" style="249" customWidth="1"/>
    <col min="267" max="267" width="5.44140625" style="249" customWidth="1"/>
    <col min="268" max="268" width="8.5546875" style="249" customWidth="1"/>
    <col min="269" max="269" width="7.88671875" style="249" customWidth="1"/>
    <col min="270" max="270" width="9.5546875" style="249" customWidth="1"/>
    <col min="271" max="271" width="5.44140625" style="249" customWidth="1"/>
    <col min="272" max="272" width="7.109375" style="249" customWidth="1"/>
    <col min="273" max="273" width="2.44140625" style="249" customWidth="1"/>
    <col min="274" max="274" width="13.33203125" style="249" bestFit="1" customWidth="1"/>
    <col min="275" max="275" width="14.88671875" style="249" bestFit="1" customWidth="1"/>
    <col min="276" max="515" width="9.109375" style="249"/>
    <col min="516" max="516" width="8.6640625" style="249" customWidth="1"/>
    <col min="517" max="517" width="7.88671875" style="249" customWidth="1"/>
    <col min="518" max="518" width="9.44140625" style="249" customWidth="1"/>
    <col min="519" max="519" width="5.109375" style="249" customWidth="1"/>
    <col min="520" max="520" width="8.88671875" style="249" customWidth="1"/>
    <col min="521" max="521" width="7.88671875" style="249" customWidth="1"/>
    <col min="522" max="522" width="10.33203125" style="249" customWidth="1"/>
    <col min="523" max="523" width="5.44140625" style="249" customWidth="1"/>
    <col min="524" max="524" width="8.5546875" style="249" customWidth="1"/>
    <col min="525" max="525" width="7.88671875" style="249" customWidth="1"/>
    <col min="526" max="526" width="9.5546875" style="249" customWidth="1"/>
    <col min="527" max="527" width="5.44140625" style="249" customWidth="1"/>
    <col min="528" max="528" width="7.109375" style="249" customWidth="1"/>
    <col min="529" max="529" width="2.44140625" style="249" customWidth="1"/>
    <col min="530" max="530" width="13.33203125" style="249" bestFit="1" customWidth="1"/>
    <col min="531" max="531" width="14.88671875" style="249" bestFit="1" customWidth="1"/>
    <col min="532" max="771" width="9.109375" style="249"/>
    <col min="772" max="772" width="8.6640625" style="249" customWidth="1"/>
    <col min="773" max="773" width="7.88671875" style="249" customWidth="1"/>
    <col min="774" max="774" width="9.44140625" style="249" customWidth="1"/>
    <col min="775" max="775" width="5.109375" style="249" customWidth="1"/>
    <col min="776" max="776" width="8.88671875" style="249" customWidth="1"/>
    <col min="777" max="777" width="7.88671875" style="249" customWidth="1"/>
    <col min="778" max="778" width="10.33203125" style="249" customWidth="1"/>
    <col min="779" max="779" width="5.44140625" style="249" customWidth="1"/>
    <col min="780" max="780" width="8.5546875" style="249" customWidth="1"/>
    <col min="781" max="781" width="7.88671875" style="249" customWidth="1"/>
    <col min="782" max="782" width="9.5546875" style="249" customWidth="1"/>
    <col min="783" max="783" width="5.44140625" style="249" customWidth="1"/>
    <col min="784" max="784" width="7.109375" style="249" customWidth="1"/>
    <col min="785" max="785" width="2.44140625" style="249" customWidth="1"/>
    <col min="786" max="786" width="13.33203125" style="249" bestFit="1" customWidth="1"/>
    <col min="787" max="787" width="14.88671875" style="249" bestFit="1" customWidth="1"/>
    <col min="788" max="1027" width="9.109375" style="249"/>
    <col min="1028" max="1028" width="8.6640625" style="249" customWidth="1"/>
    <col min="1029" max="1029" width="7.88671875" style="249" customWidth="1"/>
    <col min="1030" max="1030" width="9.44140625" style="249" customWidth="1"/>
    <col min="1031" max="1031" width="5.109375" style="249" customWidth="1"/>
    <col min="1032" max="1032" width="8.88671875" style="249" customWidth="1"/>
    <col min="1033" max="1033" width="7.88671875" style="249" customWidth="1"/>
    <col min="1034" max="1034" width="10.33203125" style="249" customWidth="1"/>
    <col min="1035" max="1035" width="5.44140625" style="249" customWidth="1"/>
    <col min="1036" max="1036" width="8.5546875" style="249" customWidth="1"/>
    <col min="1037" max="1037" width="7.88671875" style="249" customWidth="1"/>
    <col min="1038" max="1038" width="9.5546875" style="249" customWidth="1"/>
    <col min="1039" max="1039" width="5.44140625" style="249" customWidth="1"/>
    <col min="1040" max="1040" width="7.109375" style="249" customWidth="1"/>
    <col min="1041" max="1041" width="2.44140625" style="249" customWidth="1"/>
    <col min="1042" max="1042" width="13.33203125" style="249" bestFit="1" customWidth="1"/>
    <col min="1043" max="1043" width="14.88671875" style="249" bestFit="1" customWidth="1"/>
    <col min="1044" max="1283" width="9.109375" style="249"/>
    <col min="1284" max="1284" width="8.6640625" style="249" customWidth="1"/>
    <col min="1285" max="1285" width="7.88671875" style="249" customWidth="1"/>
    <col min="1286" max="1286" width="9.44140625" style="249" customWidth="1"/>
    <col min="1287" max="1287" width="5.109375" style="249" customWidth="1"/>
    <col min="1288" max="1288" width="8.88671875" style="249" customWidth="1"/>
    <col min="1289" max="1289" width="7.88671875" style="249" customWidth="1"/>
    <col min="1290" max="1290" width="10.33203125" style="249" customWidth="1"/>
    <col min="1291" max="1291" width="5.44140625" style="249" customWidth="1"/>
    <col min="1292" max="1292" width="8.5546875" style="249" customWidth="1"/>
    <col min="1293" max="1293" width="7.88671875" style="249" customWidth="1"/>
    <col min="1294" max="1294" width="9.5546875" style="249" customWidth="1"/>
    <col min="1295" max="1295" width="5.44140625" style="249" customWidth="1"/>
    <col min="1296" max="1296" width="7.109375" style="249" customWidth="1"/>
    <col min="1297" max="1297" width="2.44140625" style="249" customWidth="1"/>
    <col min="1298" max="1298" width="13.33203125" style="249" bestFit="1" customWidth="1"/>
    <col min="1299" max="1299" width="14.88671875" style="249" bestFit="1" customWidth="1"/>
    <col min="1300" max="1539" width="9.109375" style="249"/>
    <col min="1540" max="1540" width="8.6640625" style="249" customWidth="1"/>
    <col min="1541" max="1541" width="7.88671875" style="249" customWidth="1"/>
    <col min="1542" max="1542" width="9.44140625" style="249" customWidth="1"/>
    <col min="1543" max="1543" width="5.109375" style="249" customWidth="1"/>
    <col min="1544" max="1544" width="8.88671875" style="249" customWidth="1"/>
    <col min="1545" max="1545" width="7.88671875" style="249" customWidth="1"/>
    <col min="1546" max="1546" width="10.33203125" style="249" customWidth="1"/>
    <col min="1547" max="1547" width="5.44140625" style="249" customWidth="1"/>
    <col min="1548" max="1548" width="8.5546875" style="249" customWidth="1"/>
    <col min="1549" max="1549" width="7.88671875" style="249" customWidth="1"/>
    <col min="1550" max="1550" width="9.5546875" style="249" customWidth="1"/>
    <col min="1551" max="1551" width="5.44140625" style="249" customWidth="1"/>
    <col min="1552" max="1552" width="7.109375" style="249" customWidth="1"/>
    <col min="1553" max="1553" width="2.44140625" style="249" customWidth="1"/>
    <col min="1554" max="1554" width="13.33203125" style="249" bestFit="1" customWidth="1"/>
    <col min="1555" max="1555" width="14.88671875" style="249" bestFit="1" customWidth="1"/>
    <col min="1556" max="1795" width="9.109375" style="249"/>
    <col min="1796" max="1796" width="8.6640625" style="249" customWidth="1"/>
    <col min="1797" max="1797" width="7.88671875" style="249" customWidth="1"/>
    <col min="1798" max="1798" width="9.44140625" style="249" customWidth="1"/>
    <col min="1799" max="1799" width="5.109375" style="249" customWidth="1"/>
    <col min="1800" max="1800" width="8.88671875" style="249" customWidth="1"/>
    <col min="1801" max="1801" width="7.88671875" style="249" customWidth="1"/>
    <col min="1802" max="1802" width="10.33203125" style="249" customWidth="1"/>
    <col min="1803" max="1803" width="5.44140625" style="249" customWidth="1"/>
    <col min="1804" max="1804" width="8.5546875" style="249" customWidth="1"/>
    <col min="1805" max="1805" width="7.88671875" style="249" customWidth="1"/>
    <col min="1806" max="1806" width="9.5546875" style="249" customWidth="1"/>
    <col min="1807" max="1807" width="5.44140625" style="249" customWidth="1"/>
    <col min="1808" max="1808" width="7.109375" style="249" customWidth="1"/>
    <col min="1809" max="1809" width="2.44140625" style="249" customWidth="1"/>
    <col min="1810" max="1810" width="13.33203125" style="249" bestFit="1" customWidth="1"/>
    <col min="1811" max="1811" width="14.88671875" style="249" bestFit="1" customWidth="1"/>
    <col min="1812" max="2051" width="9.109375" style="249"/>
    <col min="2052" max="2052" width="8.6640625" style="249" customWidth="1"/>
    <col min="2053" max="2053" width="7.88671875" style="249" customWidth="1"/>
    <col min="2054" max="2054" width="9.44140625" style="249" customWidth="1"/>
    <col min="2055" max="2055" width="5.109375" style="249" customWidth="1"/>
    <col min="2056" max="2056" width="8.88671875" style="249" customWidth="1"/>
    <col min="2057" max="2057" width="7.88671875" style="249" customWidth="1"/>
    <col min="2058" max="2058" width="10.33203125" style="249" customWidth="1"/>
    <col min="2059" max="2059" width="5.44140625" style="249" customWidth="1"/>
    <col min="2060" max="2060" width="8.5546875" style="249" customWidth="1"/>
    <col min="2061" max="2061" width="7.88671875" style="249" customWidth="1"/>
    <col min="2062" max="2062" width="9.5546875" style="249" customWidth="1"/>
    <col min="2063" max="2063" width="5.44140625" style="249" customWidth="1"/>
    <col min="2064" max="2064" width="7.109375" style="249" customWidth="1"/>
    <col min="2065" max="2065" width="2.44140625" style="249" customWidth="1"/>
    <col min="2066" max="2066" width="13.33203125" style="249" bestFit="1" customWidth="1"/>
    <col min="2067" max="2067" width="14.88671875" style="249" bestFit="1" customWidth="1"/>
    <col min="2068" max="2307" width="9.109375" style="249"/>
    <col min="2308" max="2308" width="8.6640625" style="249" customWidth="1"/>
    <col min="2309" max="2309" width="7.88671875" style="249" customWidth="1"/>
    <col min="2310" max="2310" width="9.44140625" style="249" customWidth="1"/>
    <col min="2311" max="2311" width="5.109375" style="249" customWidth="1"/>
    <col min="2312" max="2312" width="8.88671875" style="249" customWidth="1"/>
    <col min="2313" max="2313" width="7.88671875" style="249" customWidth="1"/>
    <col min="2314" max="2314" width="10.33203125" style="249" customWidth="1"/>
    <col min="2315" max="2315" width="5.44140625" style="249" customWidth="1"/>
    <col min="2316" max="2316" width="8.5546875" style="249" customWidth="1"/>
    <col min="2317" max="2317" width="7.88671875" style="249" customWidth="1"/>
    <col min="2318" max="2318" width="9.5546875" style="249" customWidth="1"/>
    <col min="2319" max="2319" width="5.44140625" style="249" customWidth="1"/>
    <col min="2320" max="2320" width="7.109375" style="249" customWidth="1"/>
    <col min="2321" max="2321" width="2.44140625" style="249" customWidth="1"/>
    <col min="2322" max="2322" width="13.33203125" style="249" bestFit="1" customWidth="1"/>
    <col min="2323" max="2323" width="14.88671875" style="249" bestFit="1" customWidth="1"/>
    <col min="2324" max="2563" width="9.109375" style="249"/>
    <col min="2564" max="2564" width="8.6640625" style="249" customWidth="1"/>
    <col min="2565" max="2565" width="7.88671875" style="249" customWidth="1"/>
    <col min="2566" max="2566" width="9.44140625" style="249" customWidth="1"/>
    <col min="2567" max="2567" width="5.109375" style="249" customWidth="1"/>
    <col min="2568" max="2568" width="8.88671875" style="249" customWidth="1"/>
    <col min="2569" max="2569" width="7.88671875" style="249" customWidth="1"/>
    <col min="2570" max="2570" width="10.33203125" style="249" customWidth="1"/>
    <col min="2571" max="2571" width="5.44140625" style="249" customWidth="1"/>
    <col min="2572" max="2572" width="8.5546875" style="249" customWidth="1"/>
    <col min="2573" max="2573" width="7.88671875" style="249" customWidth="1"/>
    <col min="2574" max="2574" width="9.5546875" style="249" customWidth="1"/>
    <col min="2575" max="2575" width="5.44140625" style="249" customWidth="1"/>
    <col min="2576" max="2576" width="7.109375" style="249" customWidth="1"/>
    <col min="2577" max="2577" width="2.44140625" style="249" customWidth="1"/>
    <col min="2578" max="2578" width="13.33203125" style="249" bestFit="1" customWidth="1"/>
    <col min="2579" max="2579" width="14.88671875" style="249" bestFit="1" customWidth="1"/>
    <col min="2580" max="2819" width="9.109375" style="249"/>
    <col min="2820" max="2820" width="8.6640625" style="249" customWidth="1"/>
    <col min="2821" max="2821" width="7.88671875" style="249" customWidth="1"/>
    <col min="2822" max="2822" width="9.44140625" style="249" customWidth="1"/>
    <col min="2823" max="2823" width="5.109375" style="249" customWidth="1"/>
    <col min="2824" max="2824" width="8.88671875" style="249" customWidth="1"/>
    <col min="2825" max="2825" width="7.88671875" style="249" customWidth="1"/>
    <col min="2826" max="2826" width="10.33203125" style="249" customWidth="1"/>
    <col min="2827" max="2827" width="5.44140625" style="249" customWidth="1"/>
    <col min="2828" max="2828" width="8.5546875" style="249" customWidth="1"/>
    <col min="2829" max="2829" width="7.88671875" style="249" customWidth="1"/>
    <col min="2830" max="2830" width="9.5546875" style="249" customWidth="1"/>
    <col min="2831" max="2831" width="5.44140625" style="249" customWidth="1"/>
    <col min="2832" max="2832" width="7.109375" style="249" customWidth="1"/>
    <col min="2833" max="2833" width="2.44140625" style="249" customWidth="1"/>
    <col min="2834" max="2834" width="13.33203125" style="249" bestFit="1" customWidth="1"/>
    <col min="2835" max="2835" width="14.88671875" style="249" bestFit="1" customWidth="1"/>
    <col min="2836" max="3075" width="9.109375" style="249"/>
    <col min="3076" max="3076" width="8.6640625" style="249" customWidth="1"/>
    <col min="3077" max="3077" width="7.88671875" style="249" customWidth="1"/>
    <col min="3078" max="3078" width="9.44140625" style="249" customWidth="1"/>
    <col min="3079" max="3079" width="5.109375" style="249" customWidth="1"/>
    <col min="3080" max="3080" width="8.88671875" style="249" customWidth="1"/>
    <col min="3081" max="3081" width="7.88671875" style="249" customWidth="1"/>
    <col min="3082" max="3082" width="10.33203125" style="249" customWidth="1"/>
    <col min="3083" max="3083" width="5.44140625" style="249" customWidth="1"/>
    <col min="3084" max="3084" width="8.5546875" style="249" customWidth="1"/>
    <col min="3085" max="3085" width="7.88671875" style="249" customWidth="1"/>
    <col min="3086" max="3086" width="9.5546875" style="249" customWidth="1"/>
    <col min="3087" max="3087" width="5.44140625" style="249" customWidth="1"/>
    <col min="3088" max="3088" width="7.109375" style="249" customWidth="1"/>
    <col min="3089" max="3089" width="2.44140625" style="249" customWidth="1"/>
    <col min="3090" max="3090" width="13.33203125" style="249" bestFit="1" customWidth="1"/>
    <col min="3091" max="3091" width="14.88671875" style="249" bestFit="1" customWidth="1"/>
    <col min="3092" max="3331" width="9.109375" style="249"/>
    <col min="3332" max="3332" width="8.6640625" style="249" customWidth="1"/>
    <col min="3333" max="3333" width="7.88671875" style="249" customWidth="1"/>
    <col min="3334" max="3334" width="9.44140625" style="249" customWidth="1"/>
    <col min="3335" max="3335" width="5.109375" style="249" customWidth="1"/>
    <col min="3336" max="3336" width="8.88671875" style="249" customWidth="1"/>
    <col min="3337" max="3337" width="7.88671875" style="249" customWidth="1"/>
    <col min="3338" max="3338" width="10.33203125" style="249" customWidth="1"/>
    <col min="3339" max="3339" width="5.44140625" style="249" customWidth="1"/>
    <col min="3340" max="3340" width="8.5546875" style="249" customWidth="1"/>
    <col min="3341" max="3341" width="7.88671875" style="249" customWidth="1"/>
    <col min="3342" max="3342" width="9.5546875" style="249" customWidth="1"/>
    <col min="3343" max="3343" width="5.44140625" style="249" customWidth="1"/>
    <col min="3344" max="3344" width="7.109375" style="249" customWidth="1"/>
    <col min="3345" max="3345" width="2.44140625" style="249" customWidth="1"/>
    <col min="3346" max="3346" width="13.33203125" style="249" bestFit="1" customWidth="1"/>
    <col min="3347" max="3347" width="14.88671875" style="249" bestFit="1" customWidth="1"/>
    <col min="3348" max="3587" width="9.109375" style="249"/>
    <col min="3588" max="3588" width="8.6640625" style="249" customWidth="1"/>
    <col min="3589" max="3589" width="7.88671875" style="249" customWidth="1"/>
    <col min="3590" max="3590" width="9.44140625" style="249" customWidth="1"/>
    <col min="3591" max="3591" width="5.109375" style="249" customWidth="1"/>
    <col min="3592" max="3592" width="8.88671875" style="249" customWidth="1"/>
    <col min="3593" max="3593" width="7.88671875" style="249" customWidth="1"/>
    <col min="3594" max="3594" width="10.33203125" style="249" customWidth="1"/>
    <col min="3595" max="3595" width="5.44140625" style="249" customWidth="1"/>
    <col min="3596" max="3596" width="8.5546875" style="249" customWidth="1"/>
    <col min="3597" max="3597" width="7.88671875" style="249" customWidth="1"/>
    <col min="3598" max="3598" width="9.5546875" style="249" customWidth="1"/>
    <col min="3599" max="3599" width="5.44140625" style="249" customWidth="1"/>
    <col min="3600" max="3600" width="7.109375" style="249" customWidth="1"/>
    <col min="3601" max="3601" width="2.44140625" style="249" customWidth="1"/>
    <col min="3602" max="3602" width="13.33203125" style="249" bestFit="1" customWidth="1"/>
    <col min="3603" max="3603" width="14.88671875" style="249" bestFit="1" customWidth="1"/>
    <col min="3604" max="3843" width="9.109375" style="249"/>
    <col min="3844" max="3844" width="8.6640625" style="249" customWidth="1"/>
    <col min="3845" max="3845" width="7.88671875" style="249" customWidth="1"/>
    <col min="3846" max="3846" width="9.44140625" style="249" customWidth="1"/>
    <col min="3847" max="3847" width="5.109375" style="249" customWidth="1"/>
    <col min="3848" max="3848" width="8.88671875" style="249" customWidth="1"/>
    <col min="3849" max="3849" width="7.88671875" style="249" customWidth="1"/>
    <col min="3850" max="3850" width="10.33203125" style="249" customWidth="1"/>
    <col min="3851" max="3851" width="5.44140625" style="249" customWidth="1"/>
    <col min="3852" max="3852" width="8.5546875" style="249" customWidth="1"/>
    <col min="3853" max="3853" width="7.88671875" style="249" customWidth="1"/>
    <col min="3854" max="3854" width="9.5546875" style="249" customWidth="1"/>
    <col min="3855" max="3855" width="5.44140625" style="249" customWidth="1"/>
    <col min="3856" max="3856" width="7.109375" style="249" customWidth="1"/>
    <col min="3857" max="3857" width="2.44140625" style="249" customWidth="1"/>
    <col min="3858" max="3858" width="13.33203125" style="249" bestFit="1" customWidth="1"/>
    <col min="3859" max="3859" width="14.88671875" style="249" bestFit="1" customWidth="1"/>
    <col min="3860" max="4099" width="9.109375" style="249"/>
    <col min="4100" max="4100" width="8.6640625" style="249" customWidth="1"/>
    <col min="4101" max="4101" width="7.88671875" style="249" customWidth="1"/>
    <col min="4102" max="4102" width="9.44140625" style="249" customWidth="1"/>
    <col min="4103" max="4103" width="5.109375" style="249" customWidth="1"/>
    <col min="4104" max="4104" width="8.88671875" style="249" customWidth="1"/>
    <col min="4105" max="4105" width="7.88671875" style="249" customWidth="1"/>
    <col min="4106" max="4106" width="10.33203125" style="249" customWidth="1"/>
    <col min="4107" max="4107" width="5.44140625" style="249" customWidth="1"/>
    <col min="4108" max="4108" width="8.5546875" style="249" customWidth="1"/>
    <col min="4109" max="4109" width="7.88671875" style="249" customWidth="1"/>
    <col min="4110" max="4110" width="9.5546875" style="249" customWidth="1"/>
    <col min="4111" max="4111" width="5.44140625" style="249" customWidth="1"/>
    <col min="4112" max="4112" width="7.109375" style="249" customWidth="1"/>
    <col min="4113" max="4113" width="2.44140625" style="249" customWidth="1"/>
    <col min="4114" max="4114" width="13.33203125" style="249" bestFit="1" customWidth="1"/>
    <col min="4115" max="4115" width="14.88671875" style="249" bestFit="1" customWidth="1"/>
    <col min="4116" max="4355" width="9.109375" style="249"/>
    <col min="4356" max="4356" width="8.6640625" style="249" customWidth="1"/>
    <col min="4357" max="4357" width="7.88671875" style="249" customWidth="1"/>
    <col min="4358" max="4358" width="9.44140625" style="249" customWidth="1"/>
    <col min="4359" max="4359" width="5.109375" style="249" customWidth="1"/>
    <col min="4360" max="4360" width="8.88671875" style="249" customWidth="1"/>
    <col min="4361" max="4361" width="7.88671875" style="249" customWidth="1"/>
    <col min="4362" max="4362" width="10.33203125" style="249" customWidth="1"/>
    <col min="4363" max="4363" width="5.44140625" style="249" customWidth="1"/>
    <col min="4364" max="4364" width="8.5546875" style="249" customWidth="1"/>
    <col min="4365" max="4365" width="7.88671875" style="249" customWidth="1"/>
    <col min="4366" max="4366" width="9.5546875" style="249" customWidth="1"/>
    <col min="4367" max="4367" width="5.44140625" style="249" customWidth="1"/>
    <col min="4368" max="4368" width="7.109375" style="249" customWidth="1"/>
    <col min="4369" max="4369" width="2.44140625" style="249" customWidth="1"/>
    <col min="4370" max="4370" width="13.33203125" style="249" bestFit="1" customWidth="1"/>
    <col min="4371" max="4371" width="14.88671875" style="249" bestFit="1" customWidth="1"/>
    <col min="4372" max="4611" width="9.109375" style="249"/>
    <col min="4612" max="4612" width="8.6640625" style="249" customWidth="1"/>
    <col min="4613" max="4613" width="7.88671875" style="249" customWidth="1"/>
    <col min="4614" max="4614" width="9.44140625" style="249" customWidth="1"/>
    <col min="4615" max="4615" width="5.109375" style="249" customWidth="1"/>
    <col min="4616" max="4616" width="8.88671875" style="249" customWidth="1"/>
    <col min="4617" max="4617" width="7.88671875" style="249" customWidth="1"/>
    <col min="4618" max="4618" width="10.33203125" style="249" customWidth="1"/>
    <col min="4619" max="4619" width="5.44140625" style="249" customWidth="1"/>
    <col min="4620" max="4620" width="8.5546875" style="249" customWidth="1"/>
    <col min="4621" max="4621" width="7.88671875" style="249" customWidth="1"/>
    <col min="4622" max="4622" width="9.5546875" style="249" customWidth="1"/>
    <col min="4623" max="4623" width="5.44140625" style="249" customWidth="1"/>
    <col min="4624" max="4624" width="7.109375" style="249" customWidth="1"/>
    <col min="4625" max="4625" width="2.44140625" style="249" customWidth="1"/>
    <col min="4626" max="4626" width="13.33203125" style="249" bestFit="1" customWidth="1"/>
    <col min="4627" max="4627" width="14.88671875" style="249" bestFit="1" customWidth="1"/>
    <col min="4628" max="4867" width="9.109375" style="249"/>
    <col min="4868" max="4868" width="8.6640625" style="249" customWidth="1"/>
    <col min="4869" max="4869" width="7.88671875" style="249" customWidth="1"/>
    <col min="4870" max="4870" width="9.44140625" style="249" customWidth="1"/>
    <col min="4871" max="4871" width="5.109375" style="249" customWidth="1"/>
    <col min="4872" max="4872" width="8.88671875" style="249" customWidth="1"/>
    <col min="4873" max="4873" width="7.88671875" style="249" customWidth="1"/>
    <col min="4874" max="4874" width="10.33203125" style="249" customWidth="1"/>
    <col min="4875" max="4875" width="5.44140625" style="249" customWidth="1"/>
    <col min="4876" max="4876" width="8.5546875" style="249" customWidth="1"/>
    <col min="4877" max="4877" width="7.88671875" style="249" customWidth="1"/>
    <col min="4878" max="4878" width="9.5546875" style="249" customWidth="1"/>
    <col min="4879" max="4879" width="5.44140625" style="249" customWidth="1"/>
    <col min="4880" max="4880" width="7.109375" style="249" customWidth="1"/>
    <col min="4881" max="4881" width="2.44140625" style="249" customWidth="1"/>
    <col min="4882" max="4882" width="13.33203125" style="249" bestFit="1" customWidth="1"/>
    <col min="4883" max="4883" width="14.88671875" style="249" bestFit="1" customWidth="1"/>
    <col min="4884" max="5123" width="9.109375" style="249"/>
    <col min="5124" max="5124" width="8.6640625" style="249" customWidth="1"/>
    <col min="5125" max="5125" width="7.88671875" style="249" customWidth="1"/>
    <col min="5126" max="5126" width="9.44140625" style="249" customWidth="1"/>
    <col min="5127" max="5127" width="5.109375" style="249" customWidth="1"/>
    <col min="5128" max="5128" width="8.88671875" style="249" customWidth="1"/>
    <col min="5129" max="5129" width="7.88671875" style="249" customWidth="1"/>
    <col min="5130" max="5130" width="10.33203125" style="249" customWidth="1"/>
    <col min="5131" max="5131" width="5.44140625" style="249" customWidth="1"/>
    <col min="5132" max="5132" width="8.5546875" style="249" customWidth="1"/>
    <col min="5133" max="5133" width="7.88671875" style="249" customWidth="1"/>
    <col min="5134" max="5134" width="9.5546875" style="249" customWidth="1"/>
    <col min="5135" max="5135" width="5.44140625" style="249" customWidth="1"/>
    <col min="5136" max="5136" width="7.109375" style="249" customWidth="1"/>
    <col min="5137" max="5137" width="2.44140625" style="249" customWidth="1"/>
    <col min="5138" max="5138" width="13.33203125" style="249" bestFit="1" customWidth="1"/>
    <col min="5139" max="5139" width="14.88671875" style="249" bestFit="1" customWidth="1"/>
    <col min="5140" max="5379" width="9.109375" style="249"/>
    <col min="5380" max="5380" width="8.6640625" style="249" customWidth="1"/>
    <col min="5381" max="5381" width="7.88671875" style="249" customWidth="1"/>
    <col min="5382" max="5382" width="9.44140625" style="249" customWidth="1"/>
    <col min="5383" max="5383" width="5.109375" style="249" customWidth="1"/>
    <col min="5384" max="5384" width="8.88671875" style="249" customWidth="1"/>
    <col min="5385" max="5385" width="7.88671875" style="249" customWidth="1"/>
    <col min="5386" max="5386" width="10.33203125" style="249" customWidth="1"/>
    <col min="5387" max="5387" width="5.44140625" style="249" customWidth="1"/>
    <col min="5388" max="5388" width="8.5546875" style="249" customWidth="1"/>
    <col min="5389" max="5389" width="7.88671875" style="249" customWidth="1"/>
    <col min="5390" max="5390" width="9.5546875" style="249" customWidth="1"/>
    <col min="5391" max="5391" width="5.44140625" style="249" customWidth="1"/>
    <col min="5392" max="5392" width="7.109375" style="249" customWidth="1"/>
    <col min="5393" max="5393" width="2.44140625" style="249" customWidth="1"/>
    <col min="5394" max="5394" width="13.33203125" style="249" bestFit="1" customWidth="1"/>
    <col min="5395" max="5395" width="14.88671875" style="249" bestFit="1" customWidth="1"/>
    <col min="5396" max="5635" width="9.109375" style="249"/>
    <col min="5636" max="5636" width="8.6640625" style="249" customWidth="1"/>
    <col min="5637" max="5637" width="7.88671875" style="249" customWidth="1"/>
    <col min="5638" max="5638" width="9.44140625" style="249" customWidth="1"/>
    <col min="5639" max="5639" width="5.109375" style="249" customWidth="1"/>
    <col min="5640" max="5640" width="8.88671875" style="249" customWidth="1"/>
    <col min="5641" max="5641" width="7.88671875" style="249" customWidth="1"/>
    <col min="5642" max="5642" width="10.33203125" style="249" customWidth="1"/>
    <col min="5643" max="5643" width="5.44140625" style="249" customWidth="1"/>
    <col min="5644" max="5644" width="8.5546875" style="249" customWidth="1"/>
    <col min="5645" max="5645" width="7.88671875" style="249" customWidth="1"/>
    <col min="5646" max="5646" width="9.5546875" style="249" customWidth="1"/>
    <col min="5647" max="5647" width="5.44140625" style="249" customWidth="1"/>
    <col min="5648" max="5648" width="7.109375" style="249" customWidth="1"/>
    <col min="5649" max="5649" width="2.44140625" style="249" customWidth="1"/>
    <col min="5650" max="5650" width="13.33203125" style="249" bestFit="1" customWidth="1"/>
    <col min="5651" max="5651" width="14.88671875" style="249" bestFit="1" customWidth="1"/>
    <col min="5652" max="5891" width="9.109375" style="249"/>
    <col min="5892" max="5892" width="8.6640625" style="249" customWidth="1"/>
    <col min="5893" max="5893" width="7.88671875" style="249" customWidth="1"/>
    <col min="5894" max="5894" width="9.44140625" style="249" customWidth="1"/>
    <col min="5895" max="5895" width="5.109375" style="249" customWidth="1"/>
    <col min="5896" max="5896" width="8.88671875" style="249" customWidth="1"/>
    <col min="5897" max="5897" width="7.88671875" style="249" customWidth="1"/>
    <col min="5898" max="5898" width="10.33203125" style="249" customWidth="1"/>
    <col min="5899" max="5899" width="5.44140625" style="249" customWidth="1"/>
    <col min="5900" max="5900" width="8.5546875" style="249" customWidth="1"/>
    <col min="5901" max="5901" width="7.88671875" style="249" customWidth="1"/>
    <col min="5902" max="5902" width="9.5546875" style="249" customWidth="1"/>
    <col min="5903" max="5903" width="5.44140625" style="249" customWidth="1"/>
    <col min="5904" max="5904" width="7.109375" style="249" customWidth="1"/>
    <col min="5905" max="5905" width="2.44140625" style="249" customWidth="1"/>
    <col min="5906" max="5906" width="13.33203125" style="249" bestFit="1" customWidth="1"/>
    <col min="5907" max="5907" width="14.88671875" style="249" bestFit="1" customWidth="1"/>
    <col min="5908" max="6147" width="9.109375" style="249"/>
    <col min="6148" max="6148" width="8.6640625" style="249" customWidth="1"/>
    <col min="6149" max="6149" width="7.88671875" style="249" customWidth="1"/>
    <col min="6150" max="6150" width="9.44140625" style="249" customWidth="1"/>
    <col min="6151" max="6151" width="5.109375" style="249" customWidth="1"/>
    <col min="6152" max="6152" width="8.88671875" style="249" customWidth="1"/>
    <col min="6153" max="6153" width="7.88671875" style="249" customWidth="1"/>
    <col min="6154" max="6154" width="10.33203125" style="249" customWidth="1"/>
    <col min="6155" max="6155" width="5.44140625" style="249" customWidth="1"/>
    <col min="6156" max="6156" width="8.5546875" style="249" customWidth="1"/>
    <col min="6157" max="6157" width="7.88671875" style="249" customWidth="1"/>
    <col min="6158" max="6158" width="9.5546875" style="249" customWidth="1"/>
    <col min="6159" max="6159" width="5.44140625" style="249" customWidth="1"/>
    <col min="6160" max="6160" width="7.109375" style="249" customWidth="1"/>
    <col min="6161" max="6161" width="2.44140625" style="249" customWidth="1"/>
    <col min="6162" max="6162" width="13.33203125" style="249" bestFit="1" customWidth="1"/>
    <col min="6163" max="6163" width="14.88671875" style="249" bestFit="1" customWidth="1"/>
    <col min="6164" max="6403" width="9.109375" style="249"/>
    <col min="6404" max="6404" width="8.6640625" style="249" customWidth="1"/>
    <col min="6405" max="6405" width="7.88671875" style="249" customWidth="1"/>
    <col min="6406" max="6406" width="9.44140625" style="249" customWidth="1"/>
    <col min="6407" max="6407" width="5.109375" style="249" customWidth="1"/>
    <col min="6408" max="6408" width="8.88671875" style="249" customWidth="1"/>
    <col min="6409" max="6409" width="7.88671875" style="249" customWidth="1"/>
    <col min="6410" max="6410" width="10.33203125" style="249" customWidth="1"/>
    <col min="6411" max="6411" width="5.44140625" style="249" customWidth="1"/>
    <col min="6412" max="6412" width="8.5546875" style="249" customWidth="1"/>
    <col min="6413" max="6413" width="7.88671875" style="249" customWidth="1"/>
    <col min="6414" max="6414" width="9.5546875" style="249" customWidth="1"/>
    <col min="6415" max="6415" width="5.44140625" style="249" customWidth="1"/>
    <col min="6416" max="6416" width="7.109375" style="249" customWidth="1"/>
    <col min="6417" max="6417" width="2.44140625" style="249" customWidth="1"/>
    <col min="6418" max="6418" width="13.33203125" style="249" bestFit="1" customWidth="1"/>
    <col min="6419" max="6419" width="14.88671875" style="249" bestFit="1" customWidth="1"/>
    <col min="6420" max="6659" width="9.109375" style="249"/>
    <col min="6660" max="6660" width="8.6640625" style="249" customWidth="1"/>
    <col min="6661" max="6661" width="7.88671875" style="249" customWidth="1"/>
    <col min="6662" max="6662" width="9.44140625" style="249" customWidth="1"/>
    <col min="6663" max="6663" width="5.109375" style="249" customWidth="1"/>
    <col min="6664" max="6664" width="8.88671875" style="249" customWidth="1"/>
    <col min="6665" max="6665" width="7.88671875" style="249" customWidth="1"/>
    <col min="6666" max="6666" width="10.33203125" style="249" customWidth="1"/>
    <col min="6667" max="6667" width="5.44140625" style="249" customWidth="1"/>
    <col min="6668" max="6668" width="8.5546875" style="249" customWidth="1"/>
    <col min="6669" max="6669" width="7.88671875" style="249" customWidth="1"/>
    <col min="6670" max="6670" width="9.5546875" style="249" customWidth="1"/>
    <col min="6671" max="6671" width="5.44140625" style="249" customWidth="1"/>
    <col min="6672" max="6672" width="7.109375" style="249" customWidth="1"/>
    <col min="6673" max="6673" width="2.44140625" style="249" customWidth="1"/>
    <col min="6674" max="6674" width="13.33203125" style="249" bestFit="1" customWidth="1"/>
    <col min="6675" max="6675" width="14.88671875" style="249" bestFit="1" customWidth="1"/>
    <col min="6676" max="6915" width="9.109375" style="249"/>
    <col min="6916" max="6916" width="8.6640625" style="249" customWidth="1"/>
    <col min="6917" max="6917" width="7.88671875" style="249" customWidth="1"/>
    <col min="6918" max="6918" width="9.44140625" style="249" customWidth="1"/>
    <col min="6919" max="6919" width="5.109375" style="249" customWidth="1"/>
    <col min="6920" max="6920" width="8.88671875" style="249" customWidth="1"/>
    <col min="6921" max="6921" width="7.88671875" style="249" customWidth="1"/>
    <col min="6922" max="6922" width="10.33203125" style="249" customWidth="1"/>
    <col min="6923" max="6923" width="5.44140625" style="249" customWidth="1"/>
    <col min="6924" max="6924" width="8.5546875" style="249" customWidth="1"/>
    <col min="6925" max="6925" width="7.88671875" style="249" customWidth="1"/>
    <col min="6926" max="6926" width="9.5546875" style="249" customWidth="1"/>
    <col min="6927" max="6927" width="5.44140625" style="249" customWidth="1"/>
    <col min="6928" max="6928" width="7.109375" style="249" customWidth="1"/>
    <col min="6929" max="6929" width="2.44140625" style="249" customWidth="1"/>
    <col min="6930" max="6930" width="13.33203125" style="249" bestFit="1" customWidth="1"/>
    <col min="6931" max="6931" width="14.88671875" style="249" bestFit="1" customWidth="1"/>
    <col min="6932" max="7171" width="9.109375" style="249"/>
    <col min="7172" max="7172" width="8.6640625" style="249" customWidth="1"/>
    <col min="7173" max="7173" width="7.88671875" style="249" customWidth="1"/>
    <col min="7174" max="7174" width="9.44140625" style="249" customWidth="1"/>
    <col min="7175" max="7175" width="5.109375" style="249" customWidth="1"/>
    <col min="7176" max="7176" width="8.88671875" style="249" customWidth="1"/>
    <col min="7177" max="7177" width="7.88671875" style="249" customWidth="1"/>
    <col min="7178" max="7178" width="10.33203125" style="249" customWidth="1"/>
    <col min="7179" max="7179" width="5.44140625" style="249" customWidth="1"/>
    <col min="7180" max="7180" width="8.5546875" style="249" customWidth="1"/>
    <col min="7181" max="7181" width="7.88671875" style="249" customWidth="1"/>
    <col min="7182" max="7182" width="9.5546875" style="249" customWidth="1"/>
    <col min="7183" max="7183" width="5.44140625" style="249" customWidth="1"/>
    <col min="7184" max="7184" width="7.109375" style="249" customWidth="1"/>
    <col min="7185" max="7185" width="2.44140625" style="249" customWidth="1"/>
    <col min="7186" max="7186" width="13.33203125" style="249" bestFit="1" customWidth="1"/>
    <col min="7187" max="7187" width="14.88671875" style="249" bestFit="1" customWidth="1"/>
    <col min="7188" max="7427" width="9.109375" style="249"/>
    <col min="7428" max="7428" width="8.6640625" style="249" customWidth="1"/>
    <col min="7429" max="7429" width="7.88671875" style="249" customWidth="1"/>
    <col min="7430" max="7430" width="9.44140625" style="249" customWidth="1"/>
    <col min="7431" max="7431" width="5.109375" style="249" customWidth="1"/>
    <col min="7432" max="7432" width="8.88671875" style="249" customWidth="1"/>
    <col min="7433" max="7433" width="7.88671875" style="249" customWidth="1"/>
    <col min="7434" max="7434" width="10.33203125" style="249" customWidth="1"/>
    <col min="7435" max="7435" width="5.44140625" style="249" customWidth="1"/>
    <col min="7436" max="7436" width="8.5546875" style="249" customWidth="1"/>
    <col min="7437" max="7437" width="7.88671875" style="249" customWidth="1"/>
    <col min="7438" max="7438" width="9.5546875" style="249" customWidth="1"/>
    <col min="7439" max="7439" width="5.44140625" style="249" customWidth="1"/>
    <col min="7440" max="7440" width="7.109375" style="249" customWidth="1"/>
    <col min="7441" max="7441" width="2.44140625" style="249" customWidth="1"/>
    <col min="7442" max="7442" width="13.33203125" style="249" bestFit="1" customWidth="1"/>
    <col min="7443" max="7443" width="14.88671875" style="249" bestFit="1" customWidth="1"/>
    <col min="7444" max="7683" width="9.109375" style="249"/>
    <col min="7684" max="7684" width="8.6640625" style="249" customWidth="1"/>
    <col min="7685" max="7685" width="7.88671875" style="249" customWidth="1"/>
    <col min="7686" max="7686" width="9.44140625" style="249" customWidth="1"/>
    <col min="7687" max="7687" width="5.109375" style="249" customWidth="1"/>
    <col min="7688" max="7688" width="8.88671875" style="249" customWidth="1"/>
    <col min="7689" max="7689" width="7.88671875" style="249" customWidth="1"/>
    <col min="7690" max="7690" width="10.33203125" style="249" customWidth="1"/>
    <col min="7691" max="7691" width="5.44140625" style="249" customWidth="1"/>
    <col min="7692" max="7692" width="8.5546875" style="249" customWidth="1"/>
    <col min="7693" max="7693" width="7.88671875" style="249" customWidth="1"/>
    <col min="7694" max="7694" width="9.5546875" style="249" customWidth="1"/>
    <col min="7695" max="7695" width="5.44140625" style="249" customWidth="1"/>
    <col min="7696" max="7696" width="7.109375" style="249" customWidth="1"/>
    <col min="7697" max="7697" width="2.44140625" style="249" customWidth="1"/>
    <col min="7698" max="7698" width="13.33203125" style="249" bestFit="1" customWidth="1"/>
    <col min="7699" max="7699" width="14.88671875" style="249" bestFit="1" customWidth="1"/>
    <col min="7700" max="7939" width="9.109375" style="249"/>
    <col min="7940" max="7940" width="8.6640625" style="249" customWidth="1"/>
    <col min="7941" max="7941" width="7.88671875" style="249" customWidth="1"/>
    <col min="7942" max="7942" width="9.44140625" style="249" customWidth="1"/>
    <col min="7943" max="7943" width="5.109375" style="249" customWidth="1"/>
    <col min="7944" max="7944" width="8.88671875" style="249" customWidth="1"/>
    <col min="7945" max="7945" width="7.88671875" style="249" customWidth="1"/>
    <col min="7946" max="7946" width="10.33203125" style="249" customWidth="1"/>
    <col min="7947" max="7947" width="5.44140625" style="249" customWidth="1"/>
    <col min="7948" max="7948" width="8.5546875" style="249" customWidth="1"/>
    <col min="7949" max="7949" width="7.88671875" style="249" customWidth="1"/>
    <col min="7950" max="7950" width="9.5546875" style="249" customWidth="1"/>
    <col min="7951" max="7951" width="5.44140625" style="249" customWidth="1"/>
    <col min="7952" max="7952" width="7.109375" style="249" customWidth="1"/>
    <col min="7953" max="7953" width="2.44140625" style="249" customWidth="1"/>
    <col min="7954" max="7954" width="13.33203125" style="249" bestFit="1" customWidth="1"/>
    <col min="7955" max="7955" width="14.88671875" style="249" bestFit="1" customWidth="1"/>
    <col min="7956" max="8195" width="9.109375" style="249"/>
    <col min="8196" max="8196" width="8.6640625" style="249" customWidth="1"/>
    <col min="8197" max="8197" width="7.88671875" style="249" customWidth="1"/>
    <col min="8198" max="8198" width="9.44140625" style="249" customWidth="1"/>
    <col min="8199" max="8199" width="5.109375" style="249" customWidth="1"/>
    <col min="8200" max="8200" width="8.88671875" style="249" customWidth="1"/>
    <col min="8201" max="8201" width="7.88671875" style="249" customWidth="1"/>
    <col min="8202" max="8202" width="10.33203125" style="249" customWidth="1"/>
    <col min="8203" max="8203" width="5.44140625" style="249" customWidth="1"/>
    <col min="8204" max="8204" width="8.5546875" style="249" customWidth="1"/>
    <col min="8205" max="8205" width="7.88671875" style="249" customWidth="1"/>
    <col min="8206" max="8206" width="9.5546875" style="249" customWidth="1"/>
    <col min="8207" max="8207" width="5.44140625" style="249" customWidth="1"/>
    <col min="8208" max="8208" width="7.109375" style="249" customWidth="1"/>
    <col min="8209" max="8209" width="2.44140625" style="249" customWidth="1"/>
    <col min="8210" max="8210" width="13.33203125" style="249" bestFit="1" customWidth="1"/>
    <col min="8211" max="8211" width="14.88671875" style="249" bestFit="1" customWidth="1"/>
    <col min="8212" max="8451" width="9.109375" style="249"/>
    <col min="8452" max="8452" width="8.6640625" style="249" customWidth="1"/>
    <col min="8453" max="8453" width="7.88671875" style="249" customWidth="1"/>
    <col min="8454" max="8454" width="9.44140625" style="249" customWidth="1"/>
    <col min="8455" max="8455" width="5.109375" style="249" customWidth="1"/>
    <col min="8456" max="8456" width="8.88671875" style="249" customWidth="1"/>
    <col min="8457" max="8457" width="7.88671875" style="249" customWidth="1"/>
    <col min="8458" max="8458" width="10.33203125" style="249" customWidth="1"/>
    <col min="8459" max="8459" width="5.44140625" style="249" customWidth="1"/>
    <col min="8460" max="8460" width="8.5546875" style="249" customWidth="1"/>
    <col min="8461" max="8461" width="7.88671875" style="249" customWidth="1"/>
    <col min="8462" max="8462" width="9.5546875" style="249" customWidth="1"/>
    <col min="8463" max="8463" width="5.44140625" style="249" customWidth="1"/>
    <col min="8464" max="8464" width="7.109375" style="249" customWidth="1"/>
    <col min="8465" max="8465" width="2.44140625" style="249" customWidth="1"/>
    <col min="8466" max="8466" width="13.33203125" style="249" bestFit="1" customWidth="1"/>
    <col min="8467" max="8467" width="14.88671875" style="249" bestFit="1" customWidth="1"/>
    <col min="8468" max="8707" width="9.109375" style="249"/>
    <col min="8708" max="8708" width="8.6640625" style="249" customWidth="1"/>
    <col min="8709" max="8709" width="7.88671875" style="249" customWidth="1"/>
    <col min="8710" max="8710" width="9.44140625" style="249" customWidth="1"/>
    <col min="8711" max="8711" width="5.109375" style="249" customWidth="1"/>
    <col min="8712" max="8712" width="8.88671875" style="249" customWidth="1"/>
    <col min="8713" max="8713" width="7.88671875" style="249" customWidth="1"/>
    <col min="8714" max="8714" width="10.33203125" style="249" customWidth="1"/>
    <col min="8715" max="8715" width="5.44140625" style="249" customWidth="1"/>
    <col min="8716" max="8716" width="8.5546875" style="249" customWidth="1"/>
    <col min="8717" max="8717" width="7.88671875" style="249" customWidth="1"/>
    <col min="8718" max="8718" width="9.5546875" style="249" customWidth="1"/>
    <col min="8719" max="8719" width="5.44140625" style="249" customWidth="1"/>
    <col min="8720" max="8720" width="7.109375" style="249" customWidth="1"/>
    <col min="8721" max="8721" width="2.44140625" style="249" customWidth="1"/>
    <col min="8722" max="8722" width="13.33203125" style="249" bestFit="1" customWidth="1"/>
    <col min="8723" max="8723" width="14.88671875" style="249" bestFit="1" customWidth="1"/>
    <col min="8724" max="8963" width="9.109375" style="249"/>
    <col min="8964" max="8964" width="8.6640625" style="249" customWidth="1"/>
    <col min="8965" max="8965" width="7.88671875" style="249" customWidth="1"/>
    <col min="8966" max="8966" width="9.44140625" style="249" customWidth="1"/>
    <col min="8967" max="8967" width="5.109375" style="249" customWidth="1"/>
    <col min="8968" max="8968" width="8.88671875" style="249" customWidth="1"/>
    <col min="8969" max="8969" width="7.88671875" style="249" customWidth="1"/>
    <col min="8970" max="8970" width="10.33203125" style="249" customWidth="1"/>
    <col min="8971" max="8971" width="5.44140625" style="249" customWidth="1"/>
    <col min="8972" max="8972" width="8.5546875" style="249" customWidth="1"/>
    <col min="8973" max="8973" width="7.88671875" style="249" customWidth="1"/>
    <col min="8974" max="8974" width="9.5546875" style="249" customWidth="1"/>
    <col min="8975" max="8975" width="5.44140625" style="249" customWidth="1"/>
    <col min="8976" max="8976" width="7.109375" style="249" customWidth="1"/>
    <col min="8977" max="8977" width="2.44140625" style="249" customWidth="1"/>
    <col min="8978" max="8978" width="13.33203125" style="249" bestFit="1" customWidth="1"/>
    <col min="8979" max="8979" width="14.88671875" style="249" bestFit="1" customWidth="1"/>
    <col min="8980" max="9219" width="9.109375" style="249"/>
    <col min="9220" max="9220" width="8.6640625" style="249" customWidth="1"/>
    <col min="9221" max="9221" width="7.88671875" style="249" customWidth="1"/>
    <col min="9222" max="9222" width="9.44140625" style="249" customWidth="1"/>
    <col min="9223" max="9223" width="5.109375" style="249" customWidth="1"/>
    <col min="9224" max="9224" width="8.88671875" style="249" customWidth="1"/>
    <col min="9225" max="9225" width="7.88671875" style="249" customWidth="1"/>
    <col min="9226" max="9226" width="10.33203125" style="249" customWidth="1"/>
    <col min="9227" max="9227" width="5.44140625" style="249" customWidth="1"/>
    <col min="9228" max="9228" width="8.5546875" style="249" customWidth="1"/>
    <col min="9229" max="9229" width="7.88671875" style="249" customWidth="1"/>
    <col min="9230" max="9230" width="9.5546875" style="249" customWidth="1"/>
    <col min="9231" max="9231" width="5.44140625" style="249" customWidth="1"/>
    <col min="9232" max="9232" width="7.109375" style="249" customWidth="1"/>
    <col min="9233" max="9233" width="2.44140625" style="249" customWidth="1"/>
    <col min="9234" max="9234" width="13.33203125" style="249" bestFit="1" customWidth="1"/>
    <col min="9235" max="9235" width="14.88671875" style="249" bestFit="1" customWidth="1"/>
    <col min="9236" max="9475" width="9.109375" style="249"/>
    <col min="9476" max="9476" width="8.6640625" style="249" customWidth="1"/>
    <col min="9477" max="9477" width="7.88671875" style="249" customWidth="1"/>
    <col min="9478" max="9478" width="9.44140625" style="249" customWidth="1"/>
    <col min="9479" max="9479" width="5.109375" style="249" customWidth="1"/>
    <col min="9480" max="9480" width="8.88671875" style="249" customWidth="1"/>
    <col min="9481" max="9481" width="7.88671875" style="249" customWidth="1"/>
    <col min="9482" max="9482" width="10.33203125" style="249" customWidth="1"/>
    <col min="9483" max="9483" width="5.44140625" style="249" customWidth="1"/>
    <col min="9484" max="9484" width="8.5546875" style="249" customWidth="1"/>
    <col min="9485" max="9485" width="7.88671875" style="249" customWidth="1"/>
    <col min="9486" max="9486" width="9.5546875" style="249" customWidth="1"/>
    <col min="9487" max="9487" width="5.44140625" style="249" customWidth="1"/>
    <col min="9488" max="9488" width="7.109375" style="249" customWidth="1"/>
    <col min="9489" max="9489" width="2.44140625" style="249" customWidth="1"/>
    <col min="9490" max="9490" width="13.33203125" style="249" bestFit="1" customWidth="1"/>
    <col min="9491" max="9491" width="14.88671875" style="249" bestFit="1" customWidth="1"/>
    <col min="9492" max="9731" width="9.109375" style="249"/>
    <col min="9732" max="9732" width="8.6640625" style="249" customWidth="1"/>
    <col min="9733" max="9733" width="7.88671875" style="249" customWidth="1"/>
    <col min="9734" max="9734" width="9.44140625" style="249" customWidth="1"/>
    <col min="9735" max="9735" width="5.109375" style="249" customWidth="1"/>
    <col min="9736" max="9736" width="8.88671875" style="249" customWidth="1"/>
    <col min="9737" max="9737" width="7.88671875" style="249" customWidth="1"/>
    <col min="9738" max="9738" width="10.33203125" style="249" customWidth="1"/>
    <col min="9739" max="9739" width="5.44140625" style="249" customWidth="1"/>
    <col min="9740" max="9740" width="8.5546875" style="249" customWidth="1"/>
    <col min="9741" max="9741" width="7.88671875" style="249" customWidth="1"/>
    <col min="9742" max="9742" width="9.5546875" style="249" customWidth="1"/>
    <col min="9743" max="9743" width="5.44140625" style="249" customWidth="1"/>
    <col min="9744" max="9744" width="7.109375" style="249" customWidth="1"/>
    <col min="9745" max="9745" width="2.44140625" style="249" customWidth="1"/>
    <col min="9746" max="9746" width="13.33203125" style="249" bestFit="1" customWidth="1"/>
    <col min="9747" max="9747" width="14.88671875" style="249" bestFit="1" customWidth="1"/>
    <col min="9748" max="9987" width="9.109375" style="249"/>
    <col min="9988" max="9988" width="8.6640625" style="249" customWidth="1"/>
    <col min="9989" max="9989" width="7.88671875" style="249" customWidth="1"/>
    <col min="9990" max="9990" width="9.44140625" style="249" customWidth="1"/>
    <col min="9991" max="9991" width="5.109375" style="249" customWidth="1"/>
    <col min="9992" max="9992" width="8.88671875" style="249" customWidth="1"/>
    <col min="9993" max="9993" width="7.88671875" style="249" customWidth="1"/>
    <col min="9994" max="9994" width="10.33203125" style="249" customWidth="1"/>
    <col min="9995" max="9995" width="5.44140625" style="249" customWidth="1"/>
    <col min="9996" max="9996" width="8.5546875" style="249" customWidth="1"/>
    <col min="9997" max="9997" width="7.88671875" style="249" customWidth="1"/>
    <col min="9998" max="9998" width="9.5546875" style="249" customWidth="1"/>
    <col min="9999" max="9999" width="5.44140625" style="249" customWidth="1"/>
    <col min="10000" max="10000" width="7.109375" style="249" customWidth="1"/>
    <col min="10001" max="10001" width="2.44140625" style="249" customWidth="1"/>
    <col min="10002" max="10002" width="13.33203125" style="249" bestFit="1" customWidth="1"/>
    <col min="10003" max="10003" width="14.88671875" style="249" bestFit="1" customWidth="1"/>
    <col min="10004" max="10243" width="9.109375" style="249"/>
    <col min="10244" max="10244" width="8.6640625" style="249" customWidth="1"/>
    <col min="10245" max="10245" width="7.88671875" style="249" customWidth="1"/>
    <col min="10246" max="10246" width="9.44140625" style="249" customWidth="1"/>
    <col min="10247" max="10247" width="5.109375" style="249" customWidth="1"/>
    <col min="10248" max="10248" width="8.88671875" style="249" customWidth="1"/>
    <col min="10249" max="10249" width="7.88671875" style="249" customWidth="1"/>
    <col min="10250" max="10250" width="10.33203125" style="249" customWidth="1"/>
    <col min="10251" max="10251" width="5.44140625" style="249" customWidth="1"/>
    <col min="10252" max="10252" width="8.5546875" style="249" customWidth="1"/>
    <col min="10253" max="10253" width="7.88671875" style="249" customWidth="1"/>
    <col min="10254" max="10254" width="9.5546875" style="249" customWidth="1"/>
    <col min="10255" max="10255" width="5.44140625" style="249" customWidth="1"/>
    <col min="10256" max="10256" width="7.109375" style="249" customWidth="1"/>
    <col min="10257" max="10257" width="2.44140625" style="249" customWidth="1"/>
    <col min="10258" max="10258" width="13.33203125" style="249" bestFit="1" customWidth="1"/>
    <col min="10259" max="10259" width="14.88671875" style="249" bestFit="1" customWidth="1"/>
    <col min="10260" max="10499" width="9.109375" style="249"/>
    <col min="10500" max="10500" width="8.6640625" style="249" customWidth="1"/>
    <col min="10501" max="10501" width="7.88671875" style="249" customWidth="1"/>
    <col min="10502" max="10502" width="9.44140625" style="249" customWidth="1"/>
    <col min="10503" max="10503" width="5.109375" style="249" customWidth="1"/>
    <col min="10504" max="10504" width="8.88671875" style="249" customWidth="1"/>
    <col min="10505" max="10505" width="7.88671875" style="249" customWidth="1"/>
    <col min="10506" max="10506" width="10.33203125" style="249" customWidth="1"/>
    <col min="10507" max="10507" width="5.44140625" style="249" customWidth="1"/>
    <col min="10508" max="10508" width="8.5546875" style="249" customWidth="1"/>
    <col min="10509" max="10509" width="7.88671875" style="249" customWidth="1"/>
    <col min="10510" max="10510" width="9.5546875" style="249" customWidth="1"/>
    <col min="10511" max="10511" width="5.44140625" style="249" customWidth="1"/>
    <col min="10512" max="10512" width="7.109375" style="249" customWidth="1"/>
    <col min="10513" max="10513" width="2.44140625" style="249" customWidth="1"/>
    <col min="10514" max="10514" width="13.33203125" style="249" bestFit="1" customWidth="1"/>
    <col min="10515" max="10515" width="14.88671875" style="249" bestFit="1" customWidth="1"/>
    <col min="10516" max="10755" width="9.109375" style="249"/>
    <col min="10756" max="10756" width="8.6640625" style="249" customWidth="1"/>
    <col min="10757" max="10757" width="7.88671875" style="249" customWidth="1"/>
    <col min="10758" max="10758" width="9.44140625" style="249" customWidth="1"/>
    <col min="10759" max="10759" width="5.109375" style="249" customWidth="1"/>
    <col min="10760" max="10760" width="8.88671875" style="249" customWidth="1"/>
    <col min="10761" max="10761" width="7.88671875" style="249" customWidth="1"/>
    <col min="10762" max="10762" width="10.33203125" style="249" customWidth="1"/>
    <col min="10763" max="10763" width="5.44140625" style="249" customWidth="1"/>
    <col min="10764" max="10764" width="8.5546875" style="249" customWidth="1"/>
    <col min="10765" max="10765" width="7.88671875" style="249" customWidth="1"/>
    <col min="10766" max="10766" width="9.5546875" style="249" customWidth="1"/>
    <col min="10767" max="10767" width="5.44140625" style="249" customWidth="1"/>
    <col min="10768" max="10768" width="7.109375" style="249" customWidth="1"/>
    <col min="10769" max="10769" width="2.44140625" style="249" customWidth="1"/>
    <col min="10770" max="10770" width="13.33203125" style="249" bestFit="1" customWidth="1"/>
    <col min="10771" max="10771" width="14.88671875" style="249" bestFit="1" customWidth="1"/>
    <col min="10772" max="11011" width="9.109375" style="249"/>
    <col min="11012" max="11012" width="8.6640625" style="249" customWidth="1"/>
    <col min="11013" max="11013" width="7.88671875" style="249" customWidth="1"/>
    <col min="11014" max="11014" width="9.44140625" style="249" customWidth="1"/>
    <col min="11015" max="11015" width="5.109375" style="249" customWidth="1"/>
    <col min="11016" max="11016" width="8.88671875" style="249" customWidth="1"/>
    <col min="11017" max="11017" width="7.88671875" style="249" customWidth="1"/>
    <col min="11018" max="11018" width="10.33203125" style="249" customWidth="1"/>
    <col min="11019" max="11019" width="5.44140625" style="249" customWidth="1"/>
    <col min="11020" max="11020" width="8.5546875" style="249" customWidth="1"/>
    <col min="11021" max="11021" width="7.88671875" style="249" customWidth="1"/>
    <col min="11022" max="11022" width="9.5546875" style="249" customWidth="1"/>
    <col min="11023" max="11023" width="5.44140625" style="249" customWidth="1"/>
    <col min="11024" max="11024" width="7.109375" style="249" customWidth="1"/>
    <col min="11025" max="11025" width="2.44140625" style="249" customWidth="1"/>
    <col min="11026" max="11026" width="13.33203125" style="249" bestFit="1" customWidth="1"/>
    <col min="11027" max="11027" width="14.88671875" style="249" bestFit="1" customWidth="1"/>
    <col min="11028" max="11267" width="9.109375" style="249"/>
    <col min="11268" max="11268" width="8.6640625" style="249" customWidth="1"/>
    <col min="11269" max="11269" width="7.88671875" style="249" customWidth="1"/>
    <col min="11270" max="11270" width="9.44140625" style="249" customWidth="1"/>
    <col min="11271" max="11271" width="5.109375" style="249" customWidth="1"/>
    <col min="11272" max="11272" width="8.88671875" style="249" customWidth="1"/>
    <col min="11273" max="11273" width="7.88671875" style="249" customWidth="1"/>
    <col min="11274" max="11274" width="10.33203125" style="249" customWidth="1"/>
    <col min="11275" max="11275" width="5.44140625" style="249" customWidth="1"/>
    <col min="11276" max="11276" width="8.5546875" style="249" customWidth="1"/>
    <col min="11277" max="11277" width="7.88671875" style="249" customWidth="1"/>
    <col min="11278" max="11278" width="9.5546875" style="249" customWidth="1"/>
    <col min="11279" max="11279" width="5.44140625" style="249" customWidth="1"/>
    <col min="11280" max="11280" width="7.109375" style="249" customWidth="1"/>
    <col min="11281" max="11281" width="2.44140625" style="249" customWidth="1"/>
    <col min="11282" max="11282" width="13.33203125" style="249" bestFit="1" customWidth="1"/>
    <col min="11283" max="11283" width="14.88671875" style="249" bestFit="1" customWidth="1"/>
    <col min="11284" max="11523" width="9.109375" style="249"/>
    <col min="11524" max="11524" width="8.6640625" style="249" customWidth="1"/>
    <col min="11525" max="11525" width="7.88671875" style="249" customWidth="1"/>
    <col min="11526" max="11526" width="9.44140625" style="249" customWidth="1"/>
    <col min="11527" max="11527" width="5.109375" style="249" customWidth="1"/>
    <col min="11528" max="11528" width="8.88671875" style="249" customWidth="1"/>
    <col min="11529" max="11529" width="7.88671875" style="249" customWidth="1"/>
    <col min="11530" max="11530" width="10.33203125" style="249" customWidth="1"/>
    <col min="11531" max="11531" width="5.44140625" style="249" customWidth="1"/>
    <col min="11532" max="11532" width="8.5546875" style="249" customWidth="1"/>
    <col min="11533" max="11533" width="7.88671875" style="249" customWidth="1"/>
    <col min="11534" max="11534" width="9.5546875" style="249" customWidth="1"/>
    <col min="11535" max="11535" width="5.44140625" style="249" customWidth="1"/>
    <col min="11536" max="11536" width="7.109375" style="249" customWidth="1"/>
    <col min="11537" max="11537" width="2.44140625" style="249" customWidth="1"/>
    <col min="11538" max="11538" width="13.33203125" style="249" bestFit="1" customWidth="1"/>
    <col min="11539" max="11539" width="14.88671875" style="249" bestFit="1" customWidth="1"/>
    <col min="11540" max="11779" width="9.109375" style="249"/>
    <col min="11780" max="11780" width="8.6640625" style="249" customWidth="1"/>
    <col min="11781" max="11781" width="7.88671875" style="249" customWidth="1"/>
    <col min="11782" max="11782" width="9.44140625" style="249" customWidth="1"/>
    <col min="11783" max="11783" width="5.109375" style="249" customWidth="1"/>
    <col min="11784" max="11784" width="8.88671875" style="249" customWidth="1"/>
    <col min="11785" max="11785" width="7.88671875" style="249" customWidth="1"/>
    <col min="11786" max="11786" width="10.33203125" style="249" customWidth="1"/>
    <col min="11787" max="11787" width="5.44140625" style="249" customWidth="1"/>
    <col min="11788" max="11788" width="8.5546875" style="249" customWidth="1"/>
    <col min="11789" max="11789" width="7.88671875" style="249" customWidth="1"/>
    <col min="11790" max="11790" width="9.5546875" style="249" customWidth="1"/>
    <col min="11791" max="11791" width="5.44140625" style="249" customWidth="1"/>
    <col min="11792" max="11792" width="7.109375" style="249" customWidth="1"/>
    <col min="11793" max="11793" width="2.44140625" style="249" customWidth="1"/>
    <col min="11794" max="11794" width="13.33203125" style="249" bestFit="1" customWidth="1"/>
    <col min="11795" max="11795" width="14.88671875" style="249" bestFit="1" customWidth="1"/>
    <col min="11796" max="12035" width="9.109375" style="249"/>
    <col min="12036" max="12036" width="8.6640625" style="249" customWidth="1"/>
    <col min="12037" max="12037" width="7.88671875" style="249" customWidth="1"/>
    <col min="12038" max="12038" width="9.44140625" style="249" customWidth="1"/>
    <col min="12039" max="12039" width="5.109375" style="249" customWidth="1"/>
    <col min="12040" max="12040" width="8.88671875" style="249" customWidth="1"/>
    <col min="12041" max="12041" width="7.88671875" style="249" customWidth="1"/>
    <col min="12042" max="12042" width="10.33203125" style="249" customWidth="1"/>
    <col min="12043" max="12043" width="5.44140625" style="249" customWidth="1"/>
    <col min="12044" max="12044" width="8.5546875" style="249" customWidth="1"/>
    <col min="12045" max="12045" width="7.88671875" style="249" customWidth="1"/>
    <col min="12046" max="12046" width="9.5546875" style="249" customWidth="1"/>
    <col min="12047" max="12047" width="5.44140625" style="249" customWidth="1"/>
    <col min="12048" max="12048" width="7.109375" style="249" customWidth="1"/>
    <col min="12049" max="12049" width="2.44140625" style="249" customWidth="1"/>
    <col min="12050" max="12050" width="13.33203125" style="249" bestFit="1" customWidth="1"/>
    <col min="12051" max="12051" width="14.88671875" style="249" bestFit="1" customWidth="1"/>
    <col min="12052" max="12291" width="9.109375" style="249"/>
    <col min="12292" max="12292" width="8.6640625" style="249" customWidth="1"/>
    <col min="12293" max="12293" width="7.88671875" style="249" customWidth="1"/>
    <col min="12294" max="12294" width="9.44140625" style="249" customWidth="1"/>
    <col min="12295" max="12295" width="5.109375" style="249" customWidth="1"/>
    <col min="12296" max="12296" width="8.88671875" style="249" customWidth="1"/>
    <col min="12297" max="12297" width="7.88671875" style="249" customWidth="1"/>
    <col min="12298" max="12298" width="10.33203125" style="249" customWidth="1"/>
    <col min="12299" max="12299" width="5.44140625" style="249" customWidth="1"/>
    <col min="12300" max="12300" width="8.5546875" style="249" customWidth="1"/>
    <col min="12301" max="12301" width="7.88671875" style="249" customWidth="1"/>
    <col min="12302" max="12302" width="9.5546875" style="249" customWidth="1"/>
    <col min="12303" max="12303" width="5.44140625" style="249" customWidth="1"/>
    <col min="12304" max="12304" width="7.109375" style="249" customWidth="1"/>
    <col min="12305" max="12305" width="2.44140625" style="249" customWidth="1"/>
    <col min="12306" max="12306" width="13.33203125" style="249" bestFit="1" customWidth="1"/>
    <col min="12307" max="12307" width="14.88671875" style="249" bestFit="1" customWidth="1"/>
    <col min="12308" max="12547" width="9.109375" style="249"/>
    <col min="12548" max="12548" width="8.6640625" style="249" customWidth="1"/>
    <col min="12549" max="12549" width="7.88671875" style="249" customWidth="1"/>
    <col min="12550" max="12550" width="9.44140625" style="249" customWidth="1"/>
    <col min="12551" max="12551" width="5.109375" style="249" customWidth="1"/>
    <col min="12552" max="12552" width="8.88671875" style="249" customWidth="1"/>
    <col min="12553" max="12553" width="7.88671875" style="249" customWidth="1"/>
    <col min="12554" max="12554" width="10.33203125" style="249" customWidth="1"/>
    <col min="12555" max="12555" width="5.44140625" style="249" customWidth="1"/>
    <col min="12556" max="12556" width="8.5546875" style="249" customWidth="1"/>
    <col min="12557" max="12557" width="7.88671875" style="249" customWidth="1"/>
    <col min="12558" max="12558" width="9.5546875" style="249" customWidth="1"/>
    <col min="12559" max="12559" width="5.44140625" style="249" customWidth="1"/>
    <col min="12560" max="12560" width="7.109375" style="249" customWidth="1"/>
    <col min="12561" max="12561" width="2.44140625" style="249" customWidth="1"/>
    <col min="12562" max="12562" width="13.33203125" style="249" bestFit="1" customWidth="1"/>
    <col min="12563" max="12563" width="14.88671875" style="249" bestFit="1" customWidth="1"/>
    <col min="12564" max="12803" width="9.109375" style="249"/>
    <col min="12804" max="12804" width="8.6640625" style="249" customWidth="1"/>
    <col min="12805" max="12805" width="7.88671875" style="249" customWidth="1"/>
    <col min="12806" max="12806" width="9.44140625" style="249" customWidth="1"/>
    <col min="12807" max="12807" width="5.109375" style="249" customWidth="1"/>
    <col min="12808" max="12808" width="8.88671875" style="249" customWidth="1"/>
    <col min="12809" max="12809" width="7.88671875" style="249" customWidth="1"/>
    <col min="12810" max="12810" width="10.33203125" style="249" customWidth="1"/>
    <col min="12811" max="12811" width="5.44140625" style="249" customWidth="1"/>
    <col min="12812" max="12812" width="8.5546875" style="249" customWidth="1"/>
    <col min="12813" max="12813" width="7.88671875" style="249" customWidth="1"/>
    <col min="12814" max="12814" width="9.5546875" style="249" customWidth="1"/>
    <col min="12815" max="12815" width="5.44140625" style="249" customWidth="1"/>
    <col min="12816" max="12816" width="7.109375" style="249" customWidth="1"/>
    <col min="12817" max="12817" width="2.44140625" style="249" customWidth="1"/>
    <col min="12818" max="12818" width="13.33203125" style="249" bestFit="1" customWidth="1"/>
    <col min="12819" max="12819" width="14.88671875" style="249" bestFit="1" customWidth="1"/>
    <col min="12820" max="13059" width="9.109375" style="249"/>
    <col min="13060" max="13060" width="8.6640625" style="249" customWidth="1"/>
    <col min="13061" max="13061" width="7.88671875" style="249" customWidth="1"/>
    <col min="13062" max="13062" width="9.44140625" style="249" customWidth="1"/>
    <col min="13063" max="13063" width="5.109375" style="249" customWidth="1"/>
    <col min="13064" max="13064" width="8.88671875" style="249" customWidth="1"/>
    <col min="13065" max="13065" width="7.88671875" style="249" customWidth="1"/>
    <col min="13066" max="13066" width="10.33203125" style="249" customWidth="1"/>
    <col min="13067" max="13067" width="5.44140625" style="249" customWidth="1"/>
    <col min="13068" max="13068" width="8.5546875" style="249" customWidth="1"/>
    <col min="13069" max="13069" width="7.88671875" style="249" customWidth="1"/>
    <col min="13070" max="13070" width="9.5546875" style="249" customWidth="1"/>
    <col min="13071" max="13071" width="5.44140625" style="249" customWidth="1"/>
    <col min="13072" max="13072" width="7.109375" style="249" customWidth="1"/>
    <col min="13073" max="13073" width="2.44140625" style="249" customWidth="1"/>
    <col min="13074" max="13074" width="13.33203125" style="249" bestFit="1" customWidth="1"/>
    <col min="13075" max="13075" width="14.88671875" style="249" bestFit="1" customWidth="1"/>
    <col min="13076" max="13315" width="9.109375" style="249"/>
    <col min="13316" max="13316" width="8.6640625" style="249" customWidth="1"/>
    <col min="13317" max="13317" width="7.88671875" style="249" customWidth="1"/>
    <col min="13318" max="13318" width="9.44140625" style="249" customWidth="1"/>
    <col min="13319" max="13319" width="5.109375" style="249" customWidth="1"/>
    <col min="13320" max="13320" width="8.88671875" style="249" customWidth="1"/>
    <col min="13321" max="13321" width="7.88671875" style="249" customWidth="1"/>
    <col min="13322" max="13322" width="10.33203125" style="249" customWidth="1"/>
    <col min="13323" max="13323" width="5.44140625" style="249" customWidth="1"/>
    <col min="13324" max="13324" width="8.5546875" style="249" customWidth="1"/>
    <col min="13325" max="13325" width="7.88671875" style="249" customWidth="1"/>
    <col min="13326" max="13326" width="9.5546875" style="249" customWidth="1"/>
    <col min="13327" max="13327" width="5.44140625" style="249" customWidth="1"/>
    <col min="13328" max="13328" width="7.109375" style="249" customWidth="1"/>
    <col min="13329" max="13329" width="2.44140625" style="249" customWidth="1"/>
    <col min="13330" max="13330" width="13.33203125" style="249" bestFit="1" customWidth="1"/>
    <col min="13331" max="13331" width="14.88671875" style="249" bestFit="1" customWidth="1"/>
    <col min="13332" max="13571" width="9.109375" style="249"/>
    <col min="13572" max="13572" width="8.6640625" style="249" customWidth="1"/>
    <col min="13573" max="13573" width="7.88671875" style="249" customWidth="1"/>
    <col min="13574" max="13574" width="9.44140625" style="249" customWidth="1"/>
    <col min="13575" max="13575" width="5.109375" style="249" customWidth="1"/>
    <col min="13576" max="13576" width="8.88671875" style="249" customWidth="1"/>
    <col min="13577" max="13577" width="7.88671875" style="249" customWidth="1"/>
    <col min="13578" max="13578" width="10.33203125" style="249" customWidth="1"/>
    <col min="13579" max="13579" width="5.44140625" style="249" customWidth="1"/>
    <col min="13580" max="13580" width="8.5546875" style="249" customWidth="1"/>
    <col min="13581" max="13581" width="7.88671875" style="249" customWidth="1"/>
    <col min="13582" max="13582" width="9.5546875" style="249" customWidth="1"/>
    <col min="13583" max="13583" width="5.44140625" style="249" customWidth="1"/>
    <col min="13584" max="13584" width="7.109375" style="249" customWidth="1"/>
    <col min="13585" max="13585" width="2.44140625" style="249" customWidth="1"/>
    <col min="13586" max="13586" width="13.33203125" style="249" bestFit="1" customWidth="1"/>
    <col min="13587" max="13587" width="14.88671875" style="249" bestFit="1" customWidth="1"/>
    <col min="13588" max="13827" width="9.109375" style="249"/>
    <col min="13828" max="13828" width="8.6640625" style="249" customWidth="1"/>
    <col min="13829" max="13829" width="7.88671875" style="249" customWidth="1"/>
    <col min="13830" max="13830" width="9.44140625" style="249" customWidth="1"/>
    <col min="13831" max="13831" width="5.109375" style="249" customWidth="1"/>
    <col min="13832" max="13832" width="8.88671875" style="249" customWidth="1"/>
    <col min="13833" max="13833" width="7.88671875" style="249" customWidth="1"/>
    <col min="13834" max="13834" width="10.33203125" style="249" customWidth="1"/>
    <col min="13835" max="13835" width="5.44140625" style="249" customWidth="1"/>
    <col min="13836" max="13836" width="8.5546875" style="249" customWidth="1"/>
    <col min="13837" max="13837" width="7.88671875" style="249" customWidth="1"/>
    <col min="13838" max="13838" width="9.5546875" style="249" customWidth="1"/>
    <col min="13839" max="13839" width="5.44140625" style="249" customWidth="1"/>
    <col min="13840" max="13840" width="7.109375" style="249" customWidth="1"/>
    <col min="13841" max="13841" width="2.44140625" style="249" customWidth="1"/>
    <col min="13842" max="13842" width="13.33203125" style="249" bestFit="1" customWidth="1"/>
    <col min="13843" max="13843" width="14.88671875" style="249" bestFit="1" customWidth="1"/>
    <col min="13844" max="14083" width="9.109375" style="249"/>
    <col min="14084" max="14084" width="8.6640625" style="249" customWidth="1"/>
    <col min="14085" max="14085" width="7.88671875" style="249" customWidth="1"/>
    <col min="14086" max="14086" width="9.44140625" style="249" customWidth="1"/>
    <col min="14087" max="14087" width="5.109375" style="249" customWidth="1"/>
    <col min="14088" max="14088" width="8.88671875" style="249" customWidth="1"/>
    <col min="14089" max="14089" width="7.88671875" style="249" customWidth="1"/>
    <col min="14090" max="14090" width="10.33203125" style="249" customWidth="1"/>
    <col min="14091" max="14091" width="5.44140625" style="249" customWidth="1"/>
    <col min="14092" max="14092" width="8.5546875" style="249" customWidth="1"/>
    <col min="14093" max="14093" width="7.88671875" style="249" customWidth="1"/>
    <col min="14094" max="14094" width="9.5546875" style="249" customWidth="1"/>
    <col min="14095" max="14095" width="5.44140625" style="249" customWidth="1"/>
    <col min="14096" max="14096" width="7.109375" style="249" customWidth="1"/>
    <col min="14097" max="14097" width="2.44140625" style="249" customWidth="1"/>
    <col min="14098" max="14098" width="13.33203125" style="249" bestFit="1" customWidth="1"/>
    <col min="14099" max="14099" width="14.88671875" style="249" bestFit="1" customWidth="1"/>
    <col min="14100" max="14339" width="9.109375" style="249"/>
    <col min="14340" max="14340" width="8.6640625" style="249" customWidth="1"/>
    <col min="14341" max="14341" width="7.88671875" style="249" customWidth="1"/>
    <col min="14342" max="14342" width="9.44140625" style="249" customWidth="1"/>
    <col min="14343" max="14343" width="5.109375" style="249" customWidth="1"/>
    <col min="14344" max="14344" width="8.88671875" style="249" customWidth="1"/>
    <col min="14345" max="14345" width="7.88671875" style="249" customWidth="1"/>
    <col min="14346" max="14346" width="10.33203125" style="249" customWidth="1"/>
    <col min="14347" max="14347" width="5.44140625" style="249" customWidth="1"/>
    <col min="14348" max="14348" width="8.5546875" style="249" customWidth="1"/>
    <col min="14349" max="14349" width="7.88671875" style="249" customWidth="1"/>
    <col min="14350" max="14350" width="9.5546875" style="249" customWidth="1"/>
    <col min="14351" max="14351" width="5.44140625" style="249" customWidth="1"/>
    <col min="14352" max="14352" width="7.109375" style="249" customWidth="1"/>
    <col min="14353" max="14353" width="2.44140625" style="249" customWidth="1"/>
    <col min="14354" max="14354" width="13.33203125" style="249" bestFit="1" customWidth="1"/>
    <col min="14355" max="14355" width="14.88671875" style="249" bestFit="1" customWidth="1"/>
    <col min="14356" max="14595" width="9.109375" style="249"/>
    <col min="14596" max="14596" width="8.6640625" style="249" customWidth="1"/>
    <col min="14597" max="14597" width="7.88671875" style="249" customWidth="1"/>
    <col min="14598" max="14598" width="9.44140625" style="249" customWidth="1"/>
    <col min="14599" max="14599" width="5.109375" style="249" customWidth="1"/>
    <col min="14600" max="14600" width="8.88671875" style="249" customWidth="1"/>
    <col min="14601" max="14601" width="7.88671875" style="249" customWidth="1"/>
    <col min="14602" max="14602" width="10.33203125" style="249" customWidth="1"/>
    <col min="14603" max="14603" width="5.44140625" style="249" customWidth="1"/>
    <col min="14604" max="14604" width="8.5546875" style="249" customWidth="1"/>
    <col min="14605" max="14605" width="7.88671875" style="249" customWidth="1"/>
    <col min="14606" max="14606" width="9.5546875" style="249" customWidth="1"/>
    <col min="14607" max="14607" width="5.44140625" style="249" customWidth="1"/>
    <col min="14608" max="14608" width="7.109375" style="249" customWidth="1"/>
    <col min="14609" max="14609" width="2.44140625" style="249" customWidth="1"/>
    <col min="14610" max="14610" width="13.33203125" style="249" bestFit="1" customWidth="1"/>
    <col min="14611" max="14611" width="14.88671875" style="249" bestFit="1" customWidth="1"/>
    <col min="14612" max="14851" width="9.109375" style="249"/>
    <col min="14852" max="14852" width="8.6640625" style="249" customWidth="1"/>
    <col min="14853" max="14853" width="7.88671875" style="249" customWidth="1"/>
    <col min="14854" max="14854" width="9.44140625" style="249" customWidth="1"/>
    <col min="14855" max="14855" width="5.109375" style="249" customWidth="1"/>
    <col min="14856" max="14856" width="8.88671875" style="249" customWidth="1"/>
    <col min="14857" max="14857" width="7.88671875" style="249" customWidth="1"/>
    <col min="14858" max="14858" width="10.33203125" style="249" customWidth="1"/>
    <col min="14859" max="14859" width="5.44140625" style="249" customWidth="1"/>
    <col min="14860" max="14860" width="8.5546875" style="249" customWidth="1"/>
    <col min="14861" max="14861" width="7.88671875" style="249" customWidth="1"/>
    <col min="14862" max="14862" width="9.5546875" style="249" customWidth="1"/>
    <col min="14863" max="14863" width="5.44140625" style="249" customWidth="1"/>
    <col min="14864" max="14864" width="7.109375" style="249" customWidth="1"/>
    <col min="14865" max="14865" width="2.44140625" style="249" customWidth="1"/>
    <col min="14866" max="14866" width="13.33203125" style="249" bestFit="1" customWidth="1"/>
    <col min="14867" max="14867" width="14.88671875" style="249" bestFit="1" customWidth="1"/>
    <col min="14868" max="15107" width="9.109375" style="249"/>
    <col min="15108" max="15108" width="8.6640625" style="249" customWidth="1"/>
    <col min="15109" max="15109" width="7.88671875" style="249" customWidth="1"/>
    <col min="15110" max="15110" width="9.44140625" style="249" customWidth="1"/>
    <col min="15111" max="15111" width="5.109375" style="249" customWidth="1"/>
    <col min="15112" max="15112" width="8.88671875" style="249" customWidth="1"/>
    <col min="15113" max="15113" width="7.88671875" style="249" customWidth="1"/>
    <col min="15114" max="15114" width="10.33203125" style="249" customWidth="1"/>
    <col min="15115" max="15115" width="5.44140625" style="249" customWidth="1"/>
    <col min="15116" max="15116" width="8.5546875" style="249" customWidth="1"/>
    <col min="15117" max="15117" width="7.88671875" style="249" customWidth="1"/>
    <col min="15118" max="15118" width="9.5546875" style="249" customWidth="1"/>
    <col min="15119" max="15119" width="5.44140625" style="249" customWidth="1"/>
    <col min="15120" max="15120" width="7.109375" style="249" customWidth="1"/>
    <col min="15121" max="15121" width="2.44140625" style="249" customWidth="1"/>
    <col min="15122" max="15122" width="13.33203125" style="249" bestFit="1" customWidth="1"/>
    <col min="15123" max="15123" width="14.88671875" style="249" bestFit="1" customWidth="1"/>
    <col min="15124" max="15363" width="9.109375" style="249"/>
    <col min="15364" max="15364" width="8.6640625" style="249" customWidth="1"/>
    <col min="15365" max="15365" width="7.88671875" style="249" customWidth="1"/>
    <col min="15366" max="15366" width="9.44140625" style="249" customWidth="1"/>
    <col min="15367" max="15367" width="5.109375" style="249" customWidth="1"/>
    <col min="15368" max="15368" width="8.88671875" style="249" customWidth="1"/>
    <col min="15369" max="15369" width="7.88671875" style="249" customWidth="1"/>
    <col min="15370" max="15370" width="10.33203125" style="249" customWidth="1"/>
    <col min="15371" max="15371" width="5.44140625" style="249" customWidth="1"/>
    <col min="15372" max="15372" width="8.5546875" style="249" customWidth="1"/>
    <col min="15373" max="15373" width="7.88671875" style="249" customWidth="1"/>
    <col min="15374" max="15374" width="9.5546875" style="249" customWidth="1"/>
    <col min="15375" max="15375" width="5.44140625" style="249" customWidth="1"/>
    <col min="15376" max="15376" width="7.109375" style="249" customWidth="1"/>
    <col min="15377" max="15377" width="2.44140625" style="249" customWidth="1"/>
    <col min="15378" max="15378" width="13.33203125" style="249" bestFit="1" customWidth="1"/>
    <col min="15379" max="15379" width="14.88671875" style="249" bestFit="1" customWidth="1"/>
    <col min="15380" max="15619" width="9.109375" style="249"/>
    <col min="15620" max="15620" width="8.6640625" style="249" customWidth="1"/>
    <col min="15621" max="15621" width="7.88671875" style="249" customWidth="1"/>
    <col min="15622" max="15622" width="9.44140625" style="249" customWidth="1"/>
    <col min="15623" max="15623" width="5.109375" style="249" customWidth="1"/>
    <col min="15624" max="15624" width="8.88671875" style="249" customWidth="1"/>
    <col min="15625" max="15625" width="7.88671875" style="249" customWidth="1"/>
    <col min="15626" max="15626" width="10.33203125" style="249" customWidth="1"/>
    <col min="15627" max="15627" width="5.44140625" style="249" customWidth="1"/>
    <col min="15628" max="15628" width="8.5546875" style="249" customWidth="1"/>
    <col min="15629" max="15629" width="7.88671875" style="249" customWidth="1"/>
    <col min="15630" max="15630" width="9.5546875" style="249" customWidth="1"/>
    <col min="15631" max="15631" width="5.44140625" style="249" customWidth="1"/>
    <col min="15632" max="15632" width="7.109375" style="249" customWidth="1"/>
    <col min="15633" max="15633" width="2.44140625" style="249" customWidth="1"/>
    <col min="15634" max="15634" width="13.33203125" style="249" bestFit="1" customWidth="1"/>
    <col min="15635" max="15635" width="14.88671875" style="249" bestFit="1" customWidth="1"/>
    <col min="15636" max="15875" width="9.109375" style="249"/>
    <col min="15876" max="15876" width="8.6640625" style="249" customWidth="1"/>
    <col min="15877" max="15877" width="7.88671875" style="249" customWidth="1"/>
    <col min="15878" max="15878" width="9.44140625" style="249" customWidth="1"/>
    <col min="15879" max="15879" width="5.109375" style="249" customWidth="1"/>
    <col min="15880" max="15880" width="8.88671875" style="249" customWidth="1"/>
    <col min="15881" max="15881" width="7.88671875" style="249" customWidth="1"/>
    <col min="15882" max="15882" width="10.33203125" style="249" customWidth="1"/>
    <col min="15883" max="15883" width="5.44140625" style="249" customWidth="1"/>
    <col min="15884" max="15884" width="8.5546875" style="249" customWidth="1"/>
    <col min="15885" max="15885" width="7.88671875" style="249" customWidth="1"/>
    <col min="15886" max="15886" width="9.5546875" style="249" customWidth="1"/>
    <col min="15887" max="15887" width="5.44140625" style="249" customWidth="1"/>
    <col min="15888" max="15888" width="7.109375" style="249" customWidth="1"/>
    <col min="15889" max="15889" width="2.44140625" style="249" customWidth="1"/>
    <col min="15890" max="15890" width="13.33203125" style="249" bestFit="1" customWidth="1"/>
    <col min="15891" max="15891" width="14.88671875" style="249" bestFit="1" customWidth="1"/>
    <col min="15892" max="16131" width="9.109375" style="249"/>
    <col min="16132" max="16132" width="8.6640625" style="249" customWidth="1"/>
    <col min="16133" max="16133" width="7.88671875" style="249" customWidth="1"/>
    <col min="16134" max="16134" width="9.44140625" style="249" customWidth="1"/>
    <col min="16135" max="16135" width="5.109375" style="249" customWidth="1"/>
    <col min="16136" max="16136" width="8.88671875" style="249" customWidth="1"/>
    <col min="16137" max="16137" width="7.88671875" style="249" customWidth="1"/>
    <col min="16138" max="16138" width="10.33203125" style="249" customWidth="1"/>
    <col min="16139" max="16139" width="5.44140625" style="249" customWidth="1"/>
    <col min="16140" max="16140" width="8.5546875" style="249" customWidth="1"/>
    <col min="16141" max="16141" width="7.88671875" style="249" customWidth="1"/>
    <col min="16142" max="16142" width="9.5546875" style="249" customWidth="1"/>
    <col min="16143" max="16143" width="5.44140625" style="249" customWidth="1"/>
    <col min="16144" max="16144" width="7.109375" style="249" customWidth="1"/>
    <col min="16145" max="16145" width="2.44140625" style="249" customWidth="1"/>
    <col min="16146" max="16146" width="13.33203125" style="249" bestFit="1" customWidth="1"/>
    <col min="16147" max="16147" width="14.88671875" style="249" bestFit="1" customWidth="1"/>
    <col min="16148" max="16384" width="9.109375" style="249"/>
  </cols>
  <sheetData>
    <row r="1" spans="1:34">
      <c r="A1" s="715" t="s">
        <v>700</v>
      </c>
      <c r="P1" s="251"/>
      <c r="AC1" s="1038" t="s">
        <v>672</v>
      </c>
      <c r="AD1" s="1038"/>
    </row>
    <row r="2" spans="1:34">
      <c r="P2" s="251"/>
      <c r="AC2" s="1038" t="s">
        <v>508</v>
      </c>
      <c r="AD2" s="1038"/>
    </row>
    <row r="3" spans="1:34" ht="16.2">
      <c r="A3" s="1080" t="s">
        <v>370</v>
      </c>
      <c r="B3" s="1080"/>
      <c r="C3" s="1080"/>
      <c r="D3" s="1080"/>
      <c r="E3" s="1080"/>
      <c r="F3" s="1080"/>
      <c r="G3" s="1080"/>
      <c r="H3" s="1080"/>
      <c r="I3" s="1080"/>
      <c r="J3" s="1080"/>
      <c r="K3" s="1080"/>
      <c r="L3" s="1080"/>
      <c r="M3" s="1080"/>
      <c r="N3" s="1080"/>
      <c r="O3" s="1080"/>
      <c r="P3" s="1080"/>
      <c r="Q3" s="252"/>
    </row>
    <row r="4" spans="1:34" ht="15.75" customHeight="1">
      <c r="A4" s="1037"/>
      <c r="B4" s="1037"/>
      <c r="C4" s="1037"/>
      <c r="D4" s="1037"/>
      <c r="E4" s="1037"/>
      <c r="F4" s="1037"/>
      <c r="G4" s="1037"/>
      <c r="H4" s="1037"/>
      <c r="I4" s="1037"/>
      <c r="J4" s="1037"/>
      <c r="K4" s="1037"/>
      <c r="L4" s="1037"/>
      <c r="M4" s="1037"/>
      <c r="N4" s="1037"/>
      <c r="O4" s="1037"/>
      <c r="P4" s="253"/>
    </row>
    <row r="5" spans="1:34" ht="18" customHeight="1">
      <c r="A5" s="1069" t="s">
        <v>526</v>
      </c>
      <c r="B5" s="1070"/>
      <c r="C5" s="1070"/>
      <c r="D5" s="1070"/>
      <c r="E5" s="1081"/>
      <c r="F5" s="1081"/>
      <c r="G5" s="1081"/>
      <c r="H5" s="1081"/>
      <c r="I5" s="1081"/>
      <c r="J5" s="1081"/>
      <c r="K5" s="1081"/>
      <c r="L5" s="1081"/>
      <c r="M5" s="254"/>
      <c r="N5" s="255"/>
      <c r="O5" s="255"/>
    </row>
    <row r="6" spans="1:34" ht="18" customHeight="1">
      <c r="A6" s="1069" t="s">
        <v>409</v>
      </c>
      <c r="B6" s="1070"/>
      <c r="C6" s="1070"/>
      <c r="D6" s="1071"/>
      <c r="E6" s="1072"/>
      <c r="F6" s="1073"/>
      <c r="G6" s="1073"/>
      <c r="H6" s="1073"/>
      <c r="I6" s="1073"/>
      <c r="J6" s="1073"/>
      <c r="K6" s="1073"/>
      <c r="L6" s="1074"/>
      <c r="M6" s="254"/>
      <c r="N6" s="255"/>
      <c r="O6" s="255"/>
    </row>
    <row r="7" spans="1:34" ht="18" customHeight="1">
      <c r="A7" s="1069" t="s">
        <v>410</v>
      </c>
      <c r="B7" s="1070"/>
      <c r="C7" s="1070"/>
      <c r="D7" s="1071"/>
      <c r="E7" s="1072"/>
      <c r="F7" s="1073"/>
      <c r="G7" s="1073"/>
      <c r="H7" s="1073"/>
      <c r="I7" s="1073"/>
      <c r="J7" s="1073"/>
      <c r="K7" s="1073"/>
      <c r="L7" s="1074"/>
      <c r="M7" s="254"/>
      <c r="N7" s="255"/>
      <c r="O7" s="255"/>
    </row>
    <row r="8" spans="1:34" ht="18" customHeight="1">
      <c r="A8" s="1069" t="s">
        <v>411</v>
      </c>
      <c r="B8" s="1070"/>
      <c r="C8" s="1070"/>
      <c r="D8" s="1071"/>
      <c r="E8" s="1072"/>
      <c r="F8" s="1073"/>
      <c r="G8" s="1073"/>
      <c r="H8" s="1073"/>
      <c r="I8" s="1073"/>
      <c r="J8" s="1073"/>
      <c r="K8" s="1073"/>
      <c r="L8" s="1074"/>
      <c r="M8" s="254"/>
      <c r="N8" s="255"/>
      <c r="O8" s="255"/>
    </row>
    <row r="9" spans="1:34" ht="18" customHeight="1">
      <c r="A9" s="1075" t="s">
        <v>371</v>
      </c>
      <c r="B9" s="1076"/>
      <c r="C9" s="1076"/>
      <c r="D9" s="1076"/>
      <c r="E9" s="1077">
        <v>45383</v>
      </c>
      <c r="F9" s="1078"/>
      <c r="G9" s="256" t="s">
        <v>369</v>
      </c>
      <c r="H9" s="1083"/>
      <c r="I9" s="1083"/>
      <c r="J9" s="479"/>
      <c r="K9" s="479"/>
      <c r="L9" s="480"/>
      <c r="M9" s="257"/>
      <c r="N9" s="258"/>
      <c r="O9" s="249"/>
    </row>
    <row r="10" spans="1:34" ht="18" customHeight="1" thickBot="1">
      <c r="A10" s="1061" t="s">
        <v>412</v>
      </c>
      <c r="B10" s="1062"/>
      <c r="C10" s="1062"/>
      <c r="D10" s="1062"/>
      <c r="E10" s="1063"/>
      <c r="F10" s="1063"/>
      <c r="G10" s="1063"/>
      <c r="H10" s="1063"/>
      <c r="I10" s="1063"/>
      <c r="J10" s="1063"/>
      <c r="K10" s="1063"/>
      <c r="L10" s="1063"/>
      <c r="M10" s="259"/>
      <c r="N10" s="260"/>
      <c r="O10" s="260"/>
    </row>
    <row r="11" spans="1:34" ht="15.75" customHeight="1" thickBot="1">
      <c r="A11" s="261"/>
      <c r="B11" s="262"/>
      <c r="C11" s="262"/>
      <c r="D11" s="262"/>
      <c r="E11" s="263"/>
      <c r="F11" s="262"/>
      <c r="G11" s="262"/>
      <c r="H11" s="262"/>
      <c r="I11" s="262"/>
      <c r="J11" s="264"/>
      <c r="K11" s="265"/>
      <c r="L11" s="266"/>
      <c r="M11" s="266"/>
      <c r="N11" s="266"/>
      <c r="O11" s="267"/>
      <c r="P11" s="265"/>
      <c r="Q11" s="266"/>
      <c r="R11" s="266"/>
      <c r="S11" s="266"/>
      <c r="T11" s="267"/>
      <c r="U11" s="265"/>
      <c r="V11" s="266"/>
      <c r="W11" s="266"/>
      <c r="X11" s="266"/>
      <c r="Y11" s="267"/>
      <c r="Z11" s="265"/>
      <c r="AA11" s="266"/>
      <c r="AB11" s="266"/>
      <c r="AC11" s="266"/>
      <c r="AD11" s="267"/>
      <c r="AG11" s="1064" t="s">
        <v>756</v>
      </c>
      <c r="AH11" s="1065"/>
    </row>
    <row r="12" spans="1:34" ht="15.75" customHeight="1">
      <c r="A12" s="1066" t="s">
        <v>367</v>
      </c>
      <c r="B12" s="1067"/>
      <c r="C12" s="1067"/>
      <c r="D12" s="1067"/>
      <c r="E12" s="1068"/>
      <c r="F12" s="1066" t="s">
        <v>366</v>
      </c>
      <c r="G12" s="1067"/>
      <c r="H12" s="1067"/>
      <c r="I12" s="1067"/>
      <c r="J12" s="1068"/>
      <c r="K12" s="1066" t="s">
        <v>365</v>
      </c>
      <c r="L12" s="1067"/>
      <c r="M12" s="1067"/>
      <c r="N12" s="1067"/>
      <c r="O12" s="1068"/>
      <c r="P12" s="1066" t="s">
        <v>364</v>
      </c>
      <c r="Q12" s="1067"/>
      <c r="R12" s="1067"/>
      <c r="S12" s="1067"/>
      <c r="T12" s="1068"/>
      <c r="U12" s="1066" t="s">
        <v>363</v>
      </c>
      <c r="V12" s="1067"/>
      <c r="W12" s="1067"/>
      <c r="X12" s="1067"/>
      <c r="Y12" s="1068"/>
      <c r="Z12" s="1066" t="s">
        <v>362</v>
      </c>
      <c r="AA12" s="1067"/>
      <c r="AB12" s="1067"/>
      <c r="AC12" s="1067"/>
      <c r="AD12" s="1068"/>
      <c r="AG12" s="717">
        <v>45411</v>
      </c>
      <c r="AH12" s="718" t="s">
        <v>357</v>
      </c>
    </row>
    <row r="13" spans="1:34" ht="15.75" customHeight="1" thickBot="1">
      <c r="A13" s="270" t="s">
        <v>360</v>
      </c>
      <c r="B13" s="271" t="s">
        <v>359</v>
      </c>
      <c r="C13" s="1053" t="s">
        <v>380</v>
      </c>
      <c r="D13" s="1054"/>
      <c r="E13" s="272" t="s">
        <v>358</v>
      </c>
      <c r="F13" s="475" t="s">
        <v>360</v>
      </c>
      <c r="G13" s="271" t="s">
        <v>359</v>
      </c>
      <c r="H13" s="1053" t="s">
        <v>380</v>
      </c>
      <c r="I13" s="1054"/>
      <c r="J13" s="272" t="s">
        <v>358</v>
      </c>
      <c r="K13" s="270" t="s">
        <v>360</v>
      </c>
      <c r="L13" s="271" t="s">
        <v>359</v>
      </c>
      <c r="M13" s="1053" t="s">
        <v>380</v>
      </c>
      <c r="N13" s="1054"/>
      <c r="O13" s="272" t="s">
        <v>358</v>
      </c>
      <c r="P13" s="270" t="s">
        <v>360</v>
      </c>
      <c r="Q13" s="271" t="s">
        <v>359</v>
      </c>
      <c r="R13" s="1053" t="s">
        <v>380</v>
      </c>
      <c r="S13" s="1054"/>
      <c r="T13" s="272" t="s">
        <v>358</v>
      </c>
      <c r="U13" s="270" t="s">
        <v>360</v>
      </c>
      <c r="V13" s="271" t="s">
        <v>359</v>
      </c>
      <c r="W13" s="1053" t="s">
        <v>380</v>
      </c>
      <c r="X13" s="1054"/>
      <c r="Y13" s="272" t="s">
        <v>358</v>
      </c>
      <c r="Z13" s="270" t="s">
        <v>360</v>
      </c>
      <c r="AA13" s="271" t="s">
        <v>359</v>
      </c>
      <c r="AB13" s="1053" t="s">
        <v>380</v>
      </c>
      <c r="AC13" s="1054"/>
      <c r="AD13" s="272" t="s">
        <v>358</v>
      </c>
      <c r="AG13" s="719">
        <v>45415</v>
      </c>
      <c r="AH13" s="720" t="s">
        <v>687</v>
      </c>
    </row>
    <row r="14" spans="1:34" ht="24" customHeight="1">
      <c r="A14" s="273">
        <f>IF(E9="","",E9)</f>
        <v>45383</v>
      </c>
      <c r="B14" s="274" t="str">
        <f>IF(A14="","",TEXT(A14,"aaa"))</f>
        <v>月</v>
      </c>
      <c r="C14" s="275"/>
      <c r="D14" s="276"/>
      <c r="E14" s="277"/>
      <c r="F14" s="278">
        <f>IF(A14="","",EDATE(A14,1))</f>
        <v>45413</v>
      </c>
      <c r="G14" s="274" t="str">
        <f>IF(F14="","",TEXT(F14,"aaa"))</f>
        <v>水</v>
      </c>
      <c r="H14" s="275"/>
      <c r="I14" s="279"/>
      <c r="J14" s="277"/>
      <c r="K14" s="278">
        <f>IF(F14="","",EDATE(F14,1))</f>
        <v>45444</v>
      </c>
      <c r="L14" s="274" t="str">
        <f>IF(K14="","",TEXT(K14,"aaa"))</f>
        <v>土</v>
      </c>
      <c r="M14" s="275"/>
      <c r="N14" s="280"/>
      <c r="O14" s="277"/>
      <c r="P14" s="278">
        <f>IF(K14="","",EDATE(K14,1))</f>
        <v>45474</v>
      </c>
      <c r="Q14" s="274" t="str">
        <f>IF(P14="","",TEXT(P14,"aaa"))</f>
        <v>月</v>
      </c>
      <c r="R14" s="275"/>
      <c r="S14" s="280"/>
      <c r="T14" s="277"/>
      <c r="U14" s="278">
        <f>IF(P14="","",EDATE(P14,1))</f>
        <v>45505</v>
      </c>
      <c r="V14" s="274" t="str">
        <f>IF(U14="","",TEXT(U14,"aaa"))</f>
        <v>木</v>
      </c>
      <c r="W14" s="275"/>
      <c r="X14" s="280"/>
      <c r="Y14" s="277"/>
      <c r="Z14" s="278">
        <f>IF(U14="","",EDATE(U14,1))</f>
        <v>45536</v>
      </c>
      <c r="AA14" s="274" t="str">
        <f>IF(Z14="","",TEXT(Z14,"aaa"))</f>
        <v>日</v>
      </c>
      <c r="AB14" s="275"/>
      <c r="AC14" s="280"/>
      <c r="AD14" s="277"/>
      <c r="AG14" s="719">
        <v>45416</v>
      </c>
      <c r="AH14" s="720" t="s">
        <v>688</v>
      </c>
    </row>
    <row r="15" spans="1:34" ht="24" customHeight="1">
      <c r="A15" s="273">
        <f>IF(A14="","",A14+1)</f>
        <v>45384</v>
      </c>
      <c r="B15" s="274" t="str">
        <f t="shared" ref="B15:B44" si="0">IF(A15="","",TEXT(A15,"aaa"))</f>
        <v>火</v>
      </c>
      <c r="C15" s="281"/>
      <c r="D15" s="282"/>
      <c r="E15" s="283"/>
      <c r="F15" s="284">
        <f>IF(F14="","",F14+1)</f>
        <v>45414</v>
      </c>
      <c r="G15" s="274" t="str">
        <f t="shared" ref="G15:G44" si="1">IF(F15="","",TEXT(F15,"aaa"))</f>
        <v>木</v>
      </c>
      <c r="H15" s="281"/>
      <c r="I15" s="282"/>
      <c r="J15" s="283"/>
      <c r="K15" s="284">
        <f>IF(K14="","",K14+1)</f>
        <v>45445</v>
      </c>
      <c r="L15" s="274" t="str">
        <f t="shared" ref="L15:L44" si="2">IF(K15="","",TEXT(K15,"aaa"))</f>
        <v>日</v>
      </c>
      <c r="M15" s="281"/>
      <c r="N15" s="285"/>
      <c r="O15" s="283"/>
      <c r="P15" s="284">
        <f>IF(P14="","",P14+1)</f>
        <v>45475</v>
      </c>
      <c r="Q15" s="274" t="str">
        <f t="shared" ref="Q15:Q44" si="3">IF(P15="","",TEXT(P15,"aaa"))</f>
        <v>火</v>
      </c>
      <c r="R15" s="281"/>
      <c r="S15" s="285"/>
      <c r="T15" s="283"/>
      <c r="U15" s="284">
        <f>IF(U14="","",U14+1)</f>
        <v>45506</v>
      </c>
      <c r="V15" s="274" t="str">
        <f t="shared" ref="V15:V44" si="4">IF(U15="","",TEXT(U15,"aaa"))</f>
        <v>金</v>
      </c>
      <c r="W15" s="281"/>
      <c r="X15" s="285"/>
      <c r="Y15" s="283"/>
      <c r="Z15" s="284">
        <f>IF(Z14="","",Z14+1)</f>
        <v>45537</v>
      </c>
      <c r="AA15" s="274" t="str">
        <f t="shared" ref="AA15:AA44" si="5">IF(Z15="","",TEXT(Z15,"aaa"))</f>
        <v>月</v>
      </c>
      <c r="AB15" s="281"/>
      <c r="AC15" s="285"/>
      <c r="AD15" s="283"/>
      <c r="AG15" s="719">
        <v>45417</v>
      </c>
      <c r="AH15" s="720" t="s">
        <v>710</v>
      </c>
    </row>
    <row r="16" spans="1:34" ht="24" customHeight="1">
      <c r="A16" s="273">
        <f t="shared" ref="A16:A41" si="6">IF(A15="","",A15+1)</f>
        <v>45385</v>
      </c>
      <c r="B16" s="274" t="str">
        <f t="shared" si="0"/>
        <v>水</v>
      </c>
      <c r="C16" s="281"/>
      <c r="D16" s="282"/>
      <c r="E16" s="283"/>
      <c r="F16" s="284">
        <f t="shared" ref="F16:F41" si="7">IF(F15="","",F15+1)</f>
        <v>45415</v>
      </c>
      <c r="G16" s="274" t="str">
        <f t="shared" si="1"/>
        <v>金</v>
      </c>
      <c r="H16" s="281"/>
      <c r="I16" s="282"/>
      <c r="J16" s="277"/>
      <c r="K16" s="284">
        <f t="shared" ref="K16:K41" si="8">IF(K15="","",K15+1)</f>
        <v>45446</v>
      </c>
      <c r="L16" s="274" t="str">
        <f t="shared" si="2"/>
        <v>月</v>
      </c>
      <c r="M16" s="281"/>
      <c r="N16" s="282"/>
      <c r="O16" s="283"/>
      <c r="P16" s="284">
        <f t="shared" ref="P16:P41" si="9">IF(P15="","",P15+1)</f>
        <v>45476</v>
      </c>
      <c r="Q16" s="274" t="str">
        <f t="shared" si="3"/>
        <v>水</v>
      </c>
      <c r="R16" s="281"/>
      <c r="S16" s="282"/>
      <c r="T16" s="283"/>
      <c r="U16" s="284">
        <f t="shared" ref="U16:U41" si="10">IF(U15="","",U15+1)</f>
        <v>45507</v>
      </c>
      <c r="V16" s="274" t="str">
        <f t="shared" si="4"/>
        <v>土</v>
      </c>
      <c r="W16" s="281"/>
      <c r="X16" s="282"/>
      <c r="Y16" s="283"/>
      <c r="Z16" s="284">
        <f t="shared" ref="Z16:Z41" si="11">IF(Z15="","",Z15+1)</f>
        <v>45538</v>
      </c>
      <c r="AA16" s="274" t="str">
        <f t="shared" si="5"/>
        <v>火</v>
      </c>
      <c r="AB16" s="281"/>
      <c r="AC16" s="282"/>
      <c r="AD16" s="283"/>
      <c r="AG16" s="719">
        <v>45418</v>
      </c>
      <c r="AH16" s="720" t="s">
        <v>711</v>
      </c>
    </row>
    <row r="17" spans="1:34" ht="24" customHeight="1">
      <c r="A17" s="273">
        <f t="shared" si="6"/>
        <v>45386</v>
      </c>
      <c r="B17" s="274" t="str">
        <f t="shared" si="0"/>
        <v>木</v>
      </c>
      <c r="C17" s="281"/>
      <c r="D17" s="286"/>
      <c r="E17" s="283"/>
      <c r="F17" s="284">
        <f t="shared" si="7"/>
        <v>45416</v>
      </c>
      <c r="G17" s="274" t="str">
        <f t="shared" si="1"/>
        <v>土</v>
      </c>
      <c r="H17" s="281"/>
      <c r="I17" s="286"/>
      <c r="J17" s="283"/>
      <c r="K17" s="284">
        <f t="shared" si="8"/>
        <v>45447</v>
      </c>
      <c r="L17" s="274" t="str">
        <f t="shared" si="2"/>
        <v>火</v>
      </c>
      <c r="M17" s="281"/>
      <c r="N17" s="285"/>
      <c r="O17" s="283"/>
      <c r="P17" s="284">
        <f t="shared" si="9"/>
        <v>45477</v>
      </c>
      <c r="Q17" s="274" t="str">
        <f t="shared" si="3"/>
        <v>木</v>
      </c>
      <c r="R17" s="281"/>
      <c r="S17" s="285"/>
      <c r="T17" s="283"/>
      <c r="U17" s="284">
        <f t="shared" si="10"/>
        <v>45508</v>
      </c>
      <c r="V17" s="274" t="str">
        <f t="shared" si="4"/>
        <v>日</v>
      </c>
      <c r="W17" s="281"/>
      <c r="X17" s="285"/>
      <c r="Y17" s="283"/>
      <c r="Z17" s="284">
        <f t="shared" si="11"/>
        <v>45539</v>
      </c>
      <c r="AA17" s="274" t="str">
        <f t="shared" si="5"/>
        <v>水</v>
      </c>
      <c r="AB17" s="281"/>
      <c r="AC17" s="285"/>
      <c r="AD17" s="283"/>
      <c r="AG17" s="719">
        <v>45488</v>
      </c>
      <c r="AH17" s="720" t="s">
        <v>689</v>
      </c>
    </row>
    <row r="18" spans="1:34" ht="24" customHeight="1">
      <c r="A18" s="273">
        <f t="shared" si="6"/>
        <v>45387</v>
      </c>
      <c r="B18" s="274" t="str">
        <f t="shared" si="0"/>
        <v>金</v>
      </c>
      <c r="C18" s="281"/>
      <c r="D18" s="282"/>
      <c r="E18" s="283"/>
      <c r="F18" s="284">
        <f t="shared" si="7"/>
        <v>45417</v>
      </c>
      <c r="G18" s="274" t="str">
        <f t="shared" si="1"/>
        <v>日</v>
      </c>
      <c r="H18" s="281"/>
      <c r="I18" s="282"/>
      <c r="J18" s="283"/>
      <c r="K18" s="284">
        <f t="shared" si="8"/>
        <v>45448</v>
      </c>
      <c r="L18" s="274" t="str">
        <f t="shared" si="2"/>
        <v>水</v>
      </c>
      <c r="M18" s="281"/>
      <c r="N18" s="287"/>
      <c r="O18" s="283"/>
      <c r="P18" s="284">
        <f t="shared" si="9"/>
        <v>45478</v>
      </c>
      <c r="Q18" s="274" t="str">
        <f t="shared" si="3"/>
        <v>金</v>
      </c>
      <c r="R18" s="281"/>
      <c r="S18" s="287"/>
      <c r="T18" s="283"/>
      <c r="U18" s="284">
        <f t="shared" si="10"/>
        <v>45509</v>
      </c>
      <c r="V18" s="274" t="str">
        <f t="shared" si="4"/>
        <v>月</v>
      </c>
      <c r="W18" s="281"/>
      <c r="X18" s="287"/>
      <c r="Y18" s="283"/>
      <c r="Z18" s="284">
        <f t="shared" si="11"/>
        <v>45540</v>
      </c>
      <c r="AA18" s="274" t="str">
        <f t="shared" si="5"/>
        <v>木</v>
      </c>
      <c r="AB18" s="281"/>
      <c r="AC18" s="287"/>
      <c r="AD18" s="283"/>
      <c r="AG18" s="719">
        <v>45515</v>
      </c>
      <c r="AH18" s="720" t="s">
        <v>690</v>
      </c>
    </row>
    <row r="19" spans="1:34" ht="24" customHeight="1">
      <c r="A19" s="273">
        <f t="shared" si="6"/>
        <v>45388</v>
      </c>
      <c r="B19" s="274" t="str">
        <f t="shared" si="0"/>
        <v>土</v>
      </c>
      <c r="C19" s="281"/>
      <c r="D19" s="288"/>
      <c r="E19" s="289"/>
      <c r="F19" s="284">
        <f t="shared" si="7"/>
        <v>45418</v>
      </c>
      <c r="G19" s="274" t="str">
        <f t="shared" si="1"/>
        <v>月</v>
      </c>
      <c r="H19" s="281"/>
      <c r="I19" s="285"/>
      <c r="J19" s="289"/>
      <c r="K19" s="284">
        <f t="shared" si="8"/>
        <v>45449</v>
      </c>
      <c r="L19" s="274" t="str">
        <f t="shared" si="2"/>
        <v>木</v>
      </c>
      <c r="M19" s="281"/>
      <c r="N19" s="290"/>
      <c r="O19" s="283"/>
      <c r="P19" s="284">
        <f t="shared" si="9"/>
        <v>45479</v>
      </c>
      <c r="Q19" s="274" t="str">
        <f t="shared" si="3"/>
        <v>土</v>
      </c>
      <c r="R19" s="281"/>
      <c r="S19" s="290"/>
      <c r="T19" s="283"/>
      <c r="U19" s="284">
        <f t="shared" si="10"/>
        <v>45510</v>
      </c>
      <c r="V19" s="274" t="str">
        <f t="shared" si="4"/>
        <v>火</v>
      </c>
      <c r="W19" s="281"/>
      <c r="X19" s="290"/>
      <c r="Y19" s="283"/>
      <c r="Z19" s="284">
        <f t="shared" si="11"/>
        <v>45541</v>
      </c>
      <c r="AA19" s="274" t="str">
        <f t="shared" si="5"/>
        <v>金</v>
      </c>
      <c r="AB19" s="281"/>
      <c r="AC19" s="290"/>
      <c r="AD19" s="283"/>
      <c r="AG19" s="719">
        <v>45516</v>
      </c>
      <c r="AH19" s="249" t="s">
        <v>711</v>
      </c>
    </row>
    <row r="20" spans="1:34" ht="24" customHeight="1">
      <c r="A20" s="273">
        <f t="shared" si="6"/>
        <v>45389</v>
      </c>
      <c r="B20" s="274" t="str">
        <f t="shared" si="0"/>
        <v>日</v>
      </c>
      <c r="C20" s="281"/>
      <c r="D20" s="282"/>
      <c r="E20" s="291"/>
      <c r="F20" s="284">
        <f t="shared" si="7"/>
        <v>45419</v>
      </c>
      <c r="G20" s="274" t="str">
        <f t="shared" si="1"/>
        <v>火</v>
      </c>
      <c r="H20" s="281"/>
      <c r="I20" s="282"/>
      <c r="J20" s="289"/>
      <c r="K20" s="284">
        <f t="shared" si="8"/>
        <v>45450</v>
      </c>
      <c r="L20" s="274" t="str">
        <f t="shared" si="2"/>
        <v>金</v>
      </c>
      <c r="M20" s="281"/>
      <c r="N20" s="282"/>
      <c r="O20" s="283"/>
      <c r="P20" s="284">
        <f t="shared" si="9"/>
        <v>45480</v>
      </c>
      <c r="Q20" s="274" t="str">
        <f t="shared" si="3"/>
        <v>日</v>
      </c>
      <c r="R20" s="281"/>
      <c r="S20" s="282"/>
      <c r="T20" s="283"/>
      <c r="U20" s="284">
        <f t="shared" si="10"/>
        <v>45511</v>
      </c>
      <c r="V20" s="274" t="str">
        <f t="shared" si="4"/>
        <v>水</v>
      </c>
      <c r="W20" s="281"/>
      <c r="X20" s="282"/>
      <c r="Y20" s="283"/>
      <c r="Z20" s="284">
        <f t="shared" si="11"/>
        <v>45542</v>
      </c>
      <c r="AA20" s="274" t="str">
        <f t="shared" si="5"/>
        <v>土</v>
      </c>
      <c r="AB20" s="281"/>
      <c r="AC20" s="282"/>
      <c r="AD20" s="283"/>
      <c r="AG20" s="719">
        <v>45551</v>
      </c>
      <c r="AH20" s="720" t="s">
        <v>381</v>
      </c>
    </row>
    <row r="21" spans="1:34" ht="24" customHeight="1">
      <c r="A21" s="273">
        <f t="shared" si="6"/>
        <v>45390</v>
      </c>
      <c r="B21" s="274" t="str">
        <f t="shared" si="0"/>
        <v>月</v>
      </c>
      <c r="C21" s="281"/>
      <c r="D21" s="286"/>
      <c r="E21" s="291"/>
      <c r="F21" s="284">
        <f t="shared" si="7"/>
        <v>45420</v>
      </c>
      <c r="G21" s="274" t="str">
        <f t="shared" si="1"/>
        <v>水</v>
      </c>
      <c r="H21" s="281"/>
      <c r="I21" s="285"/>
      <c r="J21" s="289"/>
      <c r="K21" s="284">
        <f t="shared" si="8"/>
        <v>45451</v>
      </c>
      <c r="L21" s="274" t="str">
        <f t="shared" si="2"/>
        <v>土</v>
      </c>
      <c r="M21" s="281"/>
      <c r="N21" s="282"/>
      <c r="O21" s="283"/>
      <c r="P21" s="284">
        <f t="shared" si="9"/>
        <v>45481</v>
      </c>
      <c r="Q21" s="274" t="str">
        <f t="shared" si="3"/>
        <v>月</v>
      </c>
      <c r="R21" s="281"/>
      <c r="S21" s="282"/>
      <c r="T21" s="283"/>
      <c r="U21" s="284">
        <f t="shared" si="10"/>
        <v>45512</v>
      </c>
      <c r="V21" s="274" t="str">
        <f t="shared" si="4"/>
        <v>木</v>
      </c>
      <c r="W21" s="281"/>
      <c r="X21" s="282"/>
      <c r="Y21" s="283"/>
      <c r="Z21" s="284">
        <f t="shared" si="11"/>
        <v>45543</v>
      </c>
      <c r="AA21" s="274" t="str">
        <f t="shared" si="5"/>
        <v>日</v>
      </c>
      <c r="AB21" s="281"/>
      <c r="AC21" s="282"/>
      <c r="AD21" s="283"/>
      <c r="AG21" s="719">
        <v>45557</v>
      </c>
      <c r="AH21" s="720" t="s">
        <v>382</v>
      </c>
    </row>
    <row r="22" spans="1:34" ht="24" customHeight="1">
      <c r="A22" s="273">
        <f t="shared" si="6"/>
        <v>45391</v>
      </c>
      <c r="B22" s="274" t="str">
        <f t="shared" si="0"/>
        <v>火</v>
      </c>
      <c r="C22" s="281"/>
      <c r="D22" s="282"/>
      <c r="E22" s="291"/>
      <c r="F22" s="284">
        <f t="shared" si="7"/>
        <v>45421</v>
      </c>
      <c r="G22" s="274" t="str">
        <f t="shared" si="1"/>
        <v>木</v>
      </c>
      <c r="H22" s="281"/>
      <c r="I22" s="282"/>
      <c r="J22" s="289"/>
      <c r="K22" s="284">
        <f t="shared" si="8"/>
        <v>45452</v>
      </c>
      <c r="L22" s="274" t="str">
        <f t="shared" si="2"/>
        <v>日</v>
      </c>
      <c r="M22" s="281"/>
      <c r="N22" s="285"/>
      <c r="O22" s="283"/>
      <c r="P22" s="284">
        <f t="shared" si="9"/>
        <v>45482</v>
      </c>
      <c r="Q22" s="274" t="str">
        <f t="shared" si="3"/>
        <v>火</v>
      </c>
      <c r="R22" s="281"/>
      <c r="S22" s="285"/>
      <c r="T22" s="283"/>
      <c r="U22" s="284">
        <f t="shared" si="10"/>
        <v>45513</v>
      </c>
      <c r="V22" s="274" t="str">
        <f t="shared" si="4"/>
        <v>金</v>
      </c>
      <c r="W22" s="281"/>
      <c r="X22" s="285"/>
      <c r="Y22" s="283"/>
      <c r="Z22" s="284">
        <f t="shared" si="11"/>
        <v>45544</v>
      </c>
      <c r="AA22" s="274" t="str">
        <f t="shared" si="5"/>
        <v>月</v>
      </c>
      <c r="AB22" s="281"/>
      <c r="AC22" s="285"/>
      <c r="AD22" s="283"/>
      <c r="AG22" s="719">
        <v>45558</v>
      </c>
      <c r="AH22" s="720" t="s">
        <v>711</v>
      </c>
    </row>
    <row r="23" spans="1:34" ht="24" customHeight="1">
      <c r="A23" s="273">
        <f t="shared" si="6"/>
        <v>45392</v>
      </c>
      <c r="B23" s="274" t="str">
        <f t="shared" si="0"/>
        <v>水</v>
      </c>
      <c r="C23" s="281"/>
      <c r="D23" s="282"/>
      <c r="E23" s="291"/>
      <c r="F23" s="284">
        <f t="shared" si="7"/>
        <v>45422</v>
      </c>
      <c r="G23" s="274" t="str">
        <f t="shared" si="1"/>
        <v>金</v>
      </c>
      <c r="H23" s="281"/>
      <c r="I23" s="282"/>
      <c r="J23" s="289"/>
      <c r="K23" s="284">
        <f t="shared" si="8"/>
        <v>45453</v>
      </c>
      <c r="L23" s="274" t="str">
        <f t="shared" si="2"/>
        <v>月</v>
      </c>
      <c r="M23" s="281"/>
      <c r="N23" s="292"/>
      <c r="O23" s="283"/>
      <c r="P23" s="284">
        <f t="shared" si="9"/>
        <v>45483</v>
      </c>
      <c r="Q23" s="274" t="str">
        <f t="shared" si="3"/>
        <v>水</v>
      </c>
      <c r="R23" s="281"/>
      <c r="S23" s="292"/>
      <c r="T23" s="283"/>
      <c r="U23" s="284">
        <f t="shared" si="10"/>
        <v>45514</v>
      </c>
      <c r="V23" s="274" t="str">
        <f t="shared" si="4"/>
        <v>土</v>
      </c>
      <c r="W23" s="281"/>
      <c r="X23" s="292"/>
      <c r="Y23" s="283"/>
      <c r="Z23" s="284">
        <f t="shared" si="11"/>
        <v>45545</v>
      </c>
      <c r="AA23" s="274" t="str">
        <f t="shared" si="5"/>
        <v>火</v>
      </c>
      <c r="AB23" s="281"/>
      <c r="AC23" s="292"/>
      <c r="AD23" s="283"/>
      <c r="AG23" s="719">
        <v>45579</v>
      </c>
      <c r="AH23" s="720" t="s">
        <v>691</v>
      </c>
    </row>
    <row r="24" spans="1:34" ht="24" customHeight="1">
      <c r="A24" s="273">
        <f t="shared" si="6"/>
        <v>45393</v>
      </c>
      <c r="B24" s="274" t="str">
        <f t="shared" si="0"/>
        <v>木</v>
      </c>
      <c r="C24" s="281"/>
      <c r="D24" s="286"/>
      <c r="E24" s="283"/>
      <c r="F24" s="284">
        <f t="shared" si="7"/>
        <v>45423</v>
      </c>
      <c r="G24" s="274" t="str">
        <f t="shared" si="1"/>
        <v>土</v>
      </c>
      <c r="H24" s="281"/>
      <c r="I24" s="285"/>
      <c r="J24" s="283"/>
      <c r="K24" s="284">
        <f t="shared" si="8"/>
        <v>45454</v>
      </c>
      <c r="L24" s="274" t="str">
        <f t="shared" si="2"/>
        <v>火</v>
      </c>
      <c r="M24" s="281"/>
      <c r="N24" s="285"/>
      <c r="O24" s="283"/>
      <c r="P24" s="284">
        <f t="shared" si="9"/>
        <v>45484</v>
      </c>
      <c r="Q24" s="274" t="str">
        <f t="shared" si="3"/>
        <v>木</v>
      </c>
      <c r="R24" s="281"/>
      <c r="S24" s="285"/>
      <c r="T24" s="283"/>
      <c r="U24" s="284">
        <f t="shared" si="10"/>
        <v>45515</v>
      </c>
      <c r="V24" s="274" t="str">
        <f t="shared" si="4"/>
        <v>日</v>
      </c>
      <c r="W24" s="281"/>
      <c r="X24" s="285"/>
      <c r="Y24" s="283"/>
      <c r="Z24" s="284">
        <f t="shared" si="11"/>
        <v>45546</v>
      </c>
      <c r="AA24" s="274" t="str">
        <f t="shared" si="5"/>
        <v>水</v>
      </c>
      <c r="AB24" s="281"/>
      <c r="AC24" s="285"/>
      <c r="AD24" s="283"/>
      <c r="AG24" s="719">
        <v>45599</v>
      </c>
      <c r="AH24" s="720" t="s">
        <v>535</v>
      </c>
    </row>
    <row r="25" spans="1:34" ht="24" customHeight="1">
      <c r="A25" s="273">
        <f t="shared" si="6"/>
        <v>45394</v>
      </c>
      <c r="B25" s="274" t="str">
        <f t="shared" si="0"/>
        <v>金</v>
      </c>
      <c r="C25" s="281"/>
      <c r="D25" s="282"/>
      <c r="E25" s="283"/>
      <c r="F25" s="284">
        <f t="shared" si="7"/>
        <v>45424</v>
      </c>
      <c r="G25" s="274" t="str">
        <f t="shared" si="1"/>
        <v>日</v>
      </c>
      <c r="H25" s="281"/>
      <c r="I25" s="282"/>
      <c r="J25" s="283"/>
      <c r="K25" s="284">
        <f t="shared" si="8"/>
        <v>45455</v>
      </c>
      <c r="L25" s="274" t="str">
        <f t="shared" si="2"/>
        <v>水</v>
      </c>
      <c r="M25" s="281"/>
      <c r="N25" s="290"/>
      <c r="O25" s="283"/>
      <c r="P25" s="284">
        <f t="shared" si="9"/>
        <v>45485</v>
      </c>
      <c r="Q25" s="274" t="str">
        <f t="shared" si="3"/>
        <v>金</v>
      </c>
      <c r="R25" s="281"/>
      <c r="S25" s="290"/>
      <c r="T25" s="283"/>
      <c r="U25" s="284">
        <f t="shared" si="10"/>
        <v>45516</v>
      </c>
      <c r="V25" s="274" t="str">
        <f t="shared" si="4"/>
        <v>月</v>
      </c>
      <c r="W25" s="281"/>
      <c r="X25" s="290"/>
      <c r="Y25" s="283"/>
      <c r="Z25" s="284">
        <f t="shared" si="11"/>
        <v>45547</v>
      </c>
      <c r="AA25" s="274" t="str">
        <f t="shared" si="5"/>
        <v>木</v>
      </c>
      <c r="AB25" s="281"/>
      <c r="AC25" s="290"/>
      <c r="AD25" s="283"/>
      <c r="AG25" s="719">
        <v>45600</v>
      </c>
      <c r="AH25" s="720" t="s">
        <v>711</v>
      </c>
    </row>
    <row r="26" spans="1:34" ht="24" customHeight="1" thickBot="1">
      <c r="A26" s="273">
        <f t="shared" si="6"/>
        <v>45395</v>
      </c>
      <c r="B26" s="274" t="str">
        <f t="shared" si="0"/>
        <v>土</v>
      </c>
      <c r="C26" s="281"/>
      <c r="D26" s="286"/>
      <c r="E26" s="291"/>
      <c r="F26" s="284">
        <f t="shared" si="7"/>
        <v>45425</v>
      </c>
      <c r="G26" s="274" t="str">
        <f t="shared" si="1"/>
        <v>月</v>
      </c>
      <c r="H26" s="281"/>
      <c r="I26" s="285"/>
      <c r="J26" s="291"/>
      <c r="K26" s="284">
        <f t="shared" si="8"/>
        <v>45456</v>
      </c>
      <c r="L26" s="274" t="str">
        <f t="shared" si="2"/>
        <v>木</v>
      </c>
      <c r="M26" s="281"/>
      <c r="N26" s="290"/>
      <c r="O26" s="283"/>
      <c r="P26" s="284">
        <f t="shared" si="9"/>
        <v>45486</v>
      </c>
      <c r="Q26" s="274" t="str">
        <f t="shared" si="3"/>
        <v>土</v>
      </c>
      <c r="R26" s="281"/>
      <c r="S26" s="290"/>
      <c r="T26" s="283"/>
      <c r="U26" s="284">
        <f t="shared" si="10"/>
        <v>45517</v>
      </c>
      <c r="V26" s="274" t="str">
        <f t="shared" si="4"/>
        <v>火</v>
      </c>
      <c r="W26" s="281"/>
      <c r="X26" s="290"/>
      <c r="Y26" s="283"/>
      <c r="Z26" s="284">
        <f t="shared" si="11"/>
        <v>45548</v>
      </c>
      <c r="AA26" s="274" t="str">
        <f t="shared" si="5"/>
        <v>金</v>
      </c>
      <c r="AB26" s="281"/>
      <c r="AC26" s="290"/>
      <c r="AD26" s="283"/>
      <c r="AG26" s="721">
        <v>45619</v>
      </c>
      <c r="AH26" s="722" t="s">
        <v>536</v>
      </c>
    </row>
    <row r="27" spans="1:34" ht="24" customHeight="1">
      <c r="A27" s="273">
        <f t="shared" si="6"/>
        <v>45396</v>
      </c>
      <c r="B27" s="274" t="str">
        <f t="shared" si="0"/>
        <v>日</v>
      </c>
      <c r="C27" s="281"/>
      <c r="D27" s="282"/>
      <c r="E27" s="291"/>
      <c r="F27" s="284">
        <f t="shared" si="7"/>
        <v>45426</v>
      </c>
      <c r="G27" s="274" t="str">
        <f t="shared" si="1"/>
        <v>火</v>
      </c>
      <c r="H27" s="281"/>
      <c r="I27" s="282"/>
      <c r="J27" s="291"/>
      <c r="K27" s="284">
        <f t="shared" si="8"/>
        <v>45457</v>
      </c>
      <c r="L27" s="274" t="str">
        <f t="shared" si="2"/>
        <v>金</v>
      </c>
      <c r="M27" s="281"/>
      <c r="N27" s="290"/>
      <c r="O27" s="283"/>
      <c r="P27" s="284">
        <f t="shared" si="9"/>
        <v>45487</v>
      </c>
      <c r="Q27" s="274" t="str">
        <f t="shared" si="3"/>
        <v>日</v>
      </c>
      <c r="R27" s="281"/>
      <c r="S27" s="290"/>
      <c r="T27" s="283"/>
      <c r="U27" s="284">
        <f t="shared" si="10"/>
        <v>45518</v>
      </c>
      <c r="V27" s="274" t="str">
        <f t="shared" si="4"/>
        <v>水</v>
      </c>
      <c r="W27" s="281"/>
      <c r="X27" s="290"/>
      <c r="Y27" s="283"/>
      <c r="Z27" s="284">
        <f t="shared" si="11"/>
        <v>45549</v>
      </c>
      <c r="AA27" s="274" t="str">
        <f t="shared" si="5"/>
        <v>土</v>
      </c>
      <c r="AB27" s="281"/>
      <c r="AC27" s="290"/>
      <c r="AD27" s="283"/>
      <c r="AG27" s="717">
        <v>45292</v>
      </c>
      <c r="AH27" s="718" t="s">
        <v>708</v>
      </c>
    </row>
    <row r="28" spans="1:34" ht="24" customHeight="1">
      <c r="A28" s="273">
        <f t="shared" si="6"/>
        <v>45397</v>
      </c>
      <c r="B28" s="274" t="str">
        <f t="shared" si="0"/>
        <v>月</v>
      </c>
      <c r="C28" s="281"/>
      <c r="D28" s="286"/>
      <c r="E28" s="291"/>
      <c r="F28" s="284">
        <f t="shared" si="7"/>
        <v>45427</v>
      </c>
      <c r="G28" s="274" t="str">
        <f t="shared" si="1"/>
        <v>水</v>
      </c>
      <c r="H28" s="281"/>
      <c r="I28" s="285"/>
      <c r="J28" s="291"/>
      <c r="K28" s="284">
        <f t="shared" si="8"/>
        <v>45458</v>
      </c>
      <c r="L28" s="274" t="str">
        <f t="shared" si="2"/>
        <v>土</v>
      </c>
      <c r="M28" s="281"/>
      <c r="N28" s="282"/>
      <c r="O28" s="283"/>
      <c r="P28" s="284">
        <f t="shared" si="9"/>
        <v>45488</v>
      </c>
      <c r="Q28" s="274" t="str">
        <f t="shared" si="3"/>
        <v>月</v>
      </c>
      <c r="R28" s="281"/>
      <c r="S28" s="282"/>
      <c r="T28" s="283"/>
      <c r="U28" s="284">
        <f t="shared" si="10"/>
        <v>45519</v>
      </c>
      <c r="V28" s="274" t="str">
        <f t="shared" si="4"/>
        <v>木</v>
      </c>
      <c r="W28" s="281"/>
      <c r="X28" s="282"/>
      <c r="Y28" s="283"/>
      <c r="Z28" s="284">
        <f t="shared" si="11"/>
        <v>45550</v>
      </c>
      <c r="AA28" s="274" t="str">
        <f t="shared" si="5"/>
        <v>日</v>
      </c>
      <c r="AB28" s="281"/>
      <c r="AC28" s="282"/>
      <c r="AD28" s="283"/>
      <c r="AG28" s="719">
        <v>45299</v>
      </c>
      <c r="AH28" s="720" t="s">
        <v>704</v>
      </c>
    </row>
    <row r="29" spans="1:34" ht="24" customHeight="1">
      <c r="A29" s="273">
        <f t="shared" si="6"/>
        <v>45398</v>
      </c>
      <c r="B29" s="274" t="str">
        <f t="shared" si="0"/>
        <v>火</v>
      </c>
      <c r="C29" s="281"/>
      <c r="D29" s="282"/>
      <c r="E29" s="291"/>
      <c r="F29" s="284">
        <f t="shared" si="7"/>
        <v>45428</v>
      </c>
      <c r="G29" s="274" t="str">
        <f t="shared" si="1"/>
        <v>木</v>
      </c>
      <c r="H29" s="281"/>
      <c r="I29" s="282"/>
      <c r="J29" s="291"/>
      <c r="K29" s="284">
        <f t="shared" si="8"/>
        <v>45459</v>
      </c>
      <c r="L29" s="274" t="str">
        <f t="shared" si="2"/>
        <v>日</v>
      </c>
      <c r="M29" s="281"/>
      <c r="N29" s="285"/>
      <c r="O29" s="283"/>
      <c r="P29" s="284">
        <f t="shared" si="9"/>
        <v>45489</v>
      </c>
      <c r="Q29" s="274" t="str">
        <f t="shared" si="3"/>
        <v>火</v>
      </c>
      <c r="R29" s="281"/>
      <c r="S29" s="285"/>
      <c r="T29" s="283"/>
      <c r="U29" s="284">
        <f t="shared" si="10"/>
        <v>45520</v>
      </c>
      <c r="V29" s="274" t="str">
        <f t="shared" si="4"/>
        <v>金</v>
      </c>
      <c r="W29" s="281"/>
      <c r="X29" s="285"/>
      <c r="Y29" s="283"/>
      <c r="Z29" s="284">
        <f t="shared" si="11"/>
        <v>45551</v>
      </c>
      <c r="AA29" s="274" t="str">
        <f t="shared" si="5"/>
        <v>月</v>
      </c>
      <c r="AB29" s="281"/>
      <c r="AC29" s="285"/>
      <c r="AD29" s="283"/>
      <c r="AG29" s="719">
        <v>45333</v>
      </c>
      <c r="AH29" s="720" t="s">
        <v>709</v>
      </c>
    </row>
    <row r="30" spans="1:34" ht="24" customHeight="1">
      <c r="A30" s="273">
        <f t="shared" si="6"/>
        <v>45399</v>
      </c>
      <c r="B30" s="274" t="str">
        <f t="shared" si="0"/>
        <v>水</v>
      </c>
      <c r="C30" s="281"/>
      <c r="D30" s="282"/>
      <c r="E30" s="291"/>
      <c r="F30" s="284">
        <f t="shared" si="7"/>
        <v>45429</v>
      </c>
      <c r="G30" s="274" t="str">
        <f t="shared" si="1"/>
        <v>金</v>
      </c>
      <c r="H30" s="281"/>
      <c r="I30" s="282"/>
      <c r="J30" s="291"/>
      <c r="K30" s="284">
        <f t="shared" si="8"/>
        <v>45460</v>
      </c>
      <c r="L30" s="274" t="str">
        <f t="shared" si="2"/>
        <v>月</v>
      </c>
      <c r="M30" s="281"/>
      <c r="N30" s="282"/>
      <c r="O30" s="283"/>
      <c r="P30" s="284">
        <f t="shared" si="9"/>
        <v>45490</v>
      </c>
      <c r="Q30" s="274" t="str">
        <f t="shared" si="3"/>
        <v>水</v>
      </c>
      <c r="R30" s="281"/>
      <c r="S30" s="282"/>
      <c r="T30" s="283"/>
      <c r="U30" s="284">
        <f t="shared" si="10"/>
        <v>45521</v>
      </c>
      <c r="V30" s="274" t="str">
        <f t="shared" si="4"/>
        <v>土</v>
      </c>
      <c r="W30" s="281"/>
      <c r="X30" s="282"/>
      <c r="Y30" s="283"/>
      <c r="Z30" s="284">
        <f t="shared" si="11"/>
        <v>45552</v>
      </c>
      <c r="AA30" s="274" t="str">
        <f t="shared" si="5"/>
        <v>火</v>
      </c>
      <c r="AB30" s="281"/>
      <c r="AC30" s="282"/>
      <c r="AD30" s="283"/>
      <c r="AG30" s="719">
        <v>45334</v>
      </c>
      <c r="AH30" s="720" t="s">
        <v>711</v>
      </c>
    </row>
    <row r="31" spans="1:34" ht="24" customHeight="1">
      <c r="A31" s="273">
        <f t="shared" si="6"/>
        <v>45400</v>
      </c>
      <c r="B31" s="274" t="str">
        <f t="shared" si="0"/>
        <v>木</v>
      </c>
      <c r="C31" s="281"/>
      <c r="D31" s="286"/>
      <c r="E31" s="277"/>
      <c r="F31" s="284">
        <f t="shared" si="7"/>
        <v>45430</v>
      </c>
      <c r="G31" s="274" t="str">
        <f t="shared" si="1"/>
        <v>土</v>
      </c>
      <c r="H31" s="281"/>
      <c r="I31" s="285"/>
      <c r="J31" s="277"/>
      <c r="K31" s="284">
        <f t="shared" si="8"/>
        <v>45461</v>
      </c>
      <c r="L31" s="274" t="str">
        <f t="shared" si="2"/>
        <v>火</v>
      </c>
      <c r="M31" s="281"/>
      <c r="N31" s="282"/>
      <c r="O31" s="277"/>
      <c r="P31" s="284">
        <f t="shared" si="9"/>
        <v>45491</v>
      </c>
      <c r="Q31" s="274" t="str">
        <f t="shared" si="3"/>
        <v>木</v>
      </c>
      <c r="R31" s="281"/>
      <c r="S31" s="282"/>
      <c r="T31" s="277"/>
      <c r="U31" s="284">
        <f t="shared" si="10"/>
        <v>45522</v>
      </c>
      <c r="V31" s="274" t="str">
        <f t="shared" si="4"/>
        <v>日</v>
      </c>
      <c r="W31" s="281"/>
      <c r="X31" s="282"/>
      <c r="Y31" s="277"/>
      <c r="Z31" s="284">
        <f t="shared" si="11"/>
        <v>45553</v>
      </c>
      <c r="AA31" s="274" t="str">
        <f t="shared" si="5"/>
        <v>水</v>
      </c>
      <c r="AB31" s="281"/>
      <c r="AC31" s="282"/>
      <c r="AD31" s="277"/>
      <c r="AG31" s="719">
        <v>45345</v>
      </c>
      <c r="AH31" s="720" t="s">
        <v>533</v>
      </c>
    </row>
    <row r="32" spans="1:34" ht="24" customHeight="1">
      <c r="A32" s="273">
        <f t="shared" si="6"/>
        <v>45401</v>
      </c>
      <c r="B32" s="274" t="str">
        <f t="shared" si="0"/>
        <v>金</v>
      </c>
      <c r="C32" s="281"/>
      <c r="D32" s="282"/>
      <c r="E32" s="283"/>
      <c r="F32" s="284">
        <f t="shared" si="7"/>
        <v>45431</v>
      </c>
      <c r="G32" s="274" t="str">
        <f t="shared" si="1"/>
        <v>日</v>
      </c>
      <c r="H32" s="281"/>
      <c r="I32" s="282"/>
      <c r="J32" s="283"/>
      <c r="K32" s="284">
        <f t="shared" si="8"/>
        <v>45462</v>
      </c>
      <c r="L32" s="274" t="str">
        <f t="shared" si="2"/>
        <v>水</v>
      </c>
      <c r="M32" s="281"/>
      <c r="N32" s="293"/>
      <c r="O32" s="283"/>
      <c r="P32" s="284">
        <f t="shared" si="9"/>
        <v>45492</v>
      </c>
      <c r="Q32" s="274" t="str">
        <f t="shared" si="3"/>
        <v>金</v>
      </c>
      <c r="R32" s="281"/>
      <c r="S32" s="293"/>
      <c r="T32" s="283"/>
      <c r="U32" s="284">
        <f t="shared" si="10"/>
        <v>45523</v>
      </c>
      <c r="V32" s="274" t="str">
        <f t="shared" si="4"/>
        <v>月</v>
      </c>
      <c r="W32" s="281"/>
      <c r="X32" s="293"/>
      <c r="Y32" s="283"/>
      <c r="Z32" s="284">
        <f t="shared" si="11"/>
        <v>45554</v>
      </c>
      <c r="AA32" s="274" t="str">
        <f t="shared" si="5"/>
        <v>木</v>
      </c>
      <c r="AB32" s="281"/>
      <c r="AC32" s="293"/>
      <c r="AD32" s="283"/>
      <c r="AG32" s="719">
        <v>45371</v>
      </c>
      <c r="AH32" s="720" t="s">
        <v>534</v>
      </c>
    </row>
    <row r="33" spans="1:34" ht="24" customHeight="1">
      <c r="A33" s="273">
        <f t="shared" si="6"/>
        <v>45402</v>
      </c>
      <c r="B33" s="274" t="str">
        <f t="shared" si="0"/>
        <v>土</v>
      </c>
      <c r="C33" s="281"/>
      <c r="D33" s="294"/>
      <c r="E33" s="283"/>
      <c r="F33" s="284">
        <f t="shared" si="7"/>
        <v>45432</v>
      </c>
      <c r="G33" s="274" t="str">
        <f t="shared" si="1"/>
        <v>月</v>
      </c>
      <c r="H33" s="281"/>
      <c r="I33" s="285"/>
      <c r="J33" s="283"/>
      <c r="K33" s="284">
        <f t="shared" si="8"/>
        <v>45463</v>
      </c>
      <c r="L33" s="274" t="str">
        <f t="shared" si="2"/>
        <v>木</v>
      </c>
      <c r="M33" s="281"/>
      <c r="N33" s="293"/>
      <c r="O33" s="283"/>
      <c r="P33" s="284">
        <f t="shared" si="9"/>
        <v>45493</v>
      </c>
      <c r="Q33" s="274" t="str">
        <f t="shared" si="3"/>
        <v>土</v>
      </c>
      <c r="R33" s="281"/>
      <c r="S33" s="293"/>
      <c r="T33" s="283"/>
      <c r="U33" s="284">
        <f t="shared" si="10"/>
        <v>45524</v>
      </c>
      <c r="V33" s="274" t="str">
        <f t="shared" si="4"/>
        <v>火</v>
      </c>
      <c r="W33" s="281"/>
      <c r="X33" s="293"/>
      <c r="Y33" s="283"/>
      <c r="Z33" s="284">
        <f t="shared" si="11"/>
        <v>45555</v>
      </c>
      <c r="AA33" s="274" t="str">
        <f t="shared" si="5"/>
        <v>金</v>
      </c>
      <c r="AB33" s="281"/>
      <c r="AC33" s="293"/>
      <c r="AD33" s="283"/>
      <c r="AG33" s="719">
        <v>45411</v>
      </c>
      <c r="AH33" s="720" t="s">
        <v>357</v>
      </c>
    </row>
    <row r="34" spans="1:34" ht="24" customHeight="1">
      <c r="A34" s="273">
        <f t="shared" si="6"/>
        <v>45403</v>
      </c>
      <c r="B34" s="274" t="str">
        <f t="shared" si="0"/>
        <v>日</v>
      </c>
      <c r="C34" s="281"/>
      <c r="D34" s="282"/>
      <c r="E34" s="283"/>
      <c r="F34" s="284">
        <f t="shared" si="7"/>
        <v>45433</v>
      </c>
      <c r="G34" s="274" t="str">
        <f t="shared" si="1"/>
        <v>火</v>
      </c>
      <c r="H34" s="281"/>
      <c r="I34" s="282"/>
      <c r="J34" s="289"/>
      <c r="K34" s="284">
        <f t="shared" si="8"/>
        <v>45464</v>
      </c>
      <c r="L34" s="274" t="str">
        <f t="shared" si="2"/>
        <v>金</v>
      </c>
      <c r="M34" s="281"/>
      <c r="N34" s="293"/>
      <c r="O34" s="283"/>
      <c r="P34" s="284">
        <f t="shared" si="9"/>
        <v>45494</v>
      </c>
      <c r="Q34" s="274" t="str">
        <f t="shared" si="3"/>
        <v>日</v>
      </c>
      <c r="R34" s="281"/>
      <c r="S34" s="293"/>
      <c r="T34" s="283"/>
      <c r="U34" s="284">
        <f t="shared" si="10"/>
        <v>45525</v>
      </c>
      <c r="V34" s="274" t="str">
        <f t="shared" si="4"/>
        <v>水</v>
      </c>
      <c r="W34" s="281"/>
      <c r="X34" s="293"/>
      <c r="Y34" s="283"/>
      <c r="Z34" s="284">
        <f t="shared" si="11"/>
        <v>45556</v>
      </c>
      <c r="AA34" s="274" t="str">
        <f t="shared" si="5"/>
        <v>土</v>
      </c>
      <c r="AB34" s="281"/>
      <c r="AC34" s="293"/>
      <c r="AD34" s="283"/>
      <c r="AG34" s="719">
        <v>45415</v>
      </c>
      <c r="AH34" s="720" t="s">
        <v>687</v>
      </c>
    </row>
    <row r="35" spans="1:34" ht="24" customHeight="1">
      <c r="A35" s="273">
        <f t="shared" si="6"/>
        <v>45404</v>
      </c>
      <c r="B35" s="274" t="str">
        <f t="shared" si="0"/>
        <v>月</v>
      </c>
      <c r="C35" s="281"/>
      <c r="D35" s="282"/>
      <c r="E35" s="291"/>
      <c r="F35" s="284">
        <f t="shared" si="7"/>
        <v>45434</v>
      </c>
      <c r="G35" s="274" t="str">
        <f t="shared" si="1"/>
        <v>水</v>
      </c>
      <c r="H35" s="281"/>
      <c r="I35" s="282"/>
      <c r="J35" s="289"/>
      <c r="K35" s="284">
        <f t="shared" si="8"/>
        <v>45465</v>
      </c>
      <c r="L35" s="274" t="str">
        <f t="shared" si="2"/>
        <v>土</v>
      </c>
      <c r="M35" s="281"/>
      <c r="N35" s="285"/>
      <c r="O35" s="283"/>
      <c r="P35" s="284">
        <f t="shared" si="9"/>
        <v>45495</v>
      </c>
      <c r="Q35" s="274" t="str">
        <f t="shared" si="3"/>
        <v>月</v>
      </c>
      <c r="R35" s="281"/>
      <c r="S35" s="285"/>
      <c r="T35" s="283"/>
      <c r="U35" s="284">
        <f t="shared" si="10"/>
        <v>45526</v>
      </c>
      <c r="V35" s="274" t="str">
        <f t="shared" si="4"/>
        <v>木</v>
      </c>
      <c r="W35" s="281"/>
      <c r="X35" s="285"/>
      <c r="Y35" s="283"/>
      <c r="Z35" s="284">
        <f t="shared" si="11"/>
        <v>45557</v>
      </c>
      <c r="AA35" s="274" t="str">
        <f t="shared" si="5"/>
        <v>日</v>
      </c>
      <c r="AB35" s="281"/>
      <c r="AC35" s="285"/>
      <c r="AD35" s="283"/>
      <c r="AG35" s="719">
        <v>45416</v>
      </c>
      <c r="AH35" s="720" t="s">
        <v>688</v>
      </c>
    </row>
    <row r="36" spans="1:34" ht="24" customHeight="1">
      <c r="A36" s="273">
        <f t="shared" si="6"/>
        <v>45405</v>
      </c>
      <c r="B36" s="274" t="str">
        <f t="shared" si="0"/>
        <v>火</v>
      </c>
      <c r="C36" s="281"/>
      <c r="D36" s="282"/>
      <c r="E36" s="291"/>
      <c r="F36" s="284">
        <f t="shared" si="7"/>
        <v>45435</v>
      </c>
      <c r="G36" s="274" t="str">
        <f t="shared" si="1"/>
        <v>木</v>
      </c>
      <c r="H36" s="281"/>
      <c r="I36" s="282"/>
      <c r="J36" s="289"/>
      <c r="K36" s="284">
        <f t="shared" si="8"/>
        <v>45466</v>
      </c>
      <c r="L36" s="274" t="str">
        <f t="shared" si="2"/>
        <v>日</v>
      </c>
      <c r="M36" s="281"/>
      <c r="N36" s="285"/>
      <c r="O36" s="283"/>
      <c r="P36" s="284">
        <f t="shared" si="9"/>
        <v>45496</v>
      </c>
      <c r="Q36" s="274" t="str">
        <f t="shared" si="3"/>
        <v>火</v>
      </c>
      <c r="R36" s="281"/>
      <c r="S36" s="285"/>
      <c r="T36" s="283"/>
      <c r="U36" s="284">
        <f t="shared" si="10"/>
        <v>45527</v>
      </c>
      <c r="V36" s="274" t="str">
        <f t="shared" si="4"/>
        <v>金</v>
      </c>
      <c r="W36" s="281"/>
      <c r="X36" s="285"/>
      <c r="Y36" s="283"/>
      <c r="Z36" s="284">
        <f t="shared" si="11"/>
        <v>45558</v>
      </c>
      <c r="AA36" s="274" t="str">
        <f t="shared" si="5"/>
        <v>月</v>
      </c>
      <c r="AB36" s="281"/>
      <c r="AC36" s="285"/>
      <c r="AD36" s="283"/>
      <c r="AG36" s="719">
        <v>45417</v>
      </c>
      <c r="AH36" s="720" t="s">
        <v>710</v>
      </c>
    </row>
    <row r="37" spans="1:34" ht="24" customHeight="1">
      <c r="A37" s="273">
        <f t="shared" si="6"/>
        <v>45406</v>
      </c>
      <c r="B37" s="274" t="str">
        <f t="shared" si="0"/>
        <v>水</v>
      </c>
      <c r="C37" s="281"/>
      <c r="D37" s="282"/>
      <c r="E37" s="291"/>
      <c r="F37" s="284">
        <f t="shared" si="7"/>
        <v>45436</v>
      </c>
      <c r="G37" s="274" t="str">
        <f t="shared" si="1"/>
        <v>金</v>
      </c>
      <c r="H37" s="281"/>
      <c r="I37" s="282"/>
      <c r="J37" s="289"/>
      <c r="K37" s="284">
        <f t="shared" si="8"/>
        <v>45467</v>
      </c>
      <c r="L37" s="274" t="str">
        <f t="shared" si="2"/>
        <v>月</v>
      </c>
      <c r="M37" s="281"/>
      <c r="N37" s="292"/>
      <c r="O37" s="283"/>
      <c r="P37" s="284">
        <f t="shared" si="9"/>
        <v>45497</v>
      </c>
      <c r="Q37" s="274" t="str">
        <f t="shared" si="3"/>
        <v>水</v>
      </c>
      <c r="R37" s="281"/>
      <c r="S37" s="292"/>
      <c r="T37" s="283"/>
      <c r="U37" s="284">
        <f t="shared" si="10"/>
        <v>45528</v>
      </c>
      <c r="V37" s="274" t="str">
        <f t="shared" si="4"/>
        <v>土</v>
      </c>
      <c r="W37" s="281"/>
      <c r="X37" s="292"/>
      <c r="Y37" s="283"/>
      <c r="Z37" s="284">
        <f t="shared" si="11"/>
        <v>45559</v>
      </c>
      <c r="AA37" s="274" t="str">
        <f t="shared" si="5"/>
        <v>火</v>
      </c>
      <c r="AB37" s="281"/>
      <c r="AC37" s="292"/>
      <c r="AD37" s="283"/>
      <c r="AG37" s="719">
        <v>45418</v>
      </c>
      <c r="AH37" s="720" t="s">
        <v>711</v>
      </c>
    </row>
    <row r="38" spans="1:34" ht="24" customHeight="1">
      <c r="A38" s="273">
        <f t="shared" si="6"/>
        <v>45407</v>
      </c>
      <c r="B38" s="274" t="str">
        <f t="shared" si="0"/>
        <v>木</v>
      </c>
      <c r="C38" s="281"/>
      <c r="D38" s="286"/>
      <c r="E38" s="291"/>
      <c r="F38" s="284">
        <f t="shared" si="7"/>
        <v>45437</v>
      </c>
      <c r="G38" s="274" t="str">
        <f t="shared" si="1"/>
        <v>土</v>
      </c>
      <c r="H38" s="281"/>
      <c r="I38" s="285"/>
      <c r="J38" s="283"/>
      <c r="K38" s="284">
        <f t="shared" si="8"/>
        <v>45468</v>
      </c>
      <c r="L38" s="274" t="str">
        <f t="shared" si="2"/>
        <v>火</v>
      </c>
      <c r="M38" s="281"/>
      <c r="N38" s="282"/>
      <c r="O38" s="283"/>
      <c r="P38" s="284">
        <f t="shared" si="9"/>
        <v>45498</v>
      </c>
      <c r="Q38" s="274" t="str">
        <f t="shared" si="3"/>
        <v>木</v>
      </c>
      <c r="R38" s="281"/>
      <c r="S38" s="282"/>
      <c r="T38" s="283"/>
      <c r="U38" s="284">
        <f t="shared" si="10"/>
        <v>45529</v>
      </c>
      <c r="V38" s="274" t="str">
        <f t="shared" si="4"/>
        <v>日</v>
      </c>
      <c r="W38" s="281"/>
      <c r="X38" s="282"/>
      <c r="Y38" s="283"/>
      <c r="Z38" s="284">
        <f t="shared" si="11"/>
        <v>45560</v>
      </c>
      <c r="AA38" s="274" t="str">
        <f t="shared" si="5"/>
        <v>水</v>
      </c>
      <c r="AB38" s="281"/>
      <c r="AC38" s="282"/>
      <c r="AD38" s="283"/>
      <c r="AG38" s="719">
        <v>45488</v>
      </c>
      <c r="AH38" s="720" t="s">
        <v>689</v>
      </c>
    </row>
    <row r="39" spans="1:34" ht="24" customHeight="1">
      <c r="A39" s="273">
        <f t="shared" si="6"/>
        <v>45408</v>
      </c>
      <c r="B39" s="274" t="str">
        <f t="shared" si="0"/>
        <v>金</v>
      </c>
      <c r="C39" s="281"/>
      <c r="D39" s="292"/>
      <c r="E39" s="291"/>
      <c r="F39" s="284">
        <f t="shared" si="7"/>
        <v>45438</v>
      </c>
      <c r="G39" s="274" t="str">
        <f t="shared" si="1"/>
        <v>日</v>
      </c>
      <c r="H39" s="281"/>
      <c r="I39" s="292"/>
      <c r="J39" s="283"/>
      <c r="K39" s="284">
        <f t="shared" si="8"/>
        <v>45469</v>
      </c>
      <c r="L39" s="274" t="str">
        <f t="shared" si="2"/>
        <v>水</v>
      </c>
      <c r="M39" s="281"/>
      <c r="N39" s="295"/>
      <c r="O39" s="283"/>
      <c r="P39" s="284">
        <f t="shared" si="9"/>
        <v>45499</v>
      </c>
      <c r="Q39" s="274" t="str">
        <f t="shared" si="3"/>
        <v>金</v>
      </c>
      <c r="R39" s="281"/>
      <c r="S39" s="295"/>
      <c r="T39" s="283"/>
      <c r="U39" s="284">
        <f t="shared" si="10"/>
        <v>45530</v>
      </c>
      <c r="V39" s="274" t="str">
        <f t="shared" si="4"/>
        <v>月</v>
      </c>
      <c r="W39" s="281"/>
      <c r="X39" s="295"/>
      <c r="Y39" s="283"/>
      <c r="Z39" s="284">
        <f t="shared" si="11"/>
        <v>45561</v>
      </c>
      <c r="AA39" s="274" t="str">
        <f t="shared" si="5"/>
        <v>木</v>
      </c>
      <c r="AB39" s="281"/>
      <c r="AC39" s="295"/>
      <c r="AD39" s="283"/>
      <c r="AG39" s="719">
        <v>45515</v>
      </c>
      <c r="AH39" s="720" t="s">
        <v>690</v>
      </c>
    </row>
    <row r="40" spans="1:34" ht="24" customHeight="1">
      <c r="A40" s="273">
        <f t="shared" si="6"/>
        <v>45409</v>
      </c>
      <c r="B40" s="274" t="str">
        <f t="shared" si="0"/>
        <v>土</v>
      </c>
      <c r="C40" s="281"/>
      <c r="D40" s="286"/>
      <c r="E40" s="283"/>
      <c r="F40" s="284">
        <f t="shared" si="7"/>
        <v>45439</v>
      </c>
      <c r="G40" s="274" t="str">
        <f t="shared" si="1"/>
        <v>月</v>
      </c>
      <c r="H40" s="281"/>
      <c r="I40" s="285"/>
      <c r="J40" s="291"/>
      <c r="K40" s="284">
        <f t="shared" si="8"/>
        <v>45470</v>
      </c>
      <c r="L40" s="274" t="str">
        <f t="shared" si="2"/>
        <v>木</v>
      </c>
      <c r="M40" s="281"/>
      <c r="N40" s="296"/>
      <c r="O40" s="283"/>
      <c r="P40" s="284">
        <f t="shared" si="9"/>
        <v>45500</v>
      </c>
      <c r="Q40" s="274" t="str">
        <f t="shared" si="3"/>
        <v>土</v>
      </c>
      <c r="R40" s="281"/>
      <c r="S40" s="296"/>
      <c r="T40" s="283"/>
      <c r="U40" s="284">
        <f t="shared" si="10"/>
        <v>45531</v>
      </c>
      <c r="V40" s="274" t="str">
        <f t="shared" si="4"/>
        <v>火</v>
      </c>
      <c r="W40" s="281"/>
      <c r="X40" s="296"/>
      <c r="Y40" s="283"/>
      <c r="Z40" s="284">
        <f t="shared" si="11"/>
        <v>45562</v>
      </c>
      <c r="AA40" s="274" t="str">
        <f t="shared" si="5"/>
        <v>金</v>
      </c>
      <c r="AB40" s="281"/>
      <c r="AC40" s="296"/>
      <c r="AD40" s="283"/>
      <c r="AG40" s="719">
        <v>45516</v>
      </c>
      <c r="AH40" s="720" t="s">
        <v>711</v>
      </c>
    </row>
    <row r="41" spans="1:34" ht="24" customHeight="1">
      <c r="A41" s="273">
        <f t="shared" si="6"/>
        <v>45410</v>
      </c>
      <c r="B41" s="274" t="str">
        <f t="shared" si="0"/>
        <v>日</v>
      </c>
      <c r="C41" s="281"/>
      <c r="D41" s="290"/>
      <c r="E41" s="283"/>
      <c r="F41" s="284">
        <f t="shared" si="7"/>
        <v>45440</v>
      </c>
      <c r="G41" s="274" t="str">
        <f t="shared" si="1"/>
        <v>火</v>
      </c>
      <c r="H41" s="281"/>
      <c r="I41" s="290"/>
      <c r="J41" s="291"/>
      <c r="K41" s="284">
        <f t="shared" si="8"/>
        <v>45471</v>
      </c>
      <c r="L41" s="274" t="str">
        <f t="shared" si="2"/>
        <v>金</v>
      </c>
      <c r="M41" s="281"/>
      <c r="N41" s="292"/>
      <c r="O41" s="283"/>
      <c r="P41" s="284">
        <f t="shared" si="9"/>
        <v>45501</v>
      </c>
      <c r="Q41" s="274" t="str">
        <f t="shared" si="3"/>
        <v>日</v>
      </c>
      <c r="R41" s="281"/>
      <c r="S41" s="292"/>
      <c r="T41" s="283"/>
      <c r="U41" s="284">
        <f t="shared" si="10"/>
        <v>45532</v>
      </c>
      <c r="V41" s="274" t="str">
        <f t="shared" si="4"/>
        <v>水</v>
      </c>
      <c r="W41" s="281"/>
      <c r="X41" s="292"/>
      <c r="Y41" s="283"/>
      <c r="Z41" s="284">
        <f t="shared" si="11"/>
        <v>45563</v>
      </c>
      <c r="AA41" s="274" t="str">
        <f t="shared" si="5"/>
        <v>土</v>
      </c>
      <c r="AB41" s="281"/>
      <c r="AC41" s="292"/>
      <c r="AD41" s="283"/>
      <c r="AG41" s="719">
        <v>45551</v>
      </c>
      <c r="AH41" s="720" t="s">
        <v>381</v>
      </c>
    </row>
    <row r="42" spans="1:34" ht="24" customHeight="1">
      <c r="A42" s="273">
        <f>IF(A41="","",IF((A41+1)&gt;=(EDATE($A$14,1)),"",A41+1))</f>
        <v>45411</v>
      </c>
      <c r="B42" s="274" t="str">
        <f t="shared" si="0"/>
        <v>月</v>
      </c>
      <c r="C42" s="281"/>
      <c r="D42" s="295"/>
      <c r="E42" s="297"/>
      <c r="F42" s="284">
        <f>IF(F41="","",IF((F41+1)&gt;=(EDATE($F$14,1)),"",F41+1))</f>
        <v>45441</v>
      </c>
      <c r="G42" s="274" t="str">
        <f t="shared" si="1"/>
        <v>水</v>
      </c>
      <c r="H42" s="281"/>
      <c r="I42" s="295"/>
      <c r="J42" s="291"/>
      <c r="K42" s="284">
        <f>IF(K41="","",IF((K41+1)&gt;=(EDATE($K$14,1)),"",K41+1))</f>
        <v>45472</v>
      </c>
      <c r="L42" s="274" t="str">
        <f t="shared" si="2"/>
        <v>土</v>
      </c>
      <c r="M42" s="281"/>
      <c r="N42" s="285"/>
      <c r="O42" s="283"/>
      <c r="P42" s="284">
        <f>IF(P41="","",IF((P41+1)&gt;=(EDATE($P$14,1)),"",P41+1))</f>
        <v>45502</v>
      </c>
      <c r="Q42" s="274" t="str">
        <f t="shared" si="3"/>
        <v>月</v>
      </c>
      <c r="R42" s="281"/>
      <c r="S42" s="285"/>
      <c r="T42" s="283"/>
      <c r="U42" s="284">
        <f>IF(U41="","",IF((U41+1)&gt;=(EDATE($U$14,1)),"",U41+1))</f>
        <v>45533</v>
      </c>
      <c r="V42" s="274" t="str">
        <f t="shared" si="4"/>
        <v>木</v>
      </c>
      <c r="W42" s="281"/>
      <c r="X42" s="285"/>
      <c r="Y42" s="283"/>
      <c r="Z42" s="284">
        <f>IF(Z41="","",IF((Z41+1)&gt;=(EDATE($Z$14,1)),"",Z41+1))</f>
        <v>45564</v>
      </c>
      <c r="AA42" s="274" t="str">
        <f t="shared" si="5"/>
        <v>日</v>
      </c>
      <c r="AB42" s="281"/>
      <c r="AC42" s="285"/>
      <c r="AD42" s="283"/>
      <c r="AG42" s="719">
        <v>45557</v>
      </c>
      <c r="AH42" s="720" t="s">
        <v>382</v>
      </c>
    </row>
    <row r="43" spans="1:34" ht="24" customHeight="1">
      <c r="A43" s="273">
        <f>IF(A42="","",IF((A42+1)&gt;=(EDATE($A$14,1)),"",A42+1))</f>
        <v>45412</v>
      </c>
      <c r="B43" s="274" t="str">
        <f t="shared" si="0"/>
        <v>火</v>
      </c>
      <c r="C43" s="281"/>
      <c r="D43" s="298"/>
      <c r="E43" s="297"/>
      <c r="F43" s="284">
        <f>IF(F42="","",IF((F42+1)&gt;=(EDATE($F$14,1)),"",F42+1))</f>
        <v>45442</v>
      </c>
      <c r="G43" s="274" t="str">
        <f t="shared" si="1"/>
        <v>木</v>
      </c>
      <c r="H43" s="281"/>
      <c r="I43" s="298"/>
      <c r="J43" s="291"/>
      <c r="K43" s="284">
        <f>IF(K42="","",IF((K42+1)&gt;=(EDATE($K$14,1)),"",K42+1))</f>
        <v>45473</v>
      </c>
      <c r="L43" s="274" t="str">
        <f t="shared" si="2"/>
        <v>日</v>
      </c>
      <c r="M43" s="281"/>
      <c r="N43" s="296"/>
      <c r="O43" s="283"/>
      <c r="P43" s="284">
        <f t="shared" ref="P43:P44" si="12">IF(P42="","",IF((P42+1)&gt;=(EDATE($P$14,1)),"",P42+1))</f>
        <v>45503</v>
      </c>
      <c r="Q43" s="274" t="str">
        <f t="shared" si="3"/>
        <v>火</v>
      </c>
      <c r="R43" s="281"/>
      <c r="S43" s="285"/>
      <c r="T43" s="283"/>
      <c r="U43" s="284">
        <f t="shared" ref="U43:U44" si="13">IF(U42="","",IF((U42+1)&gt;=(EDATE($U$14,1)),"",U42+1))</f>
        <v>45534</v>
      </c>
      <c r="V43" s="274" t="str">
        <f t="shared" si="4"/>
        <v>金</v>
      </c>
      <c r="W43" s="281"/>
      <c r="X43" s="285"/>
      <c r="Y43" s="283"/>
      <c r="Z43" s="284">
        <f t="shared" ref="Z43:Z44" si="14">IF(Z42="","",IF((Z42+1)&gt;=(EDATE($Z$14,1)),"",Z42+1))</f>
        <v>45565</v>
      </c>
      <c r="AA43" s="274" t="str">
        <f t="shared" si="5"/>
        <v>月</v>
      </c>
      <c r="AB43" s="281"/>
      <c r="AC43" s="285"/>
      <c r="AD43" s="283"/>
      <c r="AG43" s="719">
        <v>45579</v>
      </c>
      <c r="AH43" s="720" t="s">
        <v>691</v>
      </c>
    </row>
    <row r="44" spans="1:34" ht="24" customHeight="1" thickBot="1">
      <c r="A44" s="299" t="str">
        <f>IF(A43="","",IF((A43+1)&gt;=(EDATE($A$14,1)),"",A43+1))</f>
        <v/>
      </c>
      <c r="B44" s="300" t="str">
        <f t="shared" si="0"/>
        <v/>
      </c>
      <c r="C44" s="301"/>
      <c r="D44" s="302"/>
      <c r="E44" s="303"/>
      <c r="F44" s="304">
        <f>IF(F43="","",IF((F43+1)&gt;=(EDATE($F$14,1)),"",F43+1))</f>
        <v>45443</v>
      </c>
      <c r="G44" s="300" t="str">
        <f t="shared" si="1"/>
        <v>金</v>
      </c>
      <c r="H44" s="301"/>
      <c r="I44" s="305"/>
      <c r="J44" s="306"/>
      <c r="K44" s="304" t="str">
        <f>IF(K43="","",IF((K43+1)&gt;=(EDATE($K$14,1)),"",K43+1))</f>
        <v/>
      </c>
      <c r="L44" s="300" t="str">
        <f t="shared" si="2"/>
        <v/>
      </c>
      <c r="M44" s="301"/>
      <c r="N44" s="307"/>
      <c r="O44" s="308"/>
      <c r="P44" s="304">
        <f t="shared" si="12"/>
        <v>45504</v>
      </c>
      <c r="Q44" s="300" t="str">
        <f t="shared" si="3"/>
        <v>水</v>
      </c>
      <c r="R44" s="301"/>
      <c r="S44" s="474"/>
      <c r="T44" s="308"/>
      <c r="U44" s="304">
        <f t="shared" si="13"/>
        <v>45535</v>
      </c>
      <c r="V44" s="300" t="str">
        <f t="shared" si="4"/>
        <v>土</v>
      </c>
      <c r="W44" s="301"/>
      <c r="X44" s="474"/>
      <c r="Y44" s="308"/>
      <c r="Z44" s="304" t="str">
        <f t="shared" si="14"/>
        <v/>
      </c>
      <c r="AA44" s="300" t="str">
        <f t="shared" si="5"/>
        <v/>
      </c>
      <c r="AB44" s="301"/>
      <c r="AC44" s="474"/>
      <c r="AD44" s="308"/>
      <c r="AG44" s="719">
        <v>45599</v>
      </c>
      <c r="AH44" s="720" t="s">
        <v>692</v>
      </c>
    </row>
    <row r="45" spans="1:34" ht="13.8" thickBot="1">
      <c r="A45" s="309"/>
      <c r="B45" s="309"/>
      <c r="C45" s="309"/>
      <c r="D45" s="309"/>
      <c r="E45" s="310"/>
      <c r="F45" s="309"/>
      <c r="G45" s="309"/>
      <c r="H45" s="309"/>
      <c r="I45" s="309"/>
      <c r="J45" s="310"/>
      <c r="K45" s="309"/>
      <c r="L45" s="309"/>
      <c r="M45" s="309"/>
      <c r="N45" s="309"/>
      <c r="O45" s="310"/>
      <c r="P45" s="309"/>
      <c r="Q45" s="309"/>
      <c r="R45" s="309"/>
      <c r="S45" s="309"/>
      <c r="T45" s="310"/>
      <c r="U45" s="309"/>
      <c r="V45" s="309"/>
      <c r="W45" s="309"/>
      <c r="X45" s="309"/>
      <c r="Y45" s="310"/>
      <c r="Z45" s="309"/>
      <c r="AA45" s="309"/>
      <c r="AB45" s="309"/>
      <c r="AC45" s="309"/>
      <c r="AD45" s="310"/>
      <c r="AG45" s="719">
        <v>45600</v>
      </c>
      <c r="AH45" s="720" t="s">
        <v>711</v>
      </c>
    </row>
    <row r="46" spans="1:34" ht="18" customHeight="1" thickBot="1">
      <c r="A46" s="311" t="s">
        <v>350</v>
      </c>
      <c r="B46" s="1055" t="s">
        <v>355</v>
      </c>
      <c r="C46" s="1056"/>
      <c r="D46" s="1056"/>
      <c r="E46" s="1057"/>
      <c r="F46" s="311" t="s">
        <v>350</v>
      </c>
      <c r="G46" s="1055" t="s">
        <v>354</v>
      </c>
      <c r="H46" s="1056"/>
      <c r="I46" s="1056"/>
      <c r="J46" s="1058"/>
      <c r="K46" s="311" t="s">
        <v>350</v>
      </c>
      <c r="L46" s="1055" t="s">
        <v>353</v>
      </c>
      <c r="M46" s="1056"/>
      <c r="N46" s="1056"/>
      <c r="O46" s="1058"/>
      <c r="P46" s="311" t="s">
        <v>350</v>
      </c>
      <c r="Q46" s="1055" t="s">
        <v>352</v>
      </c>
      <c r="R46" s="1056"/>
      <c r="S46" s="1056"/>
      <c r="T46" s="1058"/>
      <c r="U46" s="311" t="s">
        <v>350</v>
      </c>
      <c r="V46" s="1055" t="s">
        <v>352</v>
      </c>
      <c r="W46" s="1056"/>
      <c r="X46" s="1056"/>
      <c r="Y46" s="1058"/>
      <c r="Z46" s="311" t="s">
        <v>350</v>
      </c>
      <c r="AA46" s="1055" t="s">
        <v>352</v>
      </c>
      <c r="AB46" s="1056"/>
      <c r="AC46" s="1056"/>
      <c r="AD46" s="1058"/>
      <c r="AG46" s="721">
        <v>45619</v>
      </c>
      <c r="AH46" s="722" t="s">
        <v>693</v>
      </c>
    </row>
    <row r="47" spans="1:34" ht="18" customHeight="1">
      <c r="A47" s="312" t="s">
        <v>348</v>
      </c>
      <c r="B47" s="1059">
        <f>A14</f>
        <v>45383</v>
      </c>
      <c r="C47" s="1060"/>
      <c r="D47" s="1051">
        <f>IF($E$9="","",EDATE(B47,1)-1)</f>
        <v>45412</v>
      </c>
      <c r="E47" s="1052"/>
      <c r="F47" s="312" t="s">
        <v>348</v>
      </c>
      <c r="G47" s="1059">
        <f>F14</f>
        <v>45413</v>
      </c>
      <c r="H47" s="1060"/>
      <c r="I47" s="1051">
        <f>IF($E$9="","",EDATE(G47,1)-1)</f>
        <v>45443</v>
      </c>
      <c r="J47" s="1052"/>
      <c r="K47" s="312" t="s">
        <v>348</v>
      </c>
      <c r="L47" s="1059">
        <f>K14</f>
        <v>45444</v>
      </c>
      <c r="M47" s="1060"/>
      <c r="N47" s="1051">
        <f>IF($E$9="","",EDATE(L47,1)-1)</f>
        <v>45473</v>
      </c>
      <c r="O47" s="1052"/>
      <c r="P47" s="312" t="s">
        <v>348</v>
      </c>
      <c r="Q47" s="1059">
        <f>P14</f>
        <v>45474</v>
      </c>
      <c r="R47" s="1060"/>
      <c r="S47" s="1051">
        <f>IF($E$9="","",EDATE(Q47,1)-1)</f>
        <v>45504</v>
      </c>
      <c r="T47" s="1052"/>
      <c r="U47" s="312" t="s">
        <v>348</v>
      </c>
      <c r="V47" s="1059">
        <f>U14</f>
        <v>45505</v>
      </c>
      <c r="W47" s="1060"/>
      <c r="X47" s="1051">
        <f>IF($E$9="","",EDATE(V47,1)-1)</f>
        <v>45535</v>
      </c>
      <c r="Y47" s="1052"/>
      <c r="Z47" s="312" t="s">
        <v>348</v>
      </c>
      <c r="AA47" s="1059">
        <f>Z14</f>
        <v>45536</v>
      </c>
      <c r="AB47" s="1060"/>
      <c r="AC47" s="1051">
        <f>IF($E$9="","",EDATE(AA47,1)-1)</f>
        <v>45565</v>
      </c>
      <c r="AD47" s="1052"/>
      <c r="AG47" s="717">
        <v>45658</v>
      </c>
      <c r="AH47" s="718" t="s">
        <v>708</v>
      </c>
    </row>
    <row r="48" spans="1:34" ht="18" customHeight="1">
      <c r="A48" s="313" t="s">
        <v>347</v>
      </c>
      <c r="B48" s="1047">
        <f>IF(B47="","",NETWORKDAYS.INTL(B47,D47,1,AG12:AG41))</f>
        <v>21</v>
      </c>
      <c r="C48" s="1048"/>
      <c r="D48" s="1048"/>
      <c r="E48" s="1049"/>
      <c r="F48" s="313" t="s">
        <v>347</v>
      </c>
      <c r="G48" s="1047">
        <f>IF(G47="","",NETWORKDAYS.INTL(G47,I47,1,AG12:AG41))</f>
        <v>21</v>
      </c>
      <c r="H48" s="1048"/>
      <c r="I48" s="1048"/>
      <c r="J48" s="1049"/>
      <c r="K48" s="313" t="s">
        <v>347</v>
      </c>
      <c r="L48" s="1047">
        <f>IF(L47="","",NETWORKDAYS.INTL(L47,N47,1,AG12:AG41))</f>
        <v>20</v>
      </c>
      <c r="M48" s="1048"/>
      <c r="N48" s="1048"/>
      <c r="O48" s="1049"/>
      <c r="P48" s="313" t="s">
        <v>347</v>
      </c>
      <c r="Q48" s="1047">
        <f>IF(Q47="","",NETWORKDAYS.INTL(Q47,S47,1,AG12:AG41))</f>
        <v>22</v>
      </c>
      <c r="R48" s="1048"/>
      <c r="S48" s="1048"/>
      <c r="T48" s="1049"/>
      <c r="U48" s="313" t="s">
        <v>347</v>
      </c>
      <c r="V48" s="1047">
        <f>IF(V47="","",NETWORKDAYS.INTL(V47,X47,1,AL12:AL41))</f>
        <v>22</v>
      </c>
      <c r="W48" s="1048"/>
      <c r="X48" s="1048"/>
      <c r="Y48" s="1049"/>
      <c r="Z48" s="313" t="s">
        <v>347</v>
      </c>
      <c r="AA48" s="1047">
        <f>IF(AA47="","",NETWORKDAYS.INTL(AA47,AC47,1,AQ12:AQ41))</f>
        <v>21</v>
      </c>
      <c r="AB48" s="1048"/>
      <c r="AC48" s="1048"/>
      <c r="AD48" s="1049"/>
      <c r="AG48" s="719">
        <v>45670</v>
      </c>
      <c r="AH48" s="720" t="s">
        <v>704</v>
      </c>
    </row>
    <row r="49" spans="1:34" ht="18" customHeight="1">
      <c r="A49" s="314" t="s">
        <v>346</v>
      </c>
      <c r="B49" s="1047">
        <f>COUNTA(E14:E44)</f>
        <v>0</v>
      </c>
      <c r="C49" s="1048"/>
      <c r="D49" s="1048"/>
      <c r="E49" s="1050"/>
      <c r="F49" s="314" t="s">
        <v>346</v>
      </c>
      <c r="G49" s="1047">
        <f>COUNTA(J14:J44)</f>
        <v>0</v>
      </c>
      <c r="H49" s="1048"/>
      <c r="I49" s="1048"/>
      <c r="J49" s="1049"/>
      <c r="K49" s="314" t="s">
        <v>346</v>
      </c>
      <c r="L49" s="1047">
        <f>COUNTA(O14:O44)</f>
        <v>0</v>
      </c>
      <c r="M49" s="1048"/>
      <c r="N49" s="1048"/>
      <c r="O49" s="1049"/>
      <c r="P49" s="314" t="s">
        <v>346</v>
      </c>
      <c r="Q49" s="1047">
        <f>COUNTA(T14:T44)</f>
        <v>0</v>
      </c>
      <c r="R49" s="1048"/>
      <c r="S49" s="1048"/>
      <c r="T49" s="1049"/>
      <c r="U49" s="314" t="s">
        <v>346</v>
      </c>
      <c r="V49" s="1047">
        <f>COUNTA(Y14:Y44)</f>
        <v>0</v>
      </c>
      <c r="W49" s="1048"/>
      <c r="X49" s="1048"/>
      <c r="Y49" s="1049"/>
      <c r="Z49" s="314" t="s">
        <v>346</v>
      </c>
      <c r="AA49" s="1047">
        <f>COUNTA(AD14:AD44)</f>
        <v>0</v>
      </c>
      <c r="AB49" s="1048"/>
      <c r="AC49" s="1048"/>
      <c r="AD49" s="1049"/>
      <c r="AG49" s="719">
        <v>45699</v>
      </c>
      <c r="AH49" s="720" t="s">
        <v>709</v>
      </c>
    </row>
    <row r="50" spans="1:34" ht="18" customHeight="1">
      <c r="A50" s="314" t="s">
        <v>345</v>
      </c>
      <c r="B50" s="1039">
        <f>SUM(E14:E44)</f>
        <v>0</v>
      </c>
      <c r="C50" s="1040"/>
      <c r="D50" s="1040"/>
      <c r="E50" s="1041"/>
      <c r="F50" s="314" t="s">
        <v>345</v>
      </c>
      <c r="G50" s="1039">
        <f>SUM(J14:J44)</f>
        <v>0</v>
      </c>
      <c r="H50" s="1040"/>
      <c r="I50" s="1040"/>
      <c r="J50" s="1042"/>
      <c r="K50" s="314" t="s">
        <v>345</v>
      </c>
      <c r="L50" s="1039">
        <f>SUM(O14:O44)</f>
        <v>0</v>
      </c>
      <c r="M50" s="1040"/>
      <c r="N50" s="1040"/>
      <c r="O50" s="1042"/>
      <c r="P50" s="314" t="s">
        <v>345</v>
      </c>
      <c r="Q50" s="1039">
        <f>SUM(T14:T44)</f>
        <v>0</v>
      </c>
      <c r="R50" s="1040"/>
      <c r="S50" s="1040"/>
      <c r="T50" s="1042"/>
      <c r="U50" s="314" t="s">
        <v>345</v>
      </c>
      <c r="V50" s="1039">
        <f>SUM(Y14:Y44)</f>
        <v>0</v>
      </c>
      <c r="W50" s="1040"/>
      <c r="X50" s="1040"/>
      <c r="Y50" s="1042"/>
      <c r="Z50" s="314" t="s">
        <v>345</v>
      </c>
      <c r="AA50" s="1039">
        <f>SUM(AD14:AD44)</f>
        <v>0</v>
      </c>
      <c r="AB50" s="1040"/>
      <c r="AC50" s="1040"/>
      <c r="AD50" s="1042"/>
      <c r="AG50" s="719">
        <v>45711</v>
      </c>
      <c r="AH50" s="720" t="s">
        <v>533</v>
      </c>
    </row>
    <row r="51" spans="1:34" ht="18" customHeight="1" thickBot="1">
      <c r="A51" s="315" t="s">
        <v>343</v>
      </c>
      <c r="B51" s="1043">
        <f>B50</f>
        <v>0</v>
      </c>
      <c r="C51" s="1044"/>
      <c r="D51" s="1044"/>
      <c r="E51" s="1045"/>
      <c r="F51" s="315" t="s">
        <v>343</v>
      </c>
      <c r="G51" s="1043">
        <f>B51+G50</f>
        <v>0</v>
      </c>
      <c r="H51" s="1044"/>
      <c r="I51" s="1044"/>
      <c r="J51" s="1046"/>
      <c r="K51" s="315" t="s">
        <v>343</v>
      </c>
      <c r="L51" s="1043">
        <f>G51+L50</f>
        <v>0</v>
      </c>
      <c r="M51" s="1044"/>
      <c r="N51" s="1044"/>
      <c r="O51" s="1046"/>
      <c r="P51" s="315" t="s">
        <v>343</v>
      </c>
      <c r="Q51" s="1043">
        <f>L51+Q50</f>
        <v>0</v>
      </c>
      <c r="R51" s="1044"/>
      <c r="S51" s="1044"/>
      <c r="T51" s="1046"/>
      <c r="U51" s="315" t="s">
        <v>343</v>
      </c>
      <c r="V51" s="1043">
        <f>Q51+V50</f>
        <v>0</v>
      </c>
      <c r="W51" s="1044"/>
      <c r="X51" s="1044"/>
      <c r="Y51" s="1046"/>
      <c r="Z51" s="315" t="s">
        <v>343</v>
      </c>
      <c r="AA51" s="1043">
        <f>V51+AA50</f>
        <v>0</v>
      </c>
      <c r="AB51" s="1044"/>
      <c r="AC51" s="1044"/>
      <c r="AD51" s="1046"/>
      <c r="AG51" s="719">
        <v>45712</v>
      </c>
      <c r="AH51" s="720" t="s">
        <v>711</v>
      </c>
    </row>
    <row r="52" spans="1:34" ht="7.5" customHeight="1" thickBot="1">
      <c r="A52" s="309"/>
      <c r="B52" s="309"/>
      <c r="C52" s="309"/>
      <c r="D52" s="309"/>
      <c r="E52" s="310"/>
      <c r="F52" s="309"/>
      <c r="G52" s="309"/>
      <c r="H52" s="309"/>
      <c r="I52" s="309"/>
      <c r="J52" s="310"/>
      <c r="K52" s="309"/>
      <c r="L52" s="309"/>
      <c r="M52" s="309"/>
      <c r="N52" s="309"/>
      <c r="O52" s="310"/>
      <c r="AG52" s="721">
        <v>45736</v>
      </c>
      <c r="AH52" s="722" t="s">
        <v>534</v>
      </c>
    </row>
    <row r="53" spans="1:34">
      <c r="A53" s="316" t="s">
        <v>341</v>
      </c>
      <c r="B53" s="317" t="s">
        <v>436</v>
      </c>
      <c r="C53" s="317"/>
      <c r="D53" s="317"/>
      <c r="E53" s="317"/>
      <c r="F53" s="317"/>
      <c r="G53" s="317"/>
      <c r="H53" s="317"/>
      <c r="I53" s="317"/>
      <c r="J53" s="317"/>
      <c r="K53" s="317"/>
      <c r="L53" s="317"/>
      <c r="M53" s="317"/>
      <c r="N53" s="317"/>
      <c r="O53" s="317"/>
    </row>
    <row r="54" spans="1:34">
      <c r="A54" s="318"/>
      <c r="D54" s="1036"/>
      <c r="E54" s="1036"/>
      <c r="F54" s="1036"/>
      <c r="G54" s="1036"/>
      <c r="H54" s="1036"/>
      <c r="I54" s="1036"/>
      <c r="J54" s="1036"/>
      <c r="K54" s="1036"/>
      <c r="L54" s="1036"/>
      <c r="M54" s="1036"/>
      <c r="N54" s="1036"/>
      <c r="O54" s="1036"/>
    </row>
    <row r="55" spans="1:34">
      <c r="A55" s="318"/>
      <c r="D55" s="1036"/>
      <c r="E55" s="1036"/>
      <c r="F55" s="1036"/>
      <c r="G55" s="1036"/>
      <c r="H55" s="1036"/>
      <c r="I55" s="1036"/>
      <c r="J55" s="1036"/>
      <c r="K55" s="1036"/>
      <c r="L55" s="1036"/>
      <c r="M55" s="1036"/>
      <c r="N55" s="1036"/>
      <c r="O55" s="1036"/>
    </row>
    <row r="56" spans="1:34">
      <c r="N56" s="249">
        <f>NETWORKDAYS(Q47,S47,3)</f>
        <v>23</v>
      </c>
    </row>
  </sheetData>
  <mergeCells count="74">
    <mergeCell ref="AC1:AD1"/>
    <mergeCell ref="AC2:AD2"/>
    <mergeCell ref="A3:P3"/>
    <mergeCell ref="A4:O4"/>
    <mergeCell ref="A5:D5"/>
    <mergeCell ref="E5:L5"/>
    <mergeCell ref="A6:D6"/>
    <mergeCell ref="E6:L6"/>
    <mergeCell ref="A7:D7"/>
    <mergeCell ref="E7:L7"/>
    <mergeCell ref="A8:D8"/>
    <mergeCell ref="E8:L8"/>
    <mergeCell ref="A12:E12"/>
    <mergeCell ref="F12:J12"/>
    <mergeCell ref="K12:O12"/>
    <mergeCell ref="P12:T12"/>
    <mergeCell ref="U12:Y12"/>
    <mergeCell ref="A9:D9"/>
    <mergeCell ref="E9:F9"/>
    <mergeCell ref="A10:D10"/>
    <mergeCell ref="E10:L10"/>
    <mergeCell ref="AG11:AH11"/>
    <mergeCell ref="H9:I9"/>
    <mergeCell ref="B46:E46"/>
    <mergeCell ref="G46:J46"/>
    <mergeCell ref="L46:O46"/>
    <mergeCell ref="Q46:T46"/>
    <mergeCell ref="V46:Y46"/>
    <mergeCell ref="C13:D13"/>
    <mergeCell ref="H13:I13"/>
    <mergeCell ref="M13:N13"/>
    <mergeCell ref="R13:S13"/>
    <mergeCell ref="W13:X13"/>
    <mergeCell ref="Q47:R47"/>
    <mergeCell ref="S47:T47"/>
    <mergeCell ref="V47:W47"/>
    <mergeCell ref="X47:Y47"/>
    <mergeCell ref="B48:E48"/>
    <mergeCell ref="G48:J48"/>
    <mergeCell ref="L48:O48"/>
    <mergeCell ref="Q48:T48"/>
    <mergeCell ref="V48:Y48"/>
    <mergeCell ref="B47:C47"/>
    <mergeCell ref="D47:E47"/>
    <mergeCell ref="G47:H47"/>
    <mergeCell ref="I47:J47"/>
    <mergeCell ref="L47:M47"/>
    <mergeCell ref="N47:O47"/>
    <mergeCell ref="B50:E50"/>
    <mergeCell ref="G50:J50"/>
    <mergeCell ref="L50:O50"/>
    <mergeCell ref="Q50:T50"/>
    <mergeCell ref="V50:Y50"/>
    <mergeCell ref="B49:E49"/>
    <mergeCell ref="G49:J49"/>
    <mergeCell ref="L49:O49"/>
    <mergeCell ref="Q49:T49"/>
    <mergeCell ref="V49:Y49"/>
    <mergeCell ref="D55:O55"/>
    <mergeCell ref="Z12:AD12"/>
    <mergeCell ref="AB13:AC13"/>
    <mergeCell ref="AA46:AD46"/>
    <mergeCell ref="AA47:AB47"/>
    <mergeCell ref="AC47:AD47"/>
    <mergeCell ref="AA48:AD48"/>
    <mergeCell ref="AA49:AD49"/>
    <mergeCell ref="AA50:AD50"/>
    <mergeCell ref="AA51:AD51"/>
    <mergeCell ref="B51:E51"/>
    <mergeCell ref="G51:J51"/>
    <mergeCell ref="L51:O51"/>
    <mergeCell ref="Q51:T51"/>
    <mergeCell ref="V51:Y51"/>
    <mergeCell ref="D54:O54"/>
  </mergeCells>
  <phoneticPr fontId="10"/>
  <conditionalFormatting sqref="B14:B44 E14:E44">
    <cfRule type="expression" dxfId="78" priority="11" stopIfTrue="1">
      <formula>WEEKDAY($A14,1)=7</formula>
    </cfRule>
    <cfRule type="expression" dxfId="77" priority="12" stopIfTrue="1">
      <formula>WEEKDAY($A14,1)=1</formula>
    </cfRule>
  </conditionalFormatting>
  <conditionalFormatting sqref="A14:A44">
    <cfRule type="expression" dxfId="76" priority="9" stopIfTrue="1">
      <formula>WEEKDAY($A14,1)=7</formula>
    </cfRule>
    <cfRule type="expression" dxfId="75" priority="10" stopIfTrue="1">
      <formula>WEEKDAY($A14,1)=1</formula>
    </cfRule>
  </conditionalFormatting>
  <conditionalFormatting sqref="Y14:Y44 U14:V44">
    <cfRule type="expression" dxfId="74" priority="8" stopIfTrue="1">
      <formula>COUNTIF($AG$12:$AG$49,U14)=1</formula>
    </cfRule>
  </conditionalFormatting>
  <conditionalFormatting sqref="F14:G44 J14:J44">
    <cfRule type="expression" dxfId="73" priority="727" stopIfTrue="1">
      <formula>WEEKDAY($F14,1)=7</formula>
    </cfRule>
    <cfRule type="expression" dxfId="72" priority="728" stopIfTrue="1">
      <formula>WEEKDAY($F14,1)=1</formula>
    </cfRule>
  </conditionalFormatting>
  <conditionalFormatting sqref="K14:L44 O14:O44">
    <cfRule type="expression" dxfId="71" priority="733" stopIfTrue="1">
      <formula>WEEKDAY($K14,1)=7</formula>
    </cfRule>
    <cfRule type="expression" dxfId="70" priority="734" stopIfTrue="1">
      <formula>WEEKDAY($K14,1)=1</formula>
    </cfRule>
  </conditionalFormatting>
  <conditionalFormatting sqref="A14:B44 E14:E44">
    <cfRule type="expression" dxfId="69" priority="739" stopIfTrue="1">
      <formula>COUNTIF($AG$12:$AG$49,$A14)=1</formula>
    </cfRule>
  </conditionalFormatting>
  <conditionalFormatting sqref="F14:G44 J14:J44">
    <cfRule type="expression" dxfId="68" priority="742" stopIfTrue="1">
      <formula>COUNTIF($AG$12:$AG$49,$F14)=1</formula>
    </cfRule>
  </conditionalFormatting>
  <conditionalFormatting sqref="K14:L44 O14:O44">
    <cfRule type="expression" dxfId="67" priority="744" stopIfTrue="1">
      <formula>COUNTIF($AG$12:$AG$49,$K14)=1</formula>
    </cfRule>
  </conditionalFormatting>
  <conditionalFormatting sqref="P14:Q44 T14:T44">
    <cfRule type="expression" dxfId="66" priority="747" stopIfTrue="1">
      <formula>WEEKDAY($P14,1)=7</formula>
    </cfRule>
    <cfRule type="expression" dxfId="65" priority="748" stopIfTrue="1">
      <formula>WEEKDAY($P14,1)=1</formula>
    </cfRule>
  </conditionalFormatting>
  <conditionalFormatting sqref="P14:Q44 T14:T44">
    <cfRule type="expression" dxfId="64" priority="752" stopIfTrue="1">
      <formula>COUNTIF($AG$12:$AG$49,$P14)=1</formula>
    </cfRule>
  </conditionalFormatting>
  <conditionalFormatting sqref="Y14:Y44 U14:V44">
    <cfRule type="expression" dxfId="63" priority="754" stopIfTrue="1">
      <formula>COUNTIF($AG$12:$AG$49,$U14)=1</formula>
    </cfRule>
    <cfRule type="expression" dxfId="62" priority="755" stopIfTrue="1">
      <formula>WEEKDAY($U14,1)=7</formula>
    </cfRule>
    <cfRule type="expression" dxfId="61" priority="756" stopIfTrue="1">
      <formula>WEEKDAY($U14,1)=1</formula>
    </cfRule>
  </conditionalFormatting>
  <conditionalFormatting sqref="AD14:AD44 Z14:AA44">
    <cfRule type="expression" dxfId="60" priority="1" stopIfTrue="1">
      <formula>COUNTIF($AG$12:$AG$49,$Z14)=1</formula>
    </cfRule>
  </conditionalFormatting>
  <conditionalFormatting sqref="AD14:AD44 Z14:AA44">
    <cfRule type="expression" dxfId="59" priority="3" stopIfTrue="1">
      <formula>WEEKDAY($Z14,1)=7</formula>
    </cfRule>
    <cfRule type="expression" dxfId="58" priority="4" stopIfTrue="1">
      <formula>WEEKDAY($Z14,1)=1</formula>
    </cfRule>
  </conditionalFormatting>
  <dataValidations disablePrompts="1" count="1">
    <dataValidation type="list" allowBlank="1" showInputMessage="1" showErrorMessage="1" sqref="WVV983045 JJ4 TF4 ADB4 AMX4 AWT4 BGP4 BQL4 CAH4 CKD4 CTZ4 DDV4 DNR4 DXN4 EHJ4 ERF4 FBB4 FKX4 FUT4 GEP4 GOL4 GYH4 HID4 HRZ4 IBV4 ILR4 IVN4 JFJ4 JPF4 JZB4 KIX4 KST4 LCP4 LML4 LWH4 MGD4 MPZ4 MZV4 NJR4 NTN4 ODJ4 ONF4 OXB4 PGX4 PQT4 QAP4 QKL4 QUH4 RED4 RNZ4 RXV4 SHR4 SRN4 TBJ4 TLF4 TVB4 UEX4 UOT4 UYP4 VIL4 VSH4 WCD4 WLZ4 WVV4 N65541 JJ65541 TF65541 ADB65541 AMX65541 AWT65541 BGP65541 BQL65541 CAH65541 CKD65541 CTZ65541 DDV65541 DNR65541 DXN65541 EHJ65541 ERF65541 FBB65541 FKX65541 FUT65541 GEP65541 GOL65541 GYH65541 HID65541 HRZ65541 IBV65541 ILR65541 IVN65541 JFJ65541 JPF65541 JZB65541 KIX65541 KST65541 LCP65541 LML65541 LWH65541 MGD65541 MPZ65541 MZV65541 NJR65541 NTN65541 ODJ65541 ONF65541 OXB65541 PGX65541 PQT65541 QAP65541 QKL65541 QUH65541 RED65541 RNZ65541 RXV65541 SHR65541 SRN65541 TBJ65541 TLF65541 TVB65541 UEX65541 UOT65541 UYP65541 VIL65541 VSH65541 WCD65541 WLZ65541 WVV65541 N131077 JJ131077 TF131077 ADB131077 AMX131077 AWT131077 BGP131077 BQL131077 CAH131077 CKD131077 CTZ131077 DDV131077 DNR131077 DXN131077 EHJ131077 ERF131077 FBB131077 FKX131077 FUT131077 GEP131077 GOL131077 GYH131077 HID131077 HRZ131077 IBV131077 ILR131077 IVN131077 JFJ131077 JPF131077 JZB131077 KIX131077 KST131077 LCP131077 LML131077 LWH131077 MGD131077 MPZ131077 MZV131077 NJR131077 NTN131077 ODJ131077 ONF131077 OXB131077 PGX131077 PQT131077 QAP131077 QKL131077 QUH131077 RED131077 RNZ131077 RXV131077 SHR131077 SRN131077 TBJ131077 TLF131077 TVB131077 UEX131077 UOT131077 UYP131077 VIL131077 VSH131077 WCD131077 WLZ131077 WVV131077 N196613 JJ196613 TF196613 ADB196613 AMX196613 AWT196613 BGP196613 BQL196613 CAH196613 CKD196613 CTZ196613 DDV196613 DNR196613 DXN196613 EHJ196613 ERF196613 FBB196613 FKX196613 FUT196613 GEP196613 GOL196613 GYH196613 HID196613 HRZ196613 IBV196613 ILR196613 IVN196613 JFJ196613 JPF196613 JZB196613 KIX196613 KST196613 LCP196613 LML196613 LWH196613 MGD196613 MPZ196613 MZV196613 NJR196613 NTN196613 ODJ196613 ONF196613 OXB196613 PGX196613 PQT196613 QAP196613 QKL196613 QUH196613 RED196613 RNZ196613 RXV196613 SHR196613 SRN196613 TBJ196613 TLF196613 TVB196613 UEX196613 UOT196613 UYP196613 VIL196613 VSH196613 WCD196613 WLZ196613 WVV196613 N262149 JJ262149 TF262149 ADB262149 AMX262149 AWT262149 BGP262149 BQL262149 CAH262149 CKD262149 CTZ262149 DDV262149 DNR262149 DXN262149 EHJ262149 ERF262149 FBB262149 FKX262149 FUT262149 GEP262149 GOL262149 GYH262149 HID262149 HRZ262149 IBV262149 ILR262149 IVN262149 JFJ262149 JPF262149 JZB262149 KIX262149 KST262149 LCP262149 LML262149 LWH262149 MGD262149 MPZ262149 MZV262149 NJR262149 NTN262149 ODJ262149 ONF262149 OXB262149 PGX262149 PQT262149 QAP262149 QKL262149 QUH262149 RED262149 RNZ262149 RXV262149 SHR262149 SRN262149 TBJ262149 TLF262149 TVB262149 UEX262149 UOT262149 UYP262149 VIL262149 VSH262149 WCD262149 WLZ262149 WVV262149 N327685 JJ327685 TF327685 ADB327685 AMX327685 AWT327685 BGP327685 BQL327685 CAH327685 CKD327685 CTZ327685 DDV327685 DNR327685 DXN327685 EHJ327685 ERF327685 FBB327685 FKX327685 FUT327685 GEP327685 GOL327685 GYH327685 HID327685 HRZ327685 IBV327685 ILR327685 IVN327685 JFJ327685 JPF327685 JZB327685 KIX327685 KST327685 LCP327685 LML327685 LWH327685 MGD327685 MPZ327685 MZV327685 NJR327685 NTN327685 ODJ327685 ONF327685 OXB327685 PGX327685 PQT327685 QAP327685 QKL327685 QUH327685 RED327685 RNZ327685 RXV327685 SHR327685 SRN327685 TBJ327685 TLF327685 TVB327685 UEX327685 UOT327685 UYP327685 VIL327685 VSH327685 WCD327685 WLZ327685 WVV327685 N393221 JJ393221 TF393221 ADB393221 AMX393221 AWT393221 BGP393221 BQL393221 CAH393221 CKD393221 CTZ393221 DDV393221 DNR393221 DXN393221 EHJ393221 ERF393221 FBB393221 FKX393221 FUT393221 GEP393221 GOL393221 GYH393221 HID393221 HRZ393221 IBV393221 ILR393221 IVN393221 JFJ393221 JPF393221 JZB393221 KIX393221 KST393221 LCP393221 LML393221 LWH393221 MGD393221 MPZ393221 MZV393221 NJR393221 NTN393221 ODJ393221 ONF393221 OXB393221 PGX393221 PQT393221 QAP393221 QKL393221 QUH393221 RED393221 RNZ393221 RXV393221 SHR393221 SRN393221 TBJ393221 TLF393221 TVB393221 UEX393221 UOT393221 UYP393221 VIL393221 VSH393221 WCD393221 WLZ393221 WVV393221 N458757 JJ458757 TF458757 ADB458757 AMX458757 AWT458757 BGP458757 BQL458757 CAH458757 CKD458757 CTZ458757 DDV458757 DNR458757 DXN458757 EHJ458757 ERF458757 FBB458757 FKX458757 FUT458757 GEP458757 GOL458757 GYH458757 HID458757 HRZ458757 IBV458757 ILR458757 IVN458757 JFJ458757 JPF458757 JZB458757 KIX458757 KST458757 LCP458757 LML458757 LWH458757 MGD458757 MPZ458757 MZV458757 NJR458757 NTN458757 ODJ458757 ONF458757 OXB458757 PGX458757 PQT458757 QAP458757 QKL458757 QUH458757 RED458757 RNZ458757 RXV458757 SHR458757 SRN458757 TBJ458757 TLF458757 TVB458757 UEX458757 UOT458757 UYP458757 VIL458757 VSH458757 WCD458757 WLZ458757 WVV458757 N524293 JJ524293 TF524293 ADB524293 AMX524293 AWT524293 BGP524293 BQL524293 CAH524293 CKD524293 CTZ524293 DDV524293 DNR524293 DXN524293 EHJ524293 ERF524293 FBB524293 FKX524293 FUT524293 GEP524293 GOL524293 GYH524293 HID524293 HRZ524293 IBV524293 ILR524293 IVN524293 JFJ524293 JPF524293 JZB524293 KIX524293 KST524293 LCP524293 LML524293 LWH524293 MGD524293 MPZ524293 MZV524293 NJR524293 NTN524293 ODJ524293 ONF524293 OXB524293 PGX524293 PQT524293 QAP524293 QKL524293 QUH524293 RED524293 RNZ524293 RXV524293 SHR524293 SRN524293 TBJ524293 TLF524293 TVB524293 UEX524293 UOT524293 UYP524293 VIL524293 VSH524293 WCD524293 WLZ524293 WVV524293 N589829 JJ589829 TF589829 ADB589829 AMX589829 AWT589829 BGP589829 BQL589829 CAH589829 CKD589829 CTZ589829 DDV589829 DNR589829 DXN589829 EHJ589829 ERF589829 FBB589829 FKX589829 FUT589829 GEP589829 GOL589829 GYH589829 HID589829 HRZ589829 IBV589829 ILR589829 IVN589829 JFJ589829 JPF589829 JZB589829 KIX589829 KST589829 LCP589829 LML589829 LWH589829 MGD589829 MPZ589829 MZV589829 NJR589829 NTN589829 ODJ589829 ONF589829 OXB589829 PGX589829 PQT589829 QAP589829 QKL589829 QUH589829 RED589829 RNZ589829 RXV589829 SHR589829 SRN589829 TBJ589829 TLF589829 TVB589829 UEX589829 UOT589829 UYP589829 VIL589829 VSH589829 WCD589829 WLZ589829 WVV589829 N655365 JJ655365 TF655365 ADB655365 AMX655365 AWT655365 BGP655365 BQL655365 CAH655365 CKD655365 CTZ655365 DDV655365 DNR655365 DXN655365 EHJ655365 ERF655365 FBB655365 FKX655365 FUT655365 GEP655365 GOL655365 GYH655365 HID655365 HRZ655365 IBV655365 ILR655365 IVN655365 JFJ655365 JPF655365 JZB655365 KIX655365 KST655365 LCP655365 LML655365 LWH655365 MGD655365 MPZ655365 MZV655365 NJR655365 NTN655365 ODJ655365 ONF655365 OXB655365 PGX655365 PQT655365 QAP655365 QKL655365 QUH655365 RED655365 RNZ655365 RXV655365 SHR655365 SRN655365 TBJ655365 TLF655365 TVB655365 UEX655365 UOT655365 UYP655365 VIL655365 VSH655365 WCD655365 WLZ655365 WVV655365 N720901 JJ720901 TF720901 ADB720901 AMX720901 AWT720901 BGP720901 BQL720901 CAH720901 CKD720901 CTZ720901 DDV720901 DNR720901 DXN720901 EHJ720901 ERF720901 FBB720901 FKX720901 FUT720901 GEP720901 GOL720901 GYH720901 HID720901 HRZ720901 IBV720901 ILR720901 IVN720901 JFJ720901 JPF720901 JZB720901 KIX720901 KST720901 LCP720901 LML720901 LWH720901 MGD720901 MPZ720901 MZV720901 NJR720901 NTN720901 ODJ720901 ONF720901 OXB720901 PGX720901 PQT720901 QAP720901 QKL720901 QUH720901 RED720901 RNZ720901 RXV720901 SHR720901 SRN720901 TBJ720901 TLF720901 TVB720901 UEX720901 UOT720901 UYP720901 VIL720901 VSH720901 WCD720901 WLZ720901 WVV720901 N786437 JJ786437 TF786437 ADB786437 AMX786437 AWT786437 BGP786437 BQL786437 CAH786437 CKD786437 CTZ786437 DDV786437 DNR786437 DXN786437 EHJ786437 ERF786437 FBB786437 FKX786437 FUT786437 GEP786437 GOL786437 GYH786437 HID786437 HRZ786437 IBV786437 ILR786437 IVN786437 JFJ786437 JPF786437 JZB786437 KIX786437 KST786437 LCP786437 LML786437 LWH786437 MGD786437 MPZ786437 MZV786437 NJR786437 NTN786437 ODJ786437 ONF786437 OXB786437 PGX786437 PQT786437 QAP786437 QKL786437 QUH786437 RED786437 RNZ786437 RXV786437 SHR786437 SRN786437 TBJ786437 TLF786437 TVB786437 UEX786437 UOT786437 UYP786437 VIL786437 VSH786437 WCD786437 WLZ786437 WVV786437 N851973 JJ851973 TF851973 ADB851973 AMX851973 AWT851973 BGP851973 BQL851973 CAH851973 CKD851973 CTZ851973 DDV851973 DNR851973 DXN851973 EHJ851973 ERF851973 FBB851973 FKX851973 FUT851973 GEP851973 GOL851973 GYH851973 HID851973 HRZ851973 IBV851973 ILR851973 IVN851973 JFJ851973 JPF851973 JZB851973 KIX851973 KST851973 LCP851973 LML851973 LWH851973 MGD851973 MPZ851973 MZV851973 NJR851973 NTN851973 ODJ851973 ONF851973 OXB851973 PGX851973 PQT851973 QAP851973 QKL851973 QUH851973 RED851973 RNZ851973 RXV851973 SHR851973 SRN851973 TBJ851973 TLF851973 TVB851973 UEX851973 UOT851973 UYP851973 VIL851973 VSH851973 WCD851973 WLZ851973 WVV851973 N917509 JJ917509 TF917509 ADB917509 AMX917509 AWT917509 BGP917509 BQL917509 CAH917509 CKD917509 CTZ917509 DDV917509 DNR917509 DXN917509 EHJ917509 ERF917509 FBB917509 FKX917509 FUT917509 GEP917509 GOL917509 GYH917509 HID917509 HRZ917509 IBV917509 ILR917509 IVN917509 JFJ917509 JPF917509 JZB917509 KIX917509 KST917509 LCP917509 LML917509 LWH917509 MGD917509 MPZ917509 MZV917509 NJR917509 NTN917509 ODJ917509 ONF917509 OXB917509 PGX917509 PQT917509 QAP917509 QKL917509 QUH917509 RED917509 RNZ917509 RXV917509 SHR917509 SRN917509 TBJ917509 TLF917509 TVB917509 UEX917509 UOT917509 UYP917509 VIL917509 VSH917509 WCD917509 WLZ917509 WVV917509 N983045 JJ983045 TF983045 ADB983045 AMX983045 AWT983045 BGP983045 BQL983045 CAH983045 CKD983045 CTZ983045 DDV983045 DNR983045 DXN983045 EHJ983045 ERF983045 FBB983045 FKX983045 FUT983045 GEP983045 GOL983045 GYH983045 HID983045 HRZ983045 IBV983045 ILR983045 IVN983045 JFJ983045 JPF983045 JZB983045 KIX983045 KST983045 LCP983045 LML983045 LWH983045 MGD983045 MPZ983045 MZV983045 NJR983045 NTN983045 ODJ983045 ONF983045 OXB983045 PGX983045 PQT983045 QAP983045 QKL983045 QUH983045 RED983045 RNZ983045 RXV983045 SHR983045 SRN983045 TBJ983045 TLF983045 TVB983045 UEX983045 UOT983045 UYP983045 VIL983045 VSH983045 WCD983045 WLZ983045" xr:uid="{00000000-0002-0000-0900-000000000000}">
      <formula1>"青森校,弘前校,八戸校,むつ校"</formula1>
    </dataValidation>
  </dataValidations>
  <pageMargins left="0.39370078740157483" right="0.19685039370078741" top="0.19685039370078741" bottom="0.19685039370078741" header="0" footer="0"/>
  <pageSetup paperSize="9" scale="52" orientation="landscape"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99"/>
    <pageSetUpPr fitToPage="1"/>
  </sheetPr>
  <dimension ref="A1:S55"/>
  <sheetViews>
    <sheetView view="pageBreakPreview" topLeftCell="A13" zoomScale="115" zoomScaleNormal="100" zoomScaleSheetLayoutView="115" workbookViewId="0">
      <selection activeCell="R11" sqref="R11:S52"/>
    </sheetView>
  </sheetViews>
  <sheetFormatPr defaultRowHeight="13.2"/>
  <cols>
    <col min="1" max="1" width="8.6640625" style="249" customWidth="1"/>
    <col min="2" max="2" width="5.33203125" style="249" bestFit="1" customWidth="1"/>
    <col min="3" max="4" width="12.88671875" style="249" customWidth="1"/>
    <col min="5" max="5" width="2.88671875" style="250" bestFit="1" customWidth="1"/>
    <col min="6" max="6" width="8.88671875" style="249" customWidth="1"/>
    <col min="7" max="7" width="5.33203125" style="249" bestFit="1" customWidth="1"/>
    <col min="8" max="9" width="12.88671875" style="249" customWidth="1"/>
    <col min="10" max="10" width="2.88671875" style="250" bestFit="1" customWidth="1"/>
    <col min="11" max="11" width="8.5546875" style="249" customWidth="1"/>
    <col min="12" max="12" width="5.33203125" style="249" bestFit="1" customWidth="1"/>
    <col min="13" max="14" width="12.88671875" style="249" customWidth="1"/>
    <col min="15" max="15" width="2.88671875" style="250" bestFit="1" customWidth="1"/>
    <col min="16" max="16" width="7.109375" style="249" customWidth="1"/>
    <col min="17" max="17" width="2.44140625" style="249" customWidth="1"/>
    <col min="18" max="18" width="13.5546875" style="249" bestFit="1" customWidth="1"/>
    <col min="19" max="19" width="17.5546875" style="249" bestFit="1" customWidth="1"/>
    <col min="20" max="259" width="9.109375" style="249"/>
    <col min="260" max="260" width="8.6640625" style="249" customWidth="1"/>
    <col min="261" max="261" width="7.88671875" style="249" customWidth="1"/>
    <col min="262" max="262" width="9.44140625" style="249" customWidth="1"/>
    <col min="263" max="263" width="5.109375" style="249" customWidth="1"/>
    <col min="264" max="264" width="8.88671875" style="249" customWidth="1"/>
    <col min="265" max="265" width="7.88671875" style="249" customWidth="1"/>
    <col min="266" max="266" width="10.33203125" style="249" customWidth="1"/>
    <col min="267" max="267" width="5.44140625" style="249" customWidth="1"/>
    <col min="268" max="268" width="8.5546875" style="249" customWidth="1"/>
    <col min="269" max="269" width="7.88671875" style="249" customWidth="1"/>
    <col min="270" max="270" width="9.5546875" style="249" customWidth="1"/>
    <col min="271" max="271" width="5.44140625" style="249" customWidth="1"/>
    <col min="272" max="272" width="7.109375" style="249" customWidth="1"/>
    <col min="273" max="273" width="2.44140625" style="249" customWidth="1"/>
    <col min="274" max="274" width="13.33203125" style="249" bestFit="1" customWidth="1"/>
    <col min="275" max="275" width="14.88671875" style="249" bestFit="1" customWidth="1"/>
    <col min="276" max="515" width="9.109375" style="249"/>
    <col min="516" max="516" width="8.6640625" style="249" customWidth="1"/>
    <col min="517" max="517" width="7.88671875" style="249" customWidth="1"/>
    <col min="518" max="518" width="9.44140625" style="249" customWidth="1"/>
    <col min="519" max="519" width="5.109375" style="249" customWidth="1"/>
    <col min="520" max="520" width="8.88671875" style="249" customWidth="1"/>
    <col min="521" max="521" width="7.88671875" style="249" customWidth="1"/>
    <col min="522" max="522" width="10.33203125" style="249" customWidth="1"/>
    <col min="523" max="523" width="5.44140625" style="249" customWidth="1"/>
    <col min="524" max="524" width="8.5546875" style="249" customWidth="1"/>
    <col min="525" max="525" width="7.88671875" style="249" customWidth="1"/>
    <col min="526" max="526" width="9.5546875" style="249" customWidth="1"/>
    <col min="527" max="527" width="5.44140625" style="249" customWidth="1"/>
    <col min="528" max="528" width="7.109375" style="249" customWidth="1"/>
    <col min="529" max="529" width="2.44140625" style="249" customWidth="1"/>
    <col min="530" max="530" width="13.33203125" style="249" bestFit="1" customWidth="1"/>
    <col min="531" max="531" width="14.88671875" style="249" bestFit="1" customWidth="1"/>
    <col min="532" max="771" width="9.109375" style="249"/>
    <col min="772" max="772" width="8.6640625" style="249" customWidth="1"/>
    <col min="773" max="773" width="7.88671875" style="249" customWidth="1"/>
    <col min="774" max="774" width="9.44140625" style="249" customWidth="1"/>
    <col min="775" max="775" width="5.109375" style="249" customWidth="1"/>
    <col min="776" max="776" width="8.88671875" style="249" customWidth="1"/>
    <col min="777" max="777" width="7.88671875" style="249" customWidth="1"/>
    <col min="778" max="778" width="10.33203125" style="249" customWidth="1"/>
    <col min="779" max="779" width="5.44140625" style="249" customWidth="1"/>
    <col min="780" max="780" width="8.5546875" style="249" customWidth="1"/>
    <col min="781" max="781" width="7.88671875" style="249" customWidth="1"/>
    <col min="782" max="782" width="9.5546875" style="249" customWidth="1"/>
    <col min="783" max="783" width="5.44140625" style="249" customWidth="1"/>
    <col min="784" max="784" width="7.109375" style="249" customWidth="1"/>
    <col min="785" max="785" width="2.44140625" style="249" customWidth="1"/>
    <col min="786" max="786" width="13.33203125" style="249" bestFit="1" customWidth="1"/>
    <col min="787" max="787" width="14.88671875" style="249" bestFit="1" customWidth="1"/>
    <col min="788" max="1027" width="9.109375" style="249"/>
    <col min="1028" max="1028" width="8.6640625" style="249" customWidth="1"/>
    <col min="1029" max="1029" width="7.88671875" style="249" customWidth="1"/>
    <col min="1030" max="1030" width="9.44140625" style="249" customWidth="1"/>
    <col min="1031" max="1031" width="5.109375" style="249" customWidth="1"/>
    <col min="1032" max="1032" width="8.88671875" style="249" customWidth="1"/>
    <col min="1033" max="1033" width="7.88671875" style="249" customWidth="1"/>
    <col min="1034" max="1034" width="10.33203125" style="249" customWidth="1"/>
    <col min="1035" max="1035" width="5.44140625" style="249" customWidth="1"/>
    <col min="1036" max="1036" width="8.5546875" style="249" customWidth="1"/>
    <col min="1037" max="1037" width="7.88671875" style="249" customWidth="1"/>
    <col min="1038" max="1038" width="9.5546875" style="249" customWidth="1"/>
    <col min="1039" max="1039" width="5.44140625" style="249" customWidth="1"/>
    <col min="1040" max="1040" width="7.109375" style="249" customWidth="1"/>
    <col min="1041" max="1041" width="2.44140625" style="249" customWidth="1"/>
    <col min="1042" max="1042" width="13.33203125" style="249" bestFit="1" customWidth="1"/>
    <col min="1043" max="1043" width="14.88671875" style="249" bestFit="1" customWidth="1"/>
    <col min="1044" max="1283" width="9.109375" style="249"/>
    <col min="1284" max="1284" width="8.6640625" style="249" customWidth="1"/>
    <col min="1285" max="1285" width="7.88671875" style="249" customWidth="1"/>
    <col min="1286" max="1286" width="9.44140625" style="249" customWidth="1"/>
    <col min="1287" max="1287" width="5.109375" style="249" customWidth="1"/>
    <col min="1288" max="1288" width="8.88671875" style="249" customWidth="1"/>
    <col min="1289" max="1289" width="7.88671875" style="249" customWidth="1"/>
    <col min="1290" max="1290" width="10.33203125" style="249" customWidth="1"/>
    <col min="1291" max="1291" width="5.44140625" style="249" customWidth="1"/>
    <col min="1292" max="1292" width="8.5546875" style="249" customWidth="1"/>
    <col min="1293" max="1293" width="7.88671875" style="249" customWidth="1"/>
    <col min="1294" max="1294" width="9.5546875" style="249" customWidth="1"/>
    <col min="1295" max="1295" width="5.44140625" style="249" customWidth="1"/>
    <col min="1296" max="1296" width="7.109375" style="249" customWidth="1"/>
    <col min="1297" max="1297" width="2.44140625" style="249" customWidth="1"/>
    <col min="1298" max="1298" width="13.33203125" style="249" bestFit="1" customWidth="1"/>
    <col min="1299" max="1299" width="14.88671875" style="249" bestFit="1" customWidth="1"/>
    <col min="1300" max="1539" width="9.109375" style="249"/>
    <col min="1540" max="1540" width="8.6640625" style="249" customWidth="1"/>
    <col min="1541" max="1541" width="7.88671875" style="249" customWidth="1"/>
    <col min="1542" max="1542" width="9.44140625" style="249" customWidth="1"/>
    <col min="1543" max="1543" width="5.109375" style="249" customWidth="1"/>
    <col min="1544" max="1544" width="8.88671875" style="249" customWidth="1"/>
    <col min="1545" max="1545" width="7.88671875" style="249" customWidth="1"/>
    <col min="1546" max="1546" width="10.33203125" style="249" customWidth="1"/>
    <col min="1547" max="1547" width="5.44140625" style="249" customWidth="1"/>
    <col min="1548" max="1548" width="8.5546875" style="249" customWidth="1"/>
    <col min="1549" max="1549" width="7.88671875" style="249" customWidth="1"/>
    <col min="1550" max="1550" width="9.5546875" style="249" customWidth="1"/>
    <col min="1551" max="1551" width="5.44140625" style="249" customWidth="1"/>
    <col min="1552" max="1552" width="7.109375" style="249" customWidth="1"/>
    <col min="1553" max="1553" width="2.44140625" style="249" customWidth="1"/>
    <col min="1554" max="1554" width="13.33203125" style="249" bestFit="1" customWidth="1"/>
    <col min="1555" max="1555" width="14.88671875" style="249" bestFit="1" customWidth="1"/>
    <col min="1556" max="1795" width="9.109375" style="249"/>
    <col min="1796" max="1796" width="8.6640625" style="249" customWidth="1"/>
    <col min="1797" max="1797" width="7.88671875" style="249" customWidth="1"/>
    <col min="1798" max="1798" width="9.44140625" style="249" customWidth="1"/>
    <col min="1799" max="1799" width="5.109375" style="249" customWidth="1"/>
    <col min="1800" max="1800" width="8.88671875" style="249" customWidth="1"/>
    <col min="1801" max="1801" width="7.88671875" style="249" customWidth="1"/>
    <col min="1802" max="1802" width="10.33203125" style="249" customWidth="1"/>
    <col min="1803" max="1803" width="5.44140625" style="249" customWidth="1"/>
    <col min="1804" max="1804" width="8.5546875" style="249" customWidth="1"/>
    <col min="1805" max="1805" width="7.88671875" style="249" customWidth="1"/>
    <col min="1806" max="1806" width="9.5546875" style="249" customWidth="1"/>
    <col min="1807" max="1807" width="5.44140625" style="249" customWidth="1"/>
    <col min="1808" max="1808" width="7.109375" style="249" customWidth="1"/>
    <col min="1809" max="1809" width="2.44140625" style="249" customWidth="1"/>
    <col min="1810" max="1810" width="13.33203125" style="249" bestFit="1" customWidth="1"/>
    <col min="1811" max="1811" width="14.88671875" style="249" bestFit="1" customWidth="1"/>
    <col min="1812" max="2051" width="9.109375" style="249"/>
    <col min="2052" max="2052" width="8.6640625" style="249" customWidth="1"/>
    <col min="2053" max="2053" width="7.88671875" style="249" customWidth="1"/>
    <col min="2054" max="2054" width="9.44140625" style="249" customWidth="1"/>
    <col min="2055" max="2055" width="5.109375" style="249" customWidth="1"/>
    <col min="2056" max="2056" width="8.88671875" style="249" customWidth="1"/>
    <col min="2057" max="2057" width="7.88671875" style="249" customWidth="1"/>
    <col min="2058" max="2058" width="10.33203125" style="249" customWidth="1"/>
    <col min="2059" max="2059" width="5.44140625" style="249" customWidth="1"/>
    <col min="2060" max="2060" width="8.5546875" style="249" customWidth="1"/>
    <col min="2061" max="2061" width="7.88671875" style="249" customWidth="1"/>
    <col min="2062" max="2062" width="9.5546875" style="249" customWidth="1"/>
    <col min="2063" max="2063" width="5.44140625" style="249" customWidth="1"/>
    <col min="2064" max="2064" width="7.109375" style="249" customWidth="1"/>
    <col min="2065" max="2065" width="2.44140625" style="249" customWidth="1"/>
    <col min="2066" max="2066" width="13.33203125" style="249" bestFit="1" customWidth="1"/>
    <col min="2067" max="2067" width="14.88671875" style="249" bestFit="1" customWidth="1"/>
    <col min="2068" max="2307" width="9.109375" style="249"/>
    <col min="2308" max="2308" width="8.6640625" style="249" customWidth="1"/>
    <col min="2309" max="2309" width="7.88671875" style="249" customWidth="1"/>
    <col min="2310" max="2310" width="9.44140625" style="249" customWidth="1"/>
    <col min="2311" max="2311" width="5.109375" style="249" customWidth="1"/>
    <col min="2312" max="2312" width="8.88671875" style="249" customWidth="1"/>
    <col min="2313" max="2313" width="7.88671875" style="249" customWidth="1"/>
    <col min="2314" max="2314" width="10.33203125" style="249" customWidth="1"/>
    <col min="2315" max="2315" width="5.44140625" style="249" customWidth="1"/>
    <col min="2316" max="2316" width="8.5546875" style="249" customWidth="1"/>
    <col min="2317" max="2317" width="7.88671875" style="249" customWidth="1"/>
    <col min="2318" max="2318" width="9.5546875" style="249" customWidth="1"/>
    <col min="2319" max="2319" width="5.44140625" style="249" customWidth="1"/>
    <col min="2320" max="2320" width="7.109375" style="249" customWidth="1"/>
    <col min="2321" max="2321" width="2.44140625" style="249" customWidth="1"/>
    <col min="2322" max="2322" width="13.33203125" style="249" bestFit="1" customWidth="1"/>
    <col min="2323" max="2323" width="14.88671875" style="249" bestFit="1" customWidth="1"/>
    <col min="2324" max="2563" width="9.109375" style="249"/>
    <col min="2564" max="2564" width="8.6640625" style="249" customWidth="1"/>
    <col min="2565" max="2565" width="7.88671875" style="249" customWidth="1"/>
    <col min="2566" max="2566" width="9.44140625" style="249" customWidth="1"/>
    <col min="2567" max="2567" width="5.109375" style="249" customWidth="1"/>
    <col min="2568" max="2568" width="8.88671875" style="249" customWidth="1"/>
    <col min="2569" max="2569" width="7.88671875" style="249" customWidth="1"/>
    <col min="2570" max="2570" width="10.33203125" style="249" customWidth="1"/>
    <col min="2571" max="2571" width="5.44140625" style="249" customWidth="1"/>
    <col min="2572" max="2572" width="8.5546875" style="249" customWidth="1"/>
    <col min="2573" max="2573" width="7.88671875" style="249" customWidth="1"/>
    <col min="2574" max="2574" width="9.5546875" style="249" customWidth="1"/>
    <col min="2575" max="2575" width="5.44140625" style="249" customWidth="1"/>
    <col min="2576" max="2576" width="7.109375" style="249" customWidth="1"/>
    <col min="2577" max="2577" width="2.44140625" style="249" customWidth="1"/>
    <col min="2578" max="2578" width="13.33203125" style="249" bestFit="1" customWidth="1"/>
    <col min="2579" max="2579" width="14.88671875" style="249" bestFit="1" customWidth="1"/>
    <col min="2580" max="2819" width="9.109375" style="249"/>
    <col min="2820" max="2820" width="8.6640625" style="249" customWidth="1"/>
    <col min="2821" max="2821" width="7.88671875" style="249" customWidth="1"/>
    <col min="2822" max="2822" width="9.44140625" style="249" customWidth="1"/>
    <col min="2823" max="2823" width="5.109375" style="249" customWidth="1"/>
    <col min="2824" max="2824" width="8.88671875" style="249" customWidth="1"/>
    <col min="2825" max="2825" width="7.88671875" style="249" customWidth="1"/>
    <col min="2826" max="2826" width="10.33203125" style="249" customWidth="1"/>
    <col min="2827" max="2827" width="5.44140625" style="249" customWidth="1"/>
    <col min="2828" max="2828" width="8.5546875" style="249" customWidth="1"/>
    <col min="2829" max="2829" width="7.88671875" style="249" customWidth="1"/>
    <col min="2830" max="2830" width="9.5546875" style="249" customWidth="1"/>
    <col min="2831" max="2831" width="5.44140625" style="249" customWidth="1"/>
    <col min="2832" max="2832" width="7.109375" style="249" customWidth="1"/>
    <col min="2833" max="2833" width="2.44140625" style="249" customWidth="1"/>
    <col min="2834" max="2834" width="13.33203125" style="249" bestFit="1" customWidth="1"/>
    <col min="2835" max="2835" width="14.88671875" style="249" bestFit="1" customWidth="1"/>
    <col min="2836" max="3075" width="9.109375" style="249"/>
    <col min="3076" max="3076" width="8.6640625" style="249" customWidth="1"/>
    <col min="3077" max="3077" width="7.88671875" style="249" customWidth="1"/>
    <col min="3078" max="3078" width="9.44140625" style="249" customWidth="1"/>
    <col min="3079" max="3079" width="5.109375" style="249" customWidth="1"/>
    <col min="3080" max="3080" width="8.88671875" style="249" customWidth="1"/>
    <col min="3081" max="3081" width="7.88671875" style="249" customWidth="1"/>
    <col min="3082" max="3082" width="10.33203125" style="249" customWidth="1"/>
    <col min="3083" max="3083" width="5.44140625" style="249" customWidth="1"/>
    <col min="3084" max="3084" width="8.5546875" style="249" customWidth="1"/>
    <col min="3085" max="3085" width="7.88671875" style="249" customWidth="1"/>
    <col min="3086" max="3086" width="9.5546875" style="249" customWidth="1"/>
    <col min="3087" max="3087" width="5.44140625" style="249" customWidth="1"/>
    <col min="3088" max="3088" width="7.109375" style="249" customWidth="1"/>
    <col min="3089" max="3089" width="2.44140625" style="249" customWidth="1"/>
    <col min="3090" max="3090" width="13.33203125" style="249" bestFit="1" customWidth="1"/>
    <col min="3091" max="3091" width="14.88671875" style="249" bestFit="1" customWidth="1"/>
    <col min="3092" max="3331" width="9.109375" style="249"/>
    <col min="3332" max="3332" width="8.6640625" style="249" customWidth="1"/>
    <col min="3333" max="3333" width="7.88671875" style="249" customWidth="1"/>
    <col min="3334" max="3334" width="9.44140625" style="249" customWidth="1"/>
    <col min="3335" max="3335" width="5.109375" style="249" customWidth="1"/>
    <col min="3336" max="3336" width="8.88671875" style="249" customWidth="1"/>
    <col min="3337" max="3337" width="7.88671875" style="249" customWidth="1"/>
    <col min="3338" max="3338" width="10.33203125" style="249" customWidth="1"/>
    <col min="3339" max="3339" width="5.44140625" style="249" customWidth="1"/>
    <col min="3340" max="3340" width="8.5546875" style="249" customWidth="1"/>
    <col min="3341" max="3341" width="7.88671875" style="249" customWidth="1"/>
    <col min="3342" max="3342" width="9.5546875" style="249" customWidth="1"/>
    <col min="3343" max="3343" width="5.44140625" style="249" customWidth="1"/>
    <col min="3344" max="3344" width="7.109375" style="249" customWidth="1"/>
    <col min="3345" max="3345" width="2.44140625" style="249" customWidth="1"/>
    <col min="3346" max="3346" width="13.33203125" style="249" bestFit="1" customWidth="1"/>
    <col min="3347" max="3347" width="14.88671875" style="249" bestFit="1" customWidth="1"/>
    <col min="3348" max="3587" width="9.109375" style="249"/>
    <col min="3588" max="3588" width="8.6640625" style="249" customWidth="1"/>
    <col min="3589" max="3589" width="7.88671875" style="249" customWidth="1"/>
    <col min="3590" max="3590" width="9.44140625" style="249" customWidth="1"/>
    <col min="3591" max="3591" width="5.109375" style="249" customWidth="1"/>
    <col min="3592" max="3592" width="8.88671875" style="249" customWidth="1"/>
    <col min="3593" max="3593" width="7.88671875" style="249" customWidth="1"/>
    <col min="3594" max="3594" width="10.33203125" style="249" customWidth="1"/>
    <col min="3595" max="3595" width="5.44140625" style="249" customWidth="1"/>
    <col min="3596" max="3596" width="8.5546875" style="249" customWidth="1"/>
    <col min="3597" max="3597" width="7.88671875" style="249" customWidth="1"/>
    <col min="3598" max="3598" width="9.5546875" style="249" customWidth="1"/>
    <col min="3599" max="3599" width="5.44140625" style="249" customWidth="1"/>
    <col min="3600" max="3600" width="7.109375" style="249" customWidth="1"/>
    <col min="3601" max="3601" width="2.44140625" style="249" customWidth="1"/>
    <col min="3602" max="3602" width="13.33203125" style="249" bestFit="1" customWidth="1"/>
    <col min="3603" max="3603" width="14.88671875" style="249" bestFit="1" customWidth="1"/>
    <col min="3604" max="3843" width="9.109375" style="249"/>
    <col min="3844" max="3844" width="8.6640625" style="249" customWidth="1"/>
    <col min="3845" max="3845" width="7.88671875" style="249" customWidth="1"/>
    <col min="3846" max="3846" width="9.44140625" style="249" customWidth="1"/>
    <col min="3847" max="3847" width="5.109375" style="249" customWidth="1"/>
    <col min="3848" max="3848" width="8.88671875" style="249" customWidth="1"/>
    <col min="3849" max="3849" width="7.88671875" style="249" customWidth="1"/>
    <col min="3850" max="3850" width="10.33203125" style="249" customWidth="1"/>
    <col min="3851" max="3851" width="5.44140625" style="249" customWidth="1"/>
    <col min="3852" max="3852" width="8.5546875" style="249" customWidth="1"/>
    <col min="3853" max="3853" width="7.88671875" style="249" customWidth="1"/>
    <col min="3854" max="3854" width="9.5546875" style="249" customWidth="1"/>
    <col min="3855" max="3855" width="5.44140625" style="249" customWidth="1"/>
    <col min="3856" max="3856" width="7.109375" style="249" customWidth="1"/>
    <col min="3857" max="3857" width="2.44140625" style="249" customWidth="1"/>
    <col min="3858" max="3858" width="13.33203125" style="249" bestFit="1" customWidth="1"/>
    <col min="3859" max="3859" width="14.88671875" style="249" bestFit="1" customWidth="1"/>
    <col min="3860" max="4099" width="9.109375" style="249"/>
    <col min="4100" max="4100" width="8.6640625" style="249" customWidth="1"/>
    <col min="4101" max="4101" width="7.88671875" style="249" customWidth="1"/>
    <col min="4102" max="4102" width="9.44140625" style="249" customWidth="1"/>
    <col min="4103" max="4103" width="5.109375" style="249" customWidth="1"/>
    <col min="4104" max="4104" width="8.88671875" style="249" customWidth="1"/>
    <col min="4105" max="4105" width="7.88671875" style="249" customWidth="1"/>
    <col min="4106" max="4106" width="10.33203125" style="249" customWidth="1"/>
    <col min="4107" max="4107" width="5.44140625" style="249" customWidth="1"/>
    <col min="4108" max="4108" width="8.5546875" style="249" customWidth="1"/>
    <col min="4109" max="4109" width="7.88671875" style="249" customWidth="1"/>
    <col min="4110" max="4110" width="9.5546875" style="249" customWidth="1"/>
    <col min="4111" max="4111" width="5.44140625" style="249" customWidth="1"/>
    <col min="4112" max="4112" width="7.109375" style="249" customWidth="1"/>
    <col min="4113" max="4113" width="2.44140625" style="249" customWidth="1"/>
    <col min="4114" max="4114" width="13.33203125" style="249" bestFit="1" customWidth="1"/>
    <col min="4115" max="4115" width="14.88671875" style="249" bestFit="1" customWidth="1"/>
    <col min="4116" max="4355" width="9.109375" style="249"/>
    <col min="4356" max="4356" width="8.6640625" style="249" customWidth="1"/>
    <col min="4357" max="4357" width="7.88671875" style="249" customWidth="1"/>
    <col min="4358" max="4358" width="9.44140625" style="249" customWidth="1"/>
    <col min="4359" max="4359" width="5.109375" style="249" customWidth="1"/>
    <col min="4360" max="4360" width="8.88671875" style="249" customWidth="1"/>
    <col min="4361" max="4361" width="7.88671875" style="249" customWidth="1"/>
    <col min="4362" max="4362" width="10.33203125" style="249" customWidth="1"/>
    <col min="4363" max="4363" width="5.44140625" style="249" customWidth="1"/>
    <col min="4364" max="4364" width="8.5546875" style="249" customWidth="1"/>
    <col min="4365" max="4365" width="7.88671875" style="249" customWidth="1"/>
    <col min="4366" max="4366" width="9.5546875" style="249" customWidth="1"/>
    <col min="4367" max="4367" width="5.44140625" style="249" customWidth="1"/>
    <col min="4368" max="4368" width="7.109375" style="249" customWidth="1"/>
    <col min="4369" max="4369" width="2.44140625" style="249" customWidth="1"/>
    <col min="4370" max="4370" width="13.33203125" style="249" bestFit="1" customWidth="1"/>
    <col min="4371" max="4371" width="14.88671875" style="249" bestFit="1" customWidth="1"/>
    <col min="4372" max="4611" width="9.109375" style="249"/>
    <col min="4612" max="4612" width="8.6640625" style="249" customWidth="1"/>
    <col min="4613" max="4613" width="7.88671875" style="249" customWidth="1"/>
    <col min="4614" max="4614" width="9.44140625" style="249" customWidth="1"/>
    <col min="4615" max="4615" width="5.109375" style="249" customWidth="1"/>
    <col min="4616" max="4616" width="8.88671875" style="249" customWidth="1"/>
    <col min="4617" max="4617" width="7.88671875" style="249" customWidth="1"/>
    <col min="4618" max="4618" width="10.33203125" style="249" customWidth="1"/>
    <col min="4619" max="4619" width="5.44140625" style="249" customWidth="1"/>
    <col min="4620" max="4620" width="8.5546875" style="249" customWidth="1"/>
    <col min="4621" max="4621" width="7.88671875" style="249" customWidth="1"/>
    <col min="4622" max="4622" width="9.5546875" style="249" customWidth="1"/>
    <col min="4623" max="4623" width="5.44140625" style="249" customWidth="1"/>
    <col min="4624" max="4624" width="7.109375" style="249" customWidth="1"/>
    <col min="4625" max="4625" width="2.44140625" style="249" customWidth="1"/>
    <col min="4626" max="4626" width="13.33203125" style="249" bestFit="1" customWidth="1"/>
    <col min="4627" max="4627" width="14.88671875" style="249" bestFit="1" customWidth="1"/>
    <col min="4628" max="4867" width="9.109375" style="249"/>
    <col min="4868" max="4868" width="8.6640625" style="249" customWidth="1"/>
    <col min="4869" max="4869" width="7.88671875" style="249" customWidth="1"/>
    <col min="4870" max="4870" width="9.44140625" style="249" customWidth="1"/>
    <col min="4871" max="4871" width="5.109375" style="249" customWidth="1"/>
    <col min="4872" max="4872" width="8.88671875" style="249" customWidth="1"/>
    <col min="4873" max="4873" width="7.88671875" style="249" customWidth="1"/>
    <col min="4874" max="4874" width="10.33203125" style="249" customWidth="1"/>
    <col min="4875" max="4875" width="5.44140625" style="249" customWidth="1"/>
    <col min="4876" max="4876" width="8.5546875" style="249" customWidth="1"/>
    <col min="4877" max="4877" width="7.88671875" style="249" customWidth="1"/>
    <col min="4878" max="4878" width="9.5546875" style="249" customWidth="1"/>
    <col min="4879" max="4879" width="5.44140625" style="249" customWidth="1"/>
    <col min="4880" max="4880" width="7.109375" style="249" customWidth="1"/>
    <col min="4881" max="4881" width="2.44140625" style="249" customWidth="1"/>
    <col min="4882" max="4882" width="13.33203125" style="249" bestFit="1" customWidth="1"/>
    <col min="4883" max="4883" width="14.88671875" style="249" bestFit="1" customWidth="1"/>
    <col min="4884" max="5123" width="9.109375" style="249"/>
    <col min="5124" max="5124" width="8.6640625" style="249" customWidth="1"/>
    <col min="5125" max="5125" width="7.88671875" style="249" customWidth="1"/>
    <col min="5126" max="5126" width="9.44140625" style="249" customWidth="1"/>
    <col min="5127" max="5127" width="5.109375" style="249" customWidth="1"/>
    <col min="5128" max="5128" width="8.88671875" style="249" customWidth="1"/>
    <col min="5129" max="5129" width="7.88671875" style="249" customWidth="1"/>
    <col min="5130" max="5130" width="10.33203125" style="249" customWidth="1"/>
    <col min="5131" max="5131" width="5.44140625" style="249" customWidth="1"/>
    <col min="5132" max="5132" width="8.5546875" style="249" customWidth="1"/>
    <col min="5133" max="5133" width="7.88671875" style="249" customWidth="1"/>
    <col min="5134" max="5134" width="9.5546875" style="249" customWidth="1"/>
    <col min="5135" max="5135" width="5.44140625" style="249" customWidth="1"/>
    <col min="5136" max="5136" width="7.109375" style="249" customWidth="1"/>
    <col min="5137" max="5137" width="2.44140625" style="249" customWidth="1"/>
    <col min="5138" max="5138" width="13.33203125" style="249" bestFit="1" customWidth="1"/>
    <col min="5139" max="5139" width="14.88671875" style="249" bestFit="1" customWidth="1"/>
    <col min="5140" max="5379" width="9.109375" style="249"/>
    <col min="5380" max="5380" width="8.6640625" style="249" customWidth="1"/>
    <col min="5381" max="5381" width="7.88671875" style="249" customWidth="1"/>
    <col min="5382" max="5382" width="9.44140625" style="249" customWidth="1"/>
    <col min="5383" max="5383" width="5.109375" style="249" customWidth="1"/>
    <col min="5384" max="5384" width="8.88671875" style="249" customWidth="1"/>
    <col min="5385" max="5385" width="7.88671875" style="249" customWidth="1"/>
    <col min="5386" max="5386" width="10.33203125" style="249" customWidth="1"/>
    <col min="5387" max="5387" width="5.44140625" style="249" customWidth="1"/>
    <col min="5388" max="5388" width="8.5546875" style="249" customWidth="1"/>
    <col min="5389" max="5389" width="7.88671875" style="249" customWidth="1"/>
    <col min="5390" max="5390" width="9.5546875" style="249" customWidth="1"/>
    <col min="5391" max="5391" width="5.44140625" style="249" customWidth="1"/>
    <col min="5392" max="5392" width="7.109375" style="249" customWidth="1"/>
    <col min="5393" max="5393" width="2.44140625" style="249" customWidth="1"/>
    <col min="5394" max="5394" width="13.33203125" style="249" bestFit="1" customWidth="1"/>
    <col min="5395" max="5395" width="14.88671875" style="249" bestFit="1" customWidth="1"/>
    <col min="5396" max="5635" width="9.109375" style="249"/>
    <col min="5636" max="5636" width="8.6640625" style="249" customWidth="1"/>
    <col min="5637" max="5637" width="7.88671875" style="249" customWidth="1"/>
    <col min="5638" max="5638" width="9.44140625" style="249" customWidth="1"/>
    <col min="5639" max="5639" width="5.109375" style="249" customWidth="1"/>
    <col min="5640" max="5640" width="8.88671875" style="249" customWidth="1"/>
    <col min="5641" max="5641" width="7.88671875" style="249" customWidth="1"/>
    <col min="5642" max="5642" width="10.33203125" style="249" customWidth="1"/>
    <col min="5643" max="5643" width="5.44140625" style="249" customWidth="1"/>
    <col min="5644" max="5644" width="8.5546875" style="249" customWidth="1"/>
    <col min="5645" max="5645" width="7.88671875" style="249" customWidth="1"/>
    <col min="5646" max="5646" width="9.5546875" style="249" customWidth="1"/>
    <col min="5647" max="5647" width="5.44140625" style="249" customWidth="1"/>
    <col min="5648" max="5648" width="7.109375" style="249" customWidth="1"/>
    <col min="5649" max="5649" width="2.44140625" style="249" customWidth="1"/>
    <col min="5650" max="5650" width="13.33203125" style="249" bestFit="1" customWidth="1"/>
    <col min="5651" max="5651" width="14.88671875" style="249" bestFit="1" customWidth="1"/>
    <col min="5652" max="5891" width="9.109375" style="249"/>
    <col min="5892" max="5892" width="8.6640625" style="249" customWidth="1"/>
    <col min="5893" max="5893" width="7.88671875" style="249" customWidth="1"/>
    <col min="5894" max="5894" width="9.44140625" style="249" customWidth="1"/>
    <col min="5895" max="5895" width="5.109375" style="249" customWidth="1"/>
    <col min="5896" max="5896" width="8.88671875" style="249" customWidth="1"/>
    <col min="5897" max="5897" width="7.88671875" style="249" customWidth="1"/>
    <col min="5898" max="5898" width="10.33203125" style="249" customWidth="1"/>
    <col min="5899" max="5899" width="5.44140625" style="249" customWidth="1"/>
    <col min="5900" max="5900" width="8.5546875" style="249" customWidth="1"/>
    <col min="5901" max="5901" width="7.88671875" style="249" customWidth="1"/>
    <col min="5902" max="5902" width="9.5546875" style="249" customWidth="1"/>
    <col min="5903" max="5903" width="5.44140625" style="249" customWidth="1"/>
    <col min="5904" max="5904" width="7.109375" style="249" customWidth="1"/>
    <col min="5905" max="5905" width="2.44140625" style="249" customWidth="1"/>
    <col min="5906" max="5906" width="13.33203125" style="249" bestFit="1" customWidth="1"/>
    <col min="5907" max="5907" width="14.88671875" style="249" bestFit="1" customWidth="1"/>
    <col min="5908" max="6147" width="9.109375" style="249"/>
    <col min="6148" max="6148" width="8.6640625" style="249" customWidth="1"/>
    <col min="6149" max="6149" width="7.88671875" style="249" customWidth="1"/>
    <col min="6150" max="6150" width="9.44140625" style="249" customWidth="1"/>
    <col min="6151" max="6151" width="5.109375" style="249" customWidth="1"/>
    <col min="6152" max="6152" width="8.88671875" style="249" customWidth="1"/>
    <col min="6153" max="6153" width="7.88671875" style="249" customWidth="1"/>
    <col min="6154" max="6154" width="10.33203125" style="249" customWidth="1"/>
    <col min="6155" max="6155" width="5.44140625" style="249" customWidth="1"/>
    <col min="6156" max="6156" width="8.5546875" style="249" customWidth="1"/>
    <col min="6157" max="6157" width="7.88671875" style="249" customWidth="1"/>
    <col min="6158" max="6158" width="9.5546875" style="249" customWidth="1"/>
    <col min="6159" max="6159" width="5.44140625" style="249" customWidth="1"/>
    <col min="6160" max="6160" width="7.109375" style="249" customWidth="1"/>
    <col min="6161" max="6161" width="2.44140625" style="249" customWidth="1"/>
    <col min="6162" max="6162" width="13.33203125" style="249" bestFit="1" customWidth="1"/>
    <col min="6163" max="6163" width="14.88671875" style="249" bestFit="1" customWidth="1"/>
    <col min="6164" max="6403" width="9.109375" style="249"/>
    <col min="6404" max="6404" width="8.6640625" style="249" customWidth="1"/>
    <col min="6405" max="6405" width="7.88671875" style="249" customWidth="1"/>
    <col min="6406" max="6406" width="9.44140625" style="249" customWidth="1"/>
    <col min="6407" max="6407" width="5.109375" style="249" customWidth="1"/>
    <col min="6408" max="6408" width="8.88671875" style="249" customWidth="1"/>
    <col min="6409" max="6409" width="7.88671875" style="249" customWidth="1"/>
    <col min="6410" max="6410" width="10.33203125" style="249" customWidth="1"/>
    <col min="6411" max="6411" width="5.44140625" style="249" customWidth="1"/>
    <col min="6412" max="6412" width="8.5546875" style="249" customWidth="1"/>
    <col min="6413" max="6413" width="7.88671875" style="249" customWidth="1"/>
    <col min="6414" max="6414" width="9.5546875" style="249" customWidth="1"/>
    <col min="6415" max="6415" width="5.44140625" style="249" customWidth="1"/>
    <col min="6416" max="6416" width="7.109375" style="249" customWidth="1"/>
    <col min="6417" max="6417" width="2.44140625" style="249" customWidth="1"/>
    <col min="6418" max="6418" width="13.33203125" style="249" bestFit="1" customWidth="1"/>
    <col min="6419" max="6419" width="14.88671875" style="249" bestFit="1" customWidth="1"/>
    <col min="6420" max="6659" width="9.109375" style="249"/>
    <col min="6660" max="6660" width="8.6640625" style="249" customWidth="1"/>
    <col min="6661" max="6661" width="7.88671875" style="249" customWidth="1"/>
    <col min="6662" max="6662" width="9.44140625" style="249" customWidth="1"/>
    <col min="6663" max="6663" width="5.109375" style="249" customWidth="1"/>
    <col min="6664" max="6664" width="8.88671875" style="249" customWidth="1"/>
    <col min="6665" max="6665" width="7.88671875" style="249" customWidth="1"/>
    <col min="6666" max="6666" width="10.33203125" style="249" customWidth="1"/>
    <col min="6667" max="6667" width="5.44140625" style="249" customWidth="1"/>
    <col min="6668" max="6668" width="8.5546875" style="249" customWidth="1"/>
    <col min="6669" max="6669" width="7.88671875" style="249" customWidth="1"/>
    <col min="6670" max="6670" width="9.5546875" style="249" customWidth="1"/>
    <col min="6671" max="6671" width="5.44140625" style="249" customWidth="1"/>
    <col min="6672" max="6672" width="7.109375" style="249" customWidth="1"/>
    <col min="6673" max="6673" width="2.44140625" style="249" customWidth="1"/>
    <col min="6674" max="6674" width="13.33203125" style="249" bestFit="1" customWidth="1"/>
    <col min="6675" max="6675" width="14.88671875" style="249" bestFit="1" customWidth="1"/>
    <col min="6676" max="6915" width="9.109375" style="249"/>
    <col min="6916" max="6916" width="8.6640625" style="249" customWidth="1"/>
    <col min="6917" max="6917" width="7.88671875" style="249" customWidth="1"/>
    <col min="6918" max="6918" width="9.44140625" style="249" customWidth="1"/>
    <col min="6919" max="6919" width="5.109375" style="249" customWidth="1"/>
    <col min="6920" max="6920" width="8.88671875" style="249" customWidth="1"/>
    <col min="6921" max="6921" width="7.88671875" style="249" customWidth="1"/>
    <col min="6922" max="6922" width="10.33203125" style="249" customWidth="1"/>
    <col min="6923" max="6923" width="5.44140625" style="249" customWidth="1"/>
    <col min="6924" max="6924" width="8.5546875" style="249" customWidth="1"/>
    <col min="6925" max="6925" width="7.88671875" style="249" customWidth="1"/>
    <col min="6926" max="6926" width="9.5546875" style="249" customWidth="1"/>
    <col min="6927" max="6927" width="5.44140625" style="249" customWidth="1"/>
    <col min="6928" max="6928" width="7.109375" style="249" customWidth="1"/>
    <col min="6929" max="6929" width="2.44140625" style="249" customWidth="1"/>
    <col min="6930" max="6930" width="13.33203125" style="249" bestFit="1" customWidth="1"/>
    <col min="6931" max="6931" width="14.88671875" style="249" bestFit="1" customWidth="1"/>
    <col min="6932" max="7171" width="9.109375" style="249"/>
    <col min="7172" max="7172" width="8.6640625" style="249" customWidth="1"/>
    <col min="7173" max="7173" width="7.88671875" style="249" customWidth="1"/>
    <col min="7174" max="7174" width="9.44140625" style="249" customWidth="1"/>
    <col min="7175" max="7175" width="5.109375" style="249" customWidth="1"/>
    <col min="7176" max="7176" width="8.88671875" style="249" customWidth="1"/>
    <col min="7177" max="7177" width="7.88671875" style="249" customWidth="1"/>
    <col min="7178" max="7178" width="10.33203125" style="249" customWidth="1"/>
    <col min="7179" max="7179" width="5.44140625" style="249" customWidth="1"/>
    <col min="7180" max="7180" width="8.5546875" style="249" customWidth="1"/>
    <col min="7181" max="7181" width="7.88671875" style="249" customWidth="1"/>
    <col min="7182" max="7182" width="9.5546875" style="249" customWidth="1"/>
    <col min="7183" max="7183" width="5.44140625" style="249" customWidth="1"/>
    <col min="7184" max="7184" width="7.109375" style="249" customWidth="1"/>
    <col min="7185" max="7185" width="2.44140625" style="249" customWidth="1"/>
    <col min="7186" max="7186" width="13.33203125" style="249" bestFit="1" customWidth="1"/>
    <col min="7187" max="7187" width="14.88671875" style="249" bestFit="1" customWidth="1"/>
    <col min="7188" max="7427" width="9.109375" style="249"/>
    <col min="7428" max="7428" width="8.6640625" style="249" customWidth="1"/>
    <col min="7429" max="7429" width="7.88671875" style="249" customWidth="1"/>
    <col min="7430" max="7430" width="9.44140625" style="249" customWidth="1"/>
    <col min="7431" max="7431" width="5.109375" style="249" customWidth="1"/>
    <col min="7432" max="7432" width="8.88671875" style="249" customWidth="1"/>
    <col min="7433" max="7433" width="7.88671875" style="249" customWidth="1"/>
    <col min="7434" max="7434" width="10.33203125" style="249" customWidth="1"/>
    <col min="7435" max="7435" width="5.44140625" style="249" customWidth="1"/>
    <col min="7436" max="7436" width="8.5546875" style="249" customWidth="1"/>
    <col min="7437" max="7437" width="7.88671875" style="249" customWidth="1"/>
    <col min="7438" max="7438" width="9.5546875" style="249" customWidth="1"/>
    <col min="7439" max="7439" width="5.44140625" style="249" customWidth="1"/>
    <col min="7440" max="7440" width="7.109375" style="249" customWidth="1"/>
    <col min="7441" max="7441" width="2.44140625" style="249" customWidth="1"/>
    <col min="7442" max="7442" width="13.33203125" style="249" bestFit="1" customWidth="1"/>
    <col min="7443" max="7443" width="14.88671875" style="249" bestFit="1" customWidth="1"/>
    <col min="7444" max="7683" width="9.109375" style="249"/>
    <col min="7684" max="7684" width="8.6640625" style="249" customWidth="1"/>
    <col min="7685" max="7685" width="7.88671875" style="249" customWidth="1"/>
    <col min="7686" max="7686" width="9.44140625" style="249" customWidth="1"/>
    <col min="7687" max="7687" width="5.109375" style="249" customWidth="1"/>
    <col min="7688" max="7688" width="8.88671875" style="249" customWidth="1"/>
    <col min="7689" max="7689" width="7.88671875" style="249" customWidth="1"/>
    <col min="7690" max="7690" width="10.33203125" style="249" customWidth="1"/>
    <col min="7691" max="7691" width="5.44140625" style="249" customWidth="1"/>
    <col min="7692" max="7692" width="8.5546875" style="249" customWidth="1"/>
    <col min="7693" max="7693" width="7.88671875" style="249" customWidth="1"/>
    <col min="7694" max="7694" width="9.5546875" style="249" customWidth="1"/>
    <col min="7695" max="7695" width="5.44140625" style="249" customWidth="1"/>
    <col min="7696" max="7696" width="7.109375" style="249" customWidth="1"/>
    <col min="7697" max="7697" width="2.44140625" style="249" customWidth="1"/>
    <col min="7698" max="7698" width="13.33203125" style="249" bestFit="1" customWidth="1"/>
    <col min="7699" max="7699" width="14.88671875" style="249" bestFit="1" customWidth="1"/>
    <col min="7700" max="7939" width="9.109375" style="249"/>
    <col min="7940" max="7940" width="8.6640625" style="249" customWidth="1"/>
    <col min="7941" max="7941" width="7.88671875" style="249" customWidth="1"/>
    <col min="7942" max="7942" width="9.44140625" style="249" customWidth="1"/>
    <col min="7943" max="7943" width="5.109375" style="249" customWidth="1"/>
    <col min="7944" max="7944" width="8.88671875" style="249" customWidth="1"/>
    <col min="7945" max="7945" width="7.88671875" style="249" customWidth="1"/>
    <col min="7946" max="7946" width="10.33203125" style="249" customWidth="1"/>
    <col min="7947" max="7947" width="5.44140625" style="249" customWidth="1"/>
    <col min="7948" max="7948" width="8.5546875" style="249" customWidth="1"/>
    <col min="7949" max="7949" width="7.88671875" style="249" customWidth="1"/>
    <col min="7950" max="7950" width="9.5546875" style="249" customWidth="1"/>
    <col min="7951" max="7951" width="5.44140625" style="249" customWidth="1"/>
    <col min="7952" max="7952" width="7.109375" style="249" customWidth="1"/>
    <col min="7953" max="7953" width="2.44140625" style="249" customWidth="1"/>
    <col min="7954" max="7954" width="13.33203125" style="249" bestFit="1" customWidth="1"/>
    <col min="7955" max="7955" width="14.88671875" style="249" bestFit="1" customWidth="1"/>
    <col min="7956" max="8195" width="9.109375" style="249"/>
    <col min="8196" max="8196" width="8.6640625" style="249" customWidth="1"/>
    <col min="8197" max="8197" width="7.88671875" style="249" customWidth="1"/>
    <col min="8198" max="8198" width="9.44140625" style="249" customWidth="1"/>
    <col min="8199" max="8199" width="5.109375" style="249" customWidth="1"/>
    <col min="8200" max="8200" width="8.88671875" style="249" customWidth="1"/>
    <col min="8201" max="8201" width="7.88671875" style="249" customWidth="1"/>
    <col min="8202" max="8202" width="10.33203125" style="249" customWidth="1"/>
    <col min="8203" max="8203" width="5.44140625" style="249" customWidth="1"/>
    <col min="8204" max="8204" width="8.5546875" style="249" customWidth="1"/>
    <col min="8205" max="8205" width="7.88671875" style="249" customWidth="1"/>
    <col min="8206" max="8206" width="9.5546875" style="249" customWidth="1"/>
    <col min="8207" max="8207" width="5.44140625" style="249" customWidth="1"/>
    <col min="8208" max="8208" width="7.109375" style="249" customWidth="1"/>
    <col min="8209" max="8209" width="2.44140625" style="249" customWidth="1"/>
    <col min="8210" max="8210" width="13.33203125" style="249" bestFit="1" customWidth="1"/>
    <col min="8211" max="8211" width="14.88671875" style="249" bestFit="1" customWidth="1"/>
    <col min="8212" max="8451" width="9.109375" style="249"/>
    <col min="8452" max="8452" width="8.6640625" style="249" customWidth="1"/>
    <col min="8453" max="8453" width="7.88671875" style="249" customWidth="1"/>
    <col min="8454" max="8454" width="9.44140625" style="249" customWidth="1"/>
    <col min="8455" max="8455" width="5.109375" style="249" customWidth="1"/>
    <col min="8456" max="8456" width="8.88671875" style="249" customWidth="1"/>
    <col min="8457" max="8457" width="7.88671875" style="249" customWidth="1"/>
    <col min="8458" max="8458" width="10.33203125" style="249" customWidth="1"/>
    <col min="8459" max="8459" width="5.44140625" style="249" customWidth="1"/>
    <col min="8460" max="8460" width="8.5546875" style="249" customWidth="1"/>
    <col min="8461" max="8461" width="7.88671875" style="249" customWidth="1"/>
    <col min="8462" max="8462" width="9.5546875" style="249" customWidth="1"/>
    <col min="8463" max="8463" width="5.44140625" style="249" customWidth="1"/>
    <col min="8464" max="8464" width="7.109375" style="249" customWidth="1"/>
    <col min="8465" max="8465" width="2.44140625" style="249" customWidth="1"/>
    <col min="8466" max="8466" width="13.33203125" style="249" bestFit="1" customWidth="1"/>
    <col min="8467" max="8467" width="14.88671875" style="249" bestFit="1" customWidth="1"/>
    <col min="8468" max="8707" width="9.109375" style="249"/>
    <col min="8708" max="8708" width="8.6640625" style="249" customWidth="1"/>
    <col min="8709" max="8709" width="7.88671875" style="249" customWidth="1"/>
    <col min="8710" max="8710" width="9.44140625" style="249" customWidth="1"/>
    <col min="8711" max="8711" width="5.109375" style="249" customWidth="1"/>
    <col min="8712" max="8712" width="8.88671875" style="249" customWidth="1"/>
    <col min="8713" max="8713" width="7.88671875" style="249" customWidth="1"/>
    <col min="8714" max="8714" width="10.33203125" style="249" customWidth="1"/>
    <col min="8715" max="8715" width="5.44140625" style="249" customWidth="1"/>
    <col min="8716" max="8716" width="8.5546875" style="249" customWidth="1"/>
    <col min="8717" max="8717" width="7.88671875" style="249" customWidth="1"/>
    <col min="8718" max="8718" width="9.5546875" style="249" customWidth="1"/>
    <col min="8719" max="8719" width="5.44140625" style="249" customWidth="1"/>
    <col min="8720" max="8720" width="7.109375" style="249" customWidth="1"/>
    <col min="8721" max="8721" width="2.44140625" style="249" customWidth="1"/>
    <col min="8722" max="8722" width="13.33203125" style="249" bestFit="1" customWidth="1"/>
    <col min="8723" max="8723" width="14.88671875" style="249" bestFit="1" customWidth="1"/>
    <col min="8724" max="8963" width="9.109375" style="249"/>
    <col min="8964" max="8964" width="8.6640625" style="249" customWidth="1"/>
    <col min="8965" max="8965" width="7.88671875" style="249" customWidth="1"/>
    <col min="8966" max="8966" width="9.44140625" style="249" customWidth="1"/>
    <col min="8967" max="8967" width="5.109375" style="249" customWidth="1"/>
    <col min="8968" max="8968" width="8.88671875" style="249" customWidth="1"/>
    <col min="8969" max="8969" width="7.88671875" style="249" customWidth="1"/>
    <col min="8970" max="8970" width="10.33203125" style="249" customWidth="1"/>
    <col min="8971" max="8971" width="5.44140625" style="249" customWidth="1"/>
    <col min="8972" max="8972" width="8.5546875" style="249" customWidth="1"/>
    <col min="8973" max="8973" width="7.88671875" style="249" customWidth="1"/>
    <col min="8974" max="8974" width="9.5546875" style="249" customWidth="1"/>
    <col min="8975" max="8975" width="5.44140625" style="249" customWidth="1"/>
    <col min="8976" max="8976" width="7.109375" style="249" customWidth="1"/>
    <col min="8977" max="8977" width="2.44140625" style="249" customWidth="1"/>
    <col min="8978" max="8978" width="13.33203125" style="249" bestFit="1" customWidth="1"/>
    <col min="8979" max="8979" width="14.88671875" style="249" bestFit="1" customWidth="1"/>
    <col min="8980" max="9219" width="9.109375" style="249"/>
    <col min="9220" max="9220" width="8.6640625" style="249" customWidth="1"/>
    <col min="9221" max="9221" width="7.88671875" style="249" customWidth="1"/>
    <col min="9222" max="9222" width="9.44140625" style="249" customWidth="1"/>
    <col min="9223" max="9223" width="5.109375" style="249" customWidth="1"/>
    <col min="9224" max="9224" width="8.88671875" style="249" customWidth="1"/>
    <col min="9225" max="9225" width="7.88671875" style="249" customWidth="1"/>
    <col min="9226" max="9226" width="10.33203125" style="249" customWidth="1"/>
    <col min="9227" max="9227" width="5.44140625" style="249" customWidth="1"/>
    <col min="9228" max="9228" width="8.5546875" style="249" customWidth="1"/>
    <col min="9229" max="9229" width="7.88671875" style="249" customWidth="1"/>
    <col min="9230" max="9230" width="9.5546875" style="249" customWidth="1"/>
    <col min="9231" max="9231" width="5.44140625" style="249" customWidth="1"/>
    <col min="9232" max="9232" width="7.109375" style="249" customWidth="1"/>
    <col min="9233" max="9233" width="2.44140625" style="249" customWidth="1"/>
    <col min="9234" max="9234" width="13.33203125" style="249" bestFit="1" customWidth="1"/>
    <col min="9235" max="9235" width="14.88671875" style="249" bestFit="1" customWidth="1"/>
    <col min="9236" max="9475" width="9.109375" style="249"/>
    <col min="9476" max="9476" width="8.6640625" style="249" customWidth="1"/>
    <col min="9477" max="9477" width="7.88671875" style="249" customWidth="1"/>
    <col min="9478" max="9478" width="9.44140625" style="249" customWidth="1"/>
    <col min="9479" max="9479" width="5.109375" style="249" customWidth="1"/>
    <col min="9480" max="9480" width="8.88671875" style="249" customWidth="1"/>
    <col min="9481" max="9481" width="7.88671875" style="249" customWidth="1"/>
    <col min="9482" max="9482" width="10.33203125" style="249" customWidth="1"/>
    <col min="9483" max="9483" width="5.44140625" style="249" customWidth="1"/>
    <col min="9484" max="9484" width="8.5546875" style="249" customWidth="1"/>
    <col min="9485" max="9485" width="7.88671875" style="249" customWidth="1"/>
    <col min="9486" max="9486" width="9.5546875" style="249" customWidth="1"/>
    <col min="9487" max="9487" width="5.44140625" style="249" customWidth="1"/>
    <col min="9488" max="9488" width="7.109375" style="249" customWidth="1"/>
    <col min="9489" max="9489" width="2.44140625" style="249" customWidth="1"/>
    <col min="9490" max="9490" width="13.33203125" style="249" bestFit="1" customWidth="1"/>
    <col min="9491" max="9491" width="14.88671875" style="249" bestFit="1" customWidth="1"/>
    <col min="9492" max="9731" width="9.109375" style="249"/>
    <col min="9732" max="9732" width="8.6640625" style="249" customWidth="1"/>
    <col min="9733" max="9733" width="7.88671875" style="249" customWidth="1"/>
    <col min="9734" max="9734" width="9.44140625" style="249" customWidth="1"/>
    <col min="9735" max="9735" width="5.109375" style="249" customWidth="1"/>
    <col min="9736" max="9736" width="8.88671875" style="249" customWidth="1"/>
    <col min="9737" max="9737" width="7.88671875" style="249" customWidth="1"/>
    <col min="9738" max="9738" width="10.33203125" style="249" customWidth="1"/>
    <col min="9739" max="9739" width="5.44140625" style="249" customWidth="1"/>
    <col min="9740" max="9740" width="8.5546875" style="249" customWidth="1"/>
    <col min="9741" max="9741" width="7.88671875" style="249" customWidth="1"/>
    <col min="9742" max="9742" width="9.5546875" style="249" customWidth="1"/>
    <col min="9743" max="9743" width="5.44140625" style="249" customWidth="1"/>
    <col min="9744" max="9744" width="7.109375" style="249" customWidth="1"/>
    <col min="9745" max="9745" width="2.44140625" style="249" customWidth="1"/>
    <col min="9746" max="9746" width="13.33203125" style="249" bestFit="1" customWidth="1"/>
    <col min="9747" max="9747" width="14.88671875" style="249" bestFit="1" customWidth="1"/>
    <col min="9748" max="9987" width="9.109375" style="249"/>
    <col min="9988" max="9988" width="8.6640625" style="249" customWidth="1"/>
    <col min="9989" max="9989" width="7.88671875" style="249" customWidth="1"/>
    <col min="9990" max="9990" width="9.44140625" style="249" customWidth="1"/>
    <col min="9991" max="9991" width="5.109375" style="249" customWidth="1"/>
    <col min="9992" max="9992" width="8.88671875" style="249" customWidth="1"/>
    <col min="9993" max="9993" width="7.88671875" style="249" customWidth="1"/>
    <col min="9994" max="9994" width="10.33203125" style="249" customWidth="1"/>
    <col min="9995" max="9995" width="5.44140625" style="249" customWidth="1"/>
    <col min="9996" max="9996" width="8.5546875" style="249" customWidth="1"/>
    <col min="9997" max="9997" width="7.88671875" style="249" customWidth="1"/>
    <col min="9998" max="9998" width="9.5546875" style="249" customWidth="1"/>
    <col min="9999" max="9999" width="5.44140625" style="249" customWidth="1"/>
    <col min="10000" max="10000" width="7.109375" style="249" customWidth="1"/>
    <col min="10001" max="10001" width="2.44140625" style="249" customWidth="1"/>
    <col min="10002" max="10002" width="13.33203125" style="249" bestFit="1" customWidth="1"/>
    <col min="10003" max="10003" width="14.88671875" style="249" bestFit="1" customWidth="1"/>
    <col min="10004" max="10243" width="9.109375" style="249"/>
    <col min="10244" max="10244" width="8.6640625" style="249" customWidth="1"/>
    <col min="10245" max="10245" width="7.88671875" style="249" customWidth="1"/>
    <col min="10246" max="10246" width="9.44140625" style="249" customWidth="1"/>
    <col min="10247" max="10247" width="5.109375" style="249" customWidth="1"/>
    <col min="10248" max="10248" width="8.88671875" style="249" customWidth="1"/>
    <col min="10249" max="10249" width="7.88671875" style="249" customWidth="1"/>
    <col min="10250" max="10250" width="10.33203125" style="249" customWidth="1"/>
    <col min="10251" max="10251" width="5.44140625" style="249" customWidth="1"/>
    <col min="10252" max="10252" width="8.5546875" style="249" customWidth="1"/>
    <col min="10253" max="10253" width="7.88671875" style="249" customWidth="1"/>
    <col min="10254" max="10254" width="9.5546875" style="249" customWidth="1"/>
    <col min="10255" max="10255" width="5.44140625" style="249" customWidth="1"/>
    <col min="10256" max="10256" width="7.109375" style="249" customWidth="1"/>
    <col min="10257" max="10257" width="2.44140625" style="249" customWidth="1"/>
    <col min="10258" max="10258" width="13.33203125" style="249" bestFit="1" customWidth="1"/>
    <col min="10259" max="10259" width="14.88671875" style="249" bestFit="1" customWidth="1"/>
    <col min="10260" max="10499" width="9.109375" style="249"/>
    <col min="10500" max="10500" width="8.6640625" style="249" customWidth="1"/>
    <col min="10501" max="10501" width="7.88671875" style="249" customWidth="1"/>
    <col min="10502" max="10502" width="9.44140625" style="249" customWidth="1"/>
    <col min="10503" max="10503" width="5.109375" style="249" customWidth="1"/>
    <col min="10504" max="10504" width="8.88671875" style="249" customWidth="1"/>
    <col min="10505" max="10505" width="7.88671875" style="249" customWidth="1"/>
    <col min="10506" max="10506" width="10.33203125" style="249" customWidth="1"/>
    <col min="10507" max="10507" width="5.44140625" style="249" customWidth="1"/>
    <col min="10508" max="10508" width="8.5546875" style="249" customWidth="1"/>
    <col min="10509" max="10509" width="7.88671875" style="249" customWidth="1"/>
    <col min="10510" max="10510" width="9.5546875" style="249" customWidth="1"/>
    <col min="10511" max="10511" width="5.44140625" style="249" customWidth="1"/>
    <col min="10512" max="10512" width="7.109375" style="249" customWidth="1"/>
    <col min="10513" max="10513" width="2.44140625" style="249" customWidth="1"/>
    <col min="10514" max="10514" width="13.33203125" style="249" bestFit="1" customWidth="1"/>
    <col min="10515" max="10515" width="14.88671875" style="249" bestFit="1" customWidth="1"/>
    <col min="10516" max="10755" width="9.109375" style="249"/>
    <col min="10756" max="10756" width="8.6640625" style="249" customWidth="1"/>
    <col min="10757" max="10757" width="7.88671875" style="249" customWidth="1"/>
    <col min="10758" max="10758" width="9.44140625" style="249" customWidth="1"/>
    <col min="10759" max="10759" width="5.109375" style="249" customWidth="1"/>
    <col min="10760" max="10760" width="8.88671875" style="249" customWidth="1"/>
    <col min="10761" max="10761" width="7.88671875" style="249" customWidth="1"/>
    <col min="10762" max="10762" width="10.33203125" style="249" customWidth="1"/>
    <col min="10763" max="10763" width="5.44140625" style="249" customWidth="1"/>
    <col min="10764" max="10764" width="8.5546875" style="249" customWidth="1"/>
    <col min="10765" max="10765" width="7.88671875" style="249" customWidth="1"/>
    <col min="10766" max="10766" width="9.5546875" style="249" customWidth="1"/>
    <col min="10767" max="10767" width="5.44140625" style="249" customWidth="1"/>
    <col min="10768" max="10768" width="7.109375" style="249" customWidth="1"/>
    <col min="10769" max="10769" width="2.44140625" style="249" customWidth="1"/>
    <col min="10770" max="10770" width="13.33203125" style="249" bestFit="1" customWidth="1"/>
    <col min="10771" max="10771" width="14.88671875" style="249" bestFit="1" customWidth="1"/>
    <col min="10772" max="11011" width="9.109375" style="249"/>
    <col min="11012" max="11012" width="8.6640625" style="249" customWidth="1"/>
    <col min="11013" max="11013" width="7.88671875" style="249" customWidth="1"/>
    <col min="11014" max="11014" width="9.44140625" style="249" customWidth="1"/>
    <col min="11015" max="11015" width="5.109375" style="249" customWidth="1"/>
    <col min="11016" max="11016" width="8.88671875" style="249" customWidth="1"/>
    <col min="11017" max="11017" width="7.88671875" style="249" customWidth="1"/>
    <col min="11018" max="11018" width="10.33203125" style="249" customWidth="1"/>
    <col min="11019" max="11019" width="5.44140625" style="249" customWidth="1"/>
    <col min="11020" max="11020" width="8.5546875" style="249" customWidth="1"/>
    <col min="11021" max="11021" width="7.88671875" style="249" customWidth="1"/>
    <col min="11022" max="11022" width="9.5546875" style="249" customWidth="1"/>
    <col min="11023" max="11023" width="5.44140625" style="249" customWidth="1"/>
    <col min="11024" max="11024" width="7.109375" style="249" customWidth="1"/>
    <col min="11025" max="11025" width="2.44140625" style="249" customWidth="1"/>
    <col min="11026" max="11026" width="13.33203125" style="249" bestFit="1" customWidth="1"/>
    <col min="11027" max="11027" width="14.88671875" style="249" bestFit="1" customWidth="1"/>
    <col min="11028" max="11267" width="9.109375" style="249"/>
    <col min="11268" max="11268" width="8.6640625" style="249" customWidth="1"/>
    <col min="11269" max="11269" width="7.88671875" style="249" customWidth="1"/>
    <col min="11270" max="11270" width="9.44140625" style="249" customWidth="1"/>
    <col min="11271" max="11271" width="5.109375" style="249" customWidth="1"/>
    <col min="11272" max="11272" width="8.88671875" style="249" customWidth="1"/>
    <col min="11273" max="11273" width="7.88671875" style="249" customWidth="1"/>
    <col min="11274" max="11274" width="10.33203125" style="249" customWidth="1"/>
    <col min="11275" max="11275" width="5.44140625" style="249" customWidth="1"/>
    <col min="11276" max="11276" width="8.5546875" style="249" customWidth="1"/>
    <col min="11277" max="11277" width="7.88671875" style="249" customWidth="1"/>
    <col min="11278" max="11278" width="9.5546875" style="249" customWidth="1"/>
    <col min="11279" max="11279" width="5.44140625" style="249" customWidth="1"/>
    <col min="11280" max="11280" width="7.109375" style="249" customWidth="1"/>
    <col min="11281" max="11281" width="2.44140625" style="249" customWidth="1"/>
    <col min="11282" max="11282" width="13.33203125" style="249" bestFit="1" customWidth="1"/>
    <col min="11283" max="11283" width="14.88671875" style="249" bestFit="1" customWidth="1"/>
    <col min="11284" max="11523" width="9.109375" style="249"/>
    <col min="11524" max="11524" width="8.6640625" style="249" customWidth="1"/>
    <col min="11525" max="11525" width="7.88671875" style="249" customWidth="1"/>
    <col min="11526" max="11526" width="9.44140625" style="249" customWidth="1"/>
    <col min="11527" max="11527" width="5.109375" style="249" customWidth="1"/>
    <col min="11528" max="11528" width="8.88671875" style="249" customWidth="1"/>
    <col min="11529" max="11529" width="7.88671875" style="249" customWidth="1"/>
    <col min="11530" max="11530" width="10.33203125" style="249" customWidth="1"/>
    <col min="11531" max="11531" width="5.44140625" style="249" customWidth="1"/>
    <col min="11532" max="11532" width="8.5546875" style="249" customWidth="1"/>
    <col min="11533" max="11533" width="7.88671875" style="249" customWidth="1"/>
    <col min="11534" max="11534" width="9.5546875" style="249" customWidth="1"/>
    <col min="11535" max="11535" width="5.44140625" style="249" customWidth="1"/>
    <col min="11536" max="11536" width="7.109375" style="249" customWidth="1"/>
    <col min="11537" max="11537" width="2.44140625" style="249" customWidth="1"/>
    <col min="11538" max="11538" width="13.33203125" style="249" bestFit="1" customWidth="1"/>
    <col min="11539" max="11539" width="14.88671875" style="249" bestFit="1" customWidth="1"/>
    <col min="11540" max="11779" width="9.109375" style="249"/>
    <col min="11780" max="11780" width="8.6640625" style="249" customWidth="1"/>
    <col min="11781" max="11781" width="7.88671875" style="249" customWidth="1"/>
    <col min="11782" max="11782" width="9.44140625" style="249" customWidth="1"/>
    <col min="11783" max="11783" width="5.109375" style="249" customWidth="1"/>
    <col min="11784" max="11784" width="8.88671875" style="249" customWidth="1"/>
    <col min="11785" max="11785" width="7.88671875" style="249" customWidth="1"/>
    <col min="11786" max="11786" width="10.33203125" style="249" customWidth="1"/>
    <col min="11787" max="11787" width="5.44140625" style="249" customWidth="1"/>
    <col min="11788" max="11788" width="8.5546875" style="249" customWidth="1"/>
    <col min="11789" max="11789" width="7.88671875" style="249" customWidth="1"/>
    <col min="11790" max="11790" width="9.5546875" style="249" customWidth="1"/>
    <col min="11791" max="11791" width="5.44140625" style="249" customWidth="1"/>
    <col min="11792" max="11792" width="7.109375" style="249" customWidth="1"/>
    <col min="11793" max="11793" width="2.44140625" style="249" customWidth="1"/>
    <col min="11794" max="11794" width="13.33203125" style="249" bestFit="1" customWidth="1"/>
    <col min="11795" max="11795" width="14.88671875" style="249" bestFit="1" customWidth="1"/>
    <col min="11796" max="12035" width="9.109375" style="249"/>
    <col min="12036" max="12036" width="8.6640625" style="249" customWidth="1"/>
    <col min="12037" max="12037" width="7.88671875" style="249" customWidth="1"/>
    <col min="12038" max="12038" width="9.44140625" style="249" customWidth="1"/>
    <col min="12039" max="12039" width="5.109375" style="249" customWidth="1"/>
    <col min="12040" max="12040" width="8.88671875" style="249" customWidth="1"/>
    <col min="12041" max="12041" width="7.88671875" style="249" customWidth="1"/>
    <col min="12042" max="12042" width="10.33203125" style="249" customWidth="1"/>
    <col min="12043" max="12043" width="5.44140625" style="249" customWidth="1"/>
    <col min="12044" max="12044" width="8.5546875" style="249" customWidth="1"/>
    <col min="12045" max="12045" width="7.88671875" style="249" customWidth="1"/>
    <col min="12046" max="12046" width="9.5546875" style="249" customWidth="1"/>
    <col min="12047" max="12047" width="5.44140625" style="249" customWidth="1"/>
    <col min="12048" max="12048" width="7.109375" style="249" customWidth="1"/>
    <col min="12049" max="12049" width="2.44140625" style="249" customWidth="1"/>
    <col min="12050" max="12050" width="13.33203125" style="249" bestFit="1" customWidth="1"/>
    <col min="12051" max="12051" width="14.88671875" style="249" bestFit="1" customWidth="1"/>
    <col min="12052" max="12291" width="9.109375" style="249"/>
    <col min="12292" max="12292" width="8.6640625" style="249" customWidth="1"/>
    <col min="12293" max="12293" width="7.88671875" style="249" customWidth="1"/>
    <col min="12294" max="12294" width="9.44140625" style="249" customWidth="1"/>
    <col min="12295" max="12295" width="5.109375" style="249" customWidth="1"/>
    <col min="12296" max="12296" width="8.88671875" style="249" customWidth="1"/>
    <col min="12297" max="12297" width="7.88671875" style="249" customWidth="1"/>
    <col min="12298" max="12298" width="10.33203125" style="249" customWidth="1"/>
    <col min="12299" max="12299" width="5.44140625" style="249" customWidth="1"/>
    <col min="12300" max="12300" width="8.5546875" style="249" customWidth="1"/>
    <col min="12301" max="12301" width="7.88671875" style="249" customWidth="1"/>
    <col min="12302" max="12302" width="9.5546875" style="249" customWidth="1"/>
    <col min="12303" max="12303" width="5.44140625" style="249" customWidth="1"/>
    <col min="12304" max="12304" width="7.109375" style="249" customWidth="1"/>
    <col min="12305" max="12305" width="2.44140625" style="249" customWidth="1"/>
    <col min="12306" max="12306" width="13.33203125" style="249" bestFit="1" customWidth="1"/>
    <col min="12307" max="12307" width="14.88671875" style="249" bestFit="1" customWidth="1"/>
    <col min="12308" max="12547" width="9.109375" style="249"/>
    <col min="12548" max="12548" width="8.6640625" style="249" customWidth="1"/>
    <col min="12549" max="12549" width="7.88671875" style="249" customWidth="1"/>
    <col min="12550" max="12550" width="9.44140625" style="249" customWidth="1"/>
    <col min="12551" max="12551" width="5.109375" style="249" customWidth="1"/>
    <col min="12552" max="12552" width="8.88671875" style="249" customWidth="1"/>
    <col min="12553" max="12553" width="7.88671875" style="249" customWidth="1"/>
    <col min="12554" max="12554" width="10.33203125" style="249" customWidth="1"/>
    <col min="12555" max="12555" width="5.44140625" style="249" customWidth="1"/>
    <col min="12556" max="12556" width="8.5546875" style="249" customWidth="1"/>
    <col min="12557" max="12557" width="7.88671875" style="249" customWidth="1"/>
    <col min="12558" max="12558" width="9.5546875" style="249" customWidth="1"/>
    <col min="12559" max="12559" width="5.44140625" style="249" customWidth="1"/>
    <col min="12560" max="12560" width="7.109375" style="249" customWidth="1"/>
    <col min="12561" max="12561" width="2.44140625" style="249" customWidth="1"/>
    <col min="12562" max="12562" width="13.33203125" style="249" bestFit="1" customWidth="1"/>
    <col min="12563" max="12563" width="14.88671875" style="249" bestFit="1" customWidth="1"/>
    <col min="12564" max="12803" width="9.109375" style="249"/>
    <col min="12804" max="12804" width="8.6640625" style="249" customWidth="1"/>
    <col min="12805" max="12805" width="7.88671875" style="249" customWidth="1"/>
    <col min="12806" max="12806" width="9.44140625" style="249" customWidth="1"/>
    <col min="12807" max="12807" width="5.109375" style="249" customWidth="1"/>
    <col min="12808" max="12808" width="8.88671875" style="249" customWidth="1"/>
    <col min="12809" max="12809" width="7.88671875" style="249" customWidth="1"/>
    <col min="12810" max="12810" width="10.33203125" style="249" customWidth="1"/>
    <col min="12811" max="12811" width="5.44140625" style="249" customWidth="1"/>
    <col min="12812" max="12812" width="8.5546875" style="249" customWidth="1"/>
    <col min="12813" max="12813" width="7.88671875" style="249" customWidth="1"/>
    <col min="12814" max="12814" width="9.5546875" style="249" customWidth="1"/>
    <col min="12815" max="12815" width="5.44140625" style="249" customWidth="1"/>
    <col min="12816" max="12816" width="7.109375" style="249" customWidth="1"/>
    <col min="12817" max="12817" width="2.44140625" style="249" customWidth="1"/>
    <col min="12818" max="12818" width="13.33203125" style="249" bestFit="1" customWidth="1"/>
    <col min="12819" max="12819" width="14.88671875" style="249" bestFit="1" customWidth="1"/>
    <col min="12820" max="13059" width="9.109375" style="249"/>
    <col min="13060" max="13060" width="8.6640625" style="249" customWidth="1"/>
    <col min="13061" max="13061" width="7.88671875" style="249" customWidth="1"/>
    <col min="13062" max="13062" width="9.44140625" style="249" customWidth="1"/>
    <col min="13063" max="13063" width="5.109375" style="249" customWidth="1"/>
    <col min="13064" max="13064" width="8.88671875" style="249" customWidth="1"/>
    <col min="13065" max="13065" width="7.88671875" style="249" customWidth="1"/>
    <col min="13066" max="13066" width="10.33203125" style="249" customWidth="1"/>
    <col min="13067" max="13067" width="5.44140625" style="249" customWidth="1"/>
    <col min="13068" max="13068" width="8.5546875" style="249" customWidth="1"/>
    <col min="13069" max="13069" width="7.88671875" style="249" customWidth="1"/>
    <col min="13070" max="13070" width="9.5546875" style="249" customWidth="1"/>
    <col min="13071" max="13071" width="5.44140625" style="249" customWidth="1"/>
    <col min="13072" max="13072" width="7.109375" style="249" customWidth="1"/>
    <col min="13073" max="13073" width="2.44140625" style="249" customWidth="1"/>
    <col min="13074" max="13074" width="13.33203125" style="249" bestFit="1" customWidth="1"/>
    <col min="13075" max="13075" width="14.88671875" style="249" bestFit="1" customWidth="1"/>
    <col min="13076" max="13315" width="9.109375" style="249"/>
    <col min="13316" max="13316" width="8.6640625" style="249" customWidth="1"/>
    <col min="13317" max="13317" width="7.88671875" style="249" customWidth="1"/>
    <col min="13318" max="13318" width="9.44140625" style="249" customWidth="1"/>
    <col min="13319" max="13319" width="5.109375" style="249" customWidth="1"/>
    <col min="13320" max="13320" width="8.88671875" style="249" customWidth="1"/>
    <col min="13321" max="13321" width="7.88671875" style="249" customWidth="1"/>
    <col min="13322" max="13322" width="10.33203125" style="249" customWidth="1"/>
    <col min="13323" max="13323" width="5.44140625" style="249" customWidth="1"/>
    <col min="13324" max="13324" width="8.5546875" style="249" customWidth="1"/>
    <col min="13325" max="13325" width="7.88671875" style="249" customWidth="1"/>
    <col min="13326" max="13326" width="9.5546875" style="249" customWidth="1"/>
    <col min="13327" max="13327" width="5.44140625" style="249" customWidth="1"/>
    <col min="13328" max="13328" width="7.109375" style="249" customWidth="1"/>
    <col min="13329" max="13329" width="2.44140625" style="249" customWidth="1"/>
    <col min="13330" max="13330" width="13.33203125" style="249" bestFit="1" customWidth="1"/>
    <col min="13331" max="13331" width="14.88671875" style="249" bestFit="1" customWidth="1"/>
    <col min="13332" max="13571" width="9.109375" style="249"/>
    <col min="13572" max="13572" width="8.6640625" style="249" customWidth="1"/>
    <col min="13573" max="13573" width="7.88671875" style="249" customWidth="1"/>
    <col min="13574" max="13574" width="9.44140625" style="249" customWidth="1"/>
    <col min="13575" max="13575" width="5.109375" style="249" customWidth="1"/>
    <col min="13576" max="13576" width="8.88671875" style="249" customWidth="1"/>
    <col min="13577" max="13577" width="7.88671875" style="249" customWidth="1"/>
    <col min="13578" max="13578" width="10.33203125" style="249" customWidth="1"/>
    <col min="13579" max="13579" width="5.44140625" style="249" customWidth="1"/>
    <col min="13580" max="13580" width="8.5546875" style="249" customWidth="1"/>
    <col min="13581" max="13581" width="7.88671875" style="249" customWidth="1"/>
    <col min="13582" max="13582" width="9.5546875" style="249" customWidth="1"/>
    <col min="13583" max="13583" width="5.44140625" style="249" customWidth="1"/>
    <col min="13584" max="13584" width="7.109375" style="249" customWidth="1"/>
    <col min="13585" max="13585" width="2.44140625" style="249" customWidth="1"/>
    <col min="13586" max="13586" width="13.33203125" style="249" bestFit="1" customWidth="1"/>
    <col min="13587" max="13587" width="14.88671875" style="249" bestFit="1" customWidth="1"/>
    <col min="13588" max="13827" width="9.109375" style="249"/>
    <col min="13828" max="13828" width="8.6640625" style="249" customWidth="1"/>
    <col min="13829" max="13829" width="7.88671875" style="249" customWidth="1"/>
    <col min="13830" max="13830" width="9.44140625" style="249" customWidth="1"/>
    <col min="13831" max="13831" width="5.109375" style="249" customWidth="1"/>
    <col min="13832" max="13832" width="8.88671875" style="249" customWidth="1"/>
    <col min="13833" max="13833" width="7.88671875" style="249" customWidth="1"/>
    <col min="13834" max="13834" width="10.33203125" style="249" customWidth="1"/>
    <col min="13835" max="13835" width="5.44140625" style="249" customWidth="1"/>
    <col min="13836" max="13836" width="8.5546875" style="249" customWidth="1"/>
    <col min="13837" max="13837" width="7.88671875" style="249" customWidth="1"/>
    <col min="13838" max="13838" width="9.5546875" style="249" customWidth="1"/>
    <col min="13839" max="13839" width="5.44140625" style="249" customWidth="1"/>
    <col min="13840" max="13840" width="7.109375" style="249" customWidth="1"/>
    <col min="13841" max="13841" width="2.44140625" style="249" customWidth="1"/>
    <col min="13842" max="13842" width="13.33203125" style="249" bestFit="1" customWidth="1"/>
    <col min="13843" max="13843" width="14.88671875" style="249" bestFit="1" customWidth="1"/>
    <col min="13844" max="14083" width="9.109375" style="249"/>
    <col min="14084" max="14084" width="8.6640625" style="249" customWidth="1"/>
    <col min="14085" max="14085" width="7.88671875" style="249" customWidth="1"/>
    <col min="14086" max="14086" width="9.44140625" style="249" customWidth="1"/>
    <col min="14087" max="14087" width="5.109375" style="249" customWidth="1"/>
    <col min="14088" max="14088" width="8.88671875" style="249" customWidth="1"/>
    <col min="14089" max="14089" width="7.88671875" style="249" customWidth="1"/>
    <col min="14090" max="14090" width="10.33203125" style="249" customWidth="1"/>
    <col min="14091" max="14091" width="5.44140625" style="249" customWidth="1"/>
    <col min="14092" max="14092" width="8.5546875" style="249" customWidth="1"/>
    <col min="14093" max="14093" width="7.88671875" style="249" customWidth="1"/>
    <col min="14094" max="14094" width="9.5546875" style="249" customWidth="1"/>
    <col min="14095" max="14095" width="5.44140625" style="249" customWidth="1"/>
    <col min="14096" max="14096" width="7.109375" style="249" customWidth="1"/>
    <col min="14097" max="14097" width="2.44140625" style="249" customWidth="1"/>
    <col min="14098" max="14098" width="13.33203125" style="249" bestFit="1" customWidth="1"/>
    <col min="14099" max="14099" width="14.88671875" style="249" bestFit="1" customWidth="1"/>
    <col min="14100" max="14339" width="9.109375" style="249"/>
    <col min="14340" max="14340" width="8.6640625" style="249" customWidth="1"/>
    <col min="14341" max="14341" width="7.88671875" style="249" customWidth="1"/>
    <col min="14342" max="14342" width="9.44140625" style="249" customWidth="1"/>
    <col min="14343" max="14343" width="5.109375" style="249" customWidth="1"/>
    <col min="14344" max="14344" width="8.88671875" style="249" customWidth="1"/>
    <col min="14345" max="14345" width="7.88671875" style="249" customWidth="1"/>
    <col min="14346" max="14346" width="10.33203125" style="249" customWidth="1"/>
    <col min="14347" max="14347" width="5.44140625" style="249" customWidth="1"/>
    <col min="14348" max="14348" width="8.5546875" style="249" customWidth="1"/>
    <col min="14349" max="14349" width="7.88671875" style="249" customWidth="1"/>
    <col min="14350" max="14350" width="9.5546875" style="249" customWidth="1"/>
    <col min="14351" max="14351" width="5.44140625" style="249" customWidth="1"/>
    <col min="14352" max="14352" width="7.109375" style="249" customWidth="1"/>
    <col min="14353" max="14353" width="2.44140625" style="249" customWidth="1"/>
    <col min="14354" max="14354" width="13.33203125" style="249" bestFit="1" customWidth="1"/>
    <col min="14355" max="14355" width="14.88671875" style="249" bestFit="1" customWidth="1"/>
    <col min="14356" max="14595" width="9.109375" style="249"/>
    <col min="14596" max="14596" width="8.6640625" style="249" customWidth="1"/>
    <col min="14597" max="14597" width="7.88671875" style="249" customWidth="1"/>
    <col min="14598" max="14598" width="9.44140625" style="249" customWidth="1"/>
    <col min="14599" max="14599" width="5.109375" style="249" customWidth="1"/>
    <col min="14600" max="14600" width="8.88671875" style="249" customWidth="1"/>
    <col min="14601" max="14601" width="7.88671875" style="249" customWidth="1"/>
    <col min="14602" max="14602" width="10.33203125" style="249" customWidth="1"/>
    <col min="14603" max="14603" width="5.44140625" style="249" customWidth="1"/>
    <col min="14604" max="14604" width="8.5546875" style="249" customWidth="1"/>
    <col min="14605" max="14605" width="7.88671875" style="249" customWidth="1"/>
    <col min="14606" max="14606" width="9.5546875" style="249" customWidth="1"/>
    <col min="14607" max="14607" width="5.44140625" style="249" customWidth="1"/>
    <col min="14608" max="14608" width="7.109375" style="249" customWidth="1"/>
    <col min="14609" max="14609" width="2.44140625" style="249" customWidth="1"/>
    <col min="14610" max="14610" width="13.33203125" style="249" bestFit="1" customWidth="1"/>
    <col min="14611" max="14611" width="14.88671875" style="249" bestFit="1" customWidth="1"/>
    <col min="14612" max="14851" width="9.109375" style="249"/>
    <col min="14852" max="14852" width="8.6640625" style="249" customWidth="1"/>
    <col min="14853" max="14853" width="7.88671875" style="249" customWidth="1"/>
    <col min="14854" max="14854" width="9.44140625" style="249" customWidth="1"/>
    <col min="14855" max="14855" width="5.109375" style="249" customWidth="1"/>
    <col min="14856" max="14856" width="8.88671875" style="249" customWidth="1"/>
    <col min="14857" max="14857" width="7.88671875" style="249" customWidth="1"/>
    <col min="14858" max="14858" width="10.33203125" style="249" customWidth="1"/>
    <col min="14859" max="14859" width="5.44140625" style="249" customWidth="1"/>
    <col min="14860" max="14860" width="8.5546875" style="249" customWidth="1"/>
    <col min="14861" max="14861" width="7.88671875" style="249" customWidth="1"/>
    <col min="14862" max="14862" width="9.5546875" style="249" customWidth="1"/>
    <col min="14863" max="14863" width="5.44140625" style="249" customWidth="1"/>
    <col min="14864" max="14864" width="7.109375" style="249" customWidth="1"/>
    <col min="14865" max="14865" width="2.44140625" style="249" customWidth="1"/>
    <col min="14866" max="14866" width="13.33203125" style="249" bestFit="1" customWidth="1"/>
    <col min="14867" max="14867" width="14.88671875" style="249" bestFit="1" customWidth="1"/>
    <col min="14868" max="15107" width="9.109375" style="249"/>
    <col min="15108" max="15108" width="8.6640625" style="249" customWidth="1"/>
    <col min="15109" max="15109" width="7.88671875" style="249" customWidth="1"/>
    <col min="15110" max="15110" width="9.44140625" style="249" customWidth="1"/>
    <col min="15111" max="15111" width="5.109375" style="249" customWidth="1"/>
    <col min="15112" max="15112" width="8.88671875" style="249" customWidth="1"/>
    <col min="15113" max="15113" width="7.88671875" style="249" customWidth="1"/>
    <col min="15114" max="15114" width="10.33203125" style="249" customWidth="1"/>
    <col min="15115" max="15115" width="5.44140625" style="249" customWidth="1"/>
    <col min="15116" max="15116" width="8.5546875" style="249" customWidth="1"/>
    <col min="15117" max="15117" width="7.88671875" style="249" customWidth="1"/>
    <col min="15118" max="15118" width="9.5546875" style="249" customWidth="1"/>
    <col min="15119" max="15119" width="5.44140625" style="249" customWidth="1"/>
    <col min="15120" max="15120" width="7.109375" style="249" customWidth="1"/>
    <col min="15121" max="15121" width="2.44140625" style="249" customWidth="1"/>
    <col min="15122" max="15122" width="13.33203125" style="249" bestFit="1" customWidth="1"/>
    <col min="15123" max="15123" width="14.88671875" style="249" bestFit="1" customWidth="1"/>
    <col min="15124" max="15363" width="9.109375" style="249"/>
    <col min="15364" max="15364" width="8.6640625" style="249" customWidth="1"/>
    <col min="15365" max="15365" width="7.88671875" style="249" customWidth="1"/>
    <col min="15366" max="15366" width="9.44140625" style="249" customWidth="1"/>
    <col min="15367" max="15367" width="5.109375" style="249" customWidth="1"/>
    <col min="15368" max="15368" width="8.88671875" style="249" customWidth="1"/>
    <col min="15369" max="15369" width="7.88671875" style="249" customWidth="1"/>
    <col min="15370" max="15370" width="10.33203125" style="249" customWidth="1"/>
    <col min="15371" max="15371" width="5.44140625" style="249" customWidth="1"/>
    <col min="15372" max="15372" width="8.5546875" style="249" customWidth="1"/>
    <col min="15373" max="15373" width="7.88671875" style="249" customWidth="1"/>
    <col min="15374" max="15374" width="9.5546875" style="249" customWidth="1"/>
    <col min="15375" max="15375" width="5.44140625" style="249" customWidth="1"/>
    <col min="15376" max="15376" width="7.109375" style="249" customWidth="1"/>
    <col min="15377" max="15377" width="2.44140625" style="249" customWidth="1"/>
    <col min="15378" max="15378" width="13.33203125" style="249" bestFit="1" customWidth="1"/>
    <col min="15379" max="15379" width="14.88671875" style="249" bestFit="1" customWidth="1"/>
    <col min="15380" max="15619" width="9.109375" style="249"/>
    <col min="15620" max="15620" width="8.6640625" style="249" customWidth="1"/>
    <col min="15621" max="15621" width="7.88671875" style="249" customWidth="1"/>
    <col min="15622" max="15622" width="9.44140625" style="249" customWidth="1"/>
    <col min="15623" max="15623" width="5.109375" style="249" customWidth="1"/>
    <col min="15624" max="15624" width="8.88671875" style="249" customWidth="1"/>
    <col min="15625" max="15625" width="7.88671875" style="249" customWidth="1"/>
    <col min="15626" max="15626" width="10.33203125" style="249" customWidth="1"/>
    <col min="15627" max="15627" width="5.44140625" style="249" customWidth="1"/>
    <col min="15628" max="15628" width="8.5546875" style="249" customWidth="1"/>
    <col min="15629" max="15629" width="7.88671875" style="249" customWidth="1"/>
    <col min="15630" max="15630" width="9.5546875" style="249" customWidth="1"/>
    <col min="15631" max="15631" width="5.44140625" style="249" customWidth="1"/>
    <col min="15632" max="15632" width="7.109375" style="249" customWidth="1"/>
    <col min="15633" max="15633" width="2.44140625" style="249" customWidth="1"/>
    <col min="15634" max="15634" width="13.33203125" style="249" bestFit="1" customWidth="1"/>
    <col min="15635" max="15635" width="14.88671875" style="249" bestFit="1" customWidth="1"/>
    <col min="15636" max="15875" width="9.109375" style="249"/>
    <col min="15876" max="15876" width="8.6640625" style="249" customWidth="1"/>
    <col min="15877" max="15877" width="7.88671875" style="249" customWidth="1"/>
    <col min="15878" max="15878" width="9.44140625" style="249" customWidth="1"/>
    <col min="15879" max="15879" width="5.109375" style="249" customWidth="1"/>
    <col min="15880" max="15880" width="8.88671875" style="249" customWidth="1"/>
    <col min="15881" max="15881" width="7.88671875" style="249" customWidth="1"/>
    <col min="15882" max="15882" width="10.33203125" style="249" customWidth="1"/>
    <col min="15883" max="15883" width="5.44140625" style="249" customWidth="1"/>
    <col min="15884" max="15884" width="8.5546875" style="249" customWidth="1"/>
    <col min="15885" max="15885" width="7.88671875" style="249" customWidth="1"/>
    <col min="15886" max="15886" width="9.5546875" style="249" customWidth="1"/>
    <col min="15887" max="15887" width="5.44140625" style="249" customWidth="1"/>
    <col min="15888" max="15888" width="7.109375" style="249" customWidth="1"/>
    <col min="15889" max="15889" width="2.44140625" style="249" customWidth="1"/>
    <col min="15890" max="15890" width="13.33203125" style="249" bestFit="1" customWidth="1"/>
    <col min="15891" max="15891" width="14.88671875" style="249" bestFit="1" customWidth="1"/>
    <col min="15892" max="16131" width="9.109375" style="249"/>
    <col min="16132" max="16132" width="8.6640625" style="249" customWidth="1"/>
    <col min="16133" max="16133" width="7.88671875" style="249" customWidth="1"/>
    <col min="16134" max="16134" width="9.44140625" style="249" customWidth="1"/>
    <col min="16135" max="16135" width="5.109375" style="249" customWidth="1"/>
    <col min="16136" max="16136" width="8.88671875" style="249" customWidth="1"/>
    <col min="16137" max="16137" width="7.88671875" style="249" customWidth="1"/>
    <col min="16138" max="16138" width="10.33203125" style="249" customWidth="1"/>
    <col min="16139" max="16139" width="5.44140625" style="249" customWidth="1"/>
    <col min="16140" max="16140" width="8.5546875" style="249" customWidth="1"/>
    <col min="16141" max="16141" width="7.88671875" style="249" customWidth="1"/>
    <col min="16142" max="16142" width="9.5546875" style="249" customWidth="1"/>
    <col min="16143" max="16143" width="5.44140625" style="249" customWidth="1"/>
    <col min="16144" max="16144" width="7.109375" style="249" customWidth="1"/>
    <col min="16145" max="16145" width="2.44140625" style="249" customWidth="1"/>
    <col min="16146" max="16146" width="13.33203125" style="249" bestFit="1" customWidth="1"/>
    <col min="16147" max="16147" width="14.88671875" style="249" bestFit="1" customWidth="1"/>
    <col min="16148" max="16384" width="9.109375" style="249"/>
  </cols>
  <sheetData>
    <row r="1" spans="1:19">
      <c r="A1" s="715" t="s">
        <v>700</v>
      </c>
      <c r="N1" s="1038" t="s">
        <v>672</v>
      </c>
      <c r="O1" s="1038"/>
      <c r="P1" s="251"/>
    </row>
    <row r="2" spans="1:19">
      <c r="N2" s="1038" t="s">
        <v>525</v>
      </c>
      <c r="O2" s="1038"/>
      <c r="P2" s="251"/>
    </row>
    <row r="3" spans="1:19" ht="16.2">
      <c r="A3" s="1080" t="s">
        <v>370</v>
      </c>
      <c r="B3" s="1080"/>
      <c r="C3" s="1080"/>
      <c r="D3" s="1080"/>
      <c r="E3" s="1080"/>
      <c r="F3" s="1080"/>
      <c r="G3" s="1080"/>
      <c r="H3" s="1080"/>
      <c r="I3" s="1080"/>
      <c r="J3" s="1080"/>
      <c r="K3" s="1080"/>
      <c r="L3" s="1080"/>
      <c r="M3" s="1080"/>
      <c r="N3" s="1080"/>
      <c r="O3" s="1080"/>
      <c r="P3" s="1080"/>
      <c r="Q3" s="252"/>
    </row>
    <row r="4" spans="1:19" ht="15.75" customHeight="1">
      <c r="A4" s="1037"/>
      <c r="B4" s="1037"/>
      <c r="C4" s="1037"/>
      <c r="D4" s="1037"/>
      <c r="E4" s="1037"/>
      <c r="F4" s="1037"/>
      <c r="G4" s="1037"/>
      <c r="H4" s="1037"/>
      <c r="I4" s="1037"/>
      <c r="J4" s="1037"/>
      <c r="K4" s="1037"/>
      <c r="L4" s="1037"/>
      <c r="M4" s="1037"/>
      <c r="N4" s="1037"/>
      <c r="O4" s="1037"/>
      <c r="P4" s="253"/>
    </row>
    <row r="5" spans="1:19" ht="18" customHeight="1">
      <c r="A5" s="1069" t="s">
        <v>526</v>
      </c>
      <c r="B5" s="1070"/>
      <c r="C5" s="1070"/>
      <c r="D5" s="1070"/>
      <c r="E5" s="1081"/>
      <c r="F5" s="1081"/>
      <c r="G5" s="1081"/>
      <c r="H5" s="1081"/>
      <c r="I5" s="1081"/>
      <c r="J5" s="1081"/>
      <c r="K5" s="1081"/>
      <c r="L5" s="1081"/>
      <c r="M5" s="254"/>
      <c r="N5" s="255"/>
      <c r="O5" s="255"/>
    </row>
    <row r="6" spans="1:19" ht="18" customHeight="1">
      <c r="A6" s="1069" t="s">
        <v>409</v>
      </c>
      <c r="B6" s="1070"/>
      <c r="C6" s="1070"/>
      <c r="D6" s="1071"/>
      <c r="E6" s="1081"/>
      <c r="F6" s="1081"/>
      <c r="G6" s="1081"/>
      <c r="H6" s="1081"/>
      <c r="I6" s="1081"/>
      <c r="J6" s="1081"/>
      <c r="K6" s="1081"/>
      <c r="L6" s="1081"/>
      <c r="M6" s="254"/>
      <c r="N6" s="255"/>
      <c r="O6" s="255"/>
    </row>
    <row r="7" spans="1:19" ht="18" customHeight="1">
      <c r="A7" s="1069" t="s">
        <v>410</v>
      </c>
      <c r="B7" s="1070"/>
      <c r="C7" s="1070"/>
      <c r="D7" s="1071"/>
      <c r="E7" s="1091" t="s">
        <v>527</v>
      </c>
      <c r="F7" s="1091"/>
      <c r="G7" s="1091"/>
      <c r="H7" s="1091"/>
      <c r="I7" s="1091"/>
      <c r="J7" s="1091"/>
      <c r="K7" s="1091"/>
      <c r="L7" s="1091"/>
      <c r="M7" s="254"/>
      <c r="N7" s="255"/>
      <c r="O7" s="255"/>
    </row>
    <row r="8" spans="1:19" ht="18" customHeight="1">
      <c r="A8" s="1069" t="s">
        <v>411</v>
      </c>
      <c r="B8" s="1070"/>
      <c r="C8" s="1070"/>
      <c r="D8" s="1071"/>
      <c r="E8" s="1091" t="s">
        <v>528</v>
      </c>
      <c r="F8" s="1091"/>
      <c r="G8" s="1091"/>
      <c r="H8" s="1091"/>
      <c r="I8" s="1091"/>
      <c r="J8" s="1091"/>
      <c r="K8" s="1091"/>
      <c r="L8" s="1091"/>
      <c r="M8" s="254"/>
      <c r="N8" s="255"/>
      <c r="O8" s="255"/>
    </row>
    <row r="9" spans="1:19" ht="18" customHeight="1">
      <c r="A9" s="1075" t="s">
        <v>371</v>
      </c>
      <c r="B9" s="1076"/>
      <c r="C9" s="1076"/>
      <c r="D9" s="1076"/>
      <c r="E9" s="1077">
        <v>45383</v>
      </c>
      <c r="F9" s="1078"/>
      <c r="G9" s="256" t="s">
        <v>369</v>
      </c>
      <c r="H9" s="481"/>
      <c r="I9" s="485" t="s">
        <v>529</v>
      </c>
      <c r="J9" s="479"/>
      <c r="K9" s="479"/>
      <c r="L9" s="480"/>
      <c r="M9" s="257"/>
      <c r="N9" s="258"/>
      <c r="O9" s="249"/>
    </row>
    <row r="10" spans="1:19" ht="18" customHeight="1" thickBot="1">
      <c r="A10" s="1061" t="s">
        <v>412</v>
      </c>
      <c r="B10" s="1062"/>
      <c r="C10" s="1062"/>
      <c r="D10" s="1062"/>
      <c r="E10" s="1063" t="s">
        <v>530</v>
      </c>
      <c r="F10" s="1063"/>
      <c r="G10" s="1063"/>
      <c r="H10" s="1063"/>
      <c r="I10" s="1063"/>
      <c r="J10" s="1063"/>
      <c r="K10" s="1063"/>
      <c r="L10" s="1063"/>
      <c r="M10" s="259"/>
      <c r="N10" s="260"/>
      <c r="O10" s="260"/>
    </row>
    <row r="11" spans="1:19" ht="15.75" customHeight="1" thickBot="1">
      <c r="A11" s="261"/>
      <c r="B11" s="262"/>
      <c r="C11" s="262"/>
      <c r="D11" s="262"/>
      <c r="E11" s="263"/>
      <c r="F11" s="262"/>
      <c r="G11" s="262"/>
      <c r="H11" s="262"/>
      <c r="I11" s="262"/>
      <c r="J11" s="264"/>
      <c r="K11" s="265"/>
      <c r="L11" s="266"/>
      <c r="M11" s="266"/>
      <c r="N11" s="266"/>
      <c r="O11" s="267"/>
      <c r="R11" s="1064" t="s">
        <v>756</v>
      </c>
      <c r="S11" s="1065"/>
    </row>
    <row r="12" spans="1:19" ht="15.75" customHeight="1">
      <c r="A12" s="1066" t="s">
        <v>367</v>
      </c>
      <c r="B12" s="1067"/>
      <c r="C12" s="1067"/>
      <c r="D12" s="1067"/>
      <c r="E12" s="1068"/>
      <c r="F12" s="1066" t="s">
        <v>366</v>
      </c>
      <c r="G12" s="1067"/>
      <c r="H12" s="1067"/>
      <c r="I12" s="1067"/>
      <c r="J12" s="1068"/>
      <c r="K12" s="1090"/>
      <c r="L12" s="1090"/>
      <c r="M12" s="1090"/>
      <c r="N12" s="1090"/>
      <c r="O12" s="1090"/>
      <c r="R12" s="717">
        <v>45411</v>
      </c>
      <c r="S12" s="718" t="s">
        <v>357</v>
      </c>
    </row>
    <row r="13" spans="1:19" ht="15.75" customHeight="1" thickBot="1">
      <c r="A13" s="270" t="s">
        <v>360</v>
      </c>
      <c r="B13" s="271" t="s">
        <v>359</v>
      </c>
      <c r="C13" s="1053" t="s">
        <v>380</v>
      </c>
      <c r="D13" s="1054"/>
      <c r="E13" s="272" t="s">
        <v>358</v>
      </c>
      <c r="F13" s="475" t="s">
        <v>360</v>
      </c>
      <c r="G13" s="271" t="s">
        <v>359</v>
      </c>
      <c r="H13" s="1053" t="s">
        <v>380</v>
      </c>
      <c r="I13" s="1054"/>
      <c r="J13" s="272" t="s">
        <v>358</v>
      </c>
      <c r="K13" s="484"/>
      <c r="L13" s="484"/>
      <c r="M13" s="1087"/>
      <c r="N13" s="1087"/>
      <c r="O13" s="460"/>
      <c r="R13" s="719">
        <v>45415</v>
      </c>
      <c r="S13" s="720" t="s">
        <v>687</v>
      </c>
    </row>
    <row r="14" spans="1:19" ht="24" customHeight="1">
      <c r="A14" s="273">
        <f>IF(E9="","",E9)</f>
        <v>45383</v>
      </c>
      <c r="B14" s="274" t="str">
        <f>IF(A14="","",TEXT(A14,"aaa"))</f>
        <v>月</v>
      </c>
      <c r="C14" s="275"/>
      <c r="D14" s="276"/>
      <c r="E14" s="277"/>
      <c r="F14" s="278">
        <f>IF(A14="","",EDATE(A14,1))</f>
        <v>45413</v>
      </c>
      <c r="G14" s="274" t="str">
        <f>IF(F14="","",TEXT(F14,"aaa"))</f>
        <v>水</v>
      </c>
      <c r="H14" s="275"/>
      <c r="I14" s="279"/>
      <c r="J14" s="277"/>
      <c r="K14" s="470"/>
      <c r="L14" s="460"/>
      <c r="M14" s="461"/>
      <c r="N14" s="473"/>
      <c r="O14" s="476"/>
      <c r="R14" s="719">
        <v>45416</v>
      </c>
      <c r="S14" s="720" t="s">
        <v>688</v>
      </c>
    </row>
    <row r="15" spans="1:19" ht="24" customHeight="1">
      <c r="A15" s="273">
        <f>IF(A14="","",A14+1)</f>
        <v>45384</v>
      </c>
      <c r="B15" s="274" t="str">
        <f t="shared" ref="B15:B44" si="0">IF(A15="","",TEXT(A15,"aaa"))</f>
        <v>火</v>
      </c>
      <c r="C15" s="281"/>
      <c r="D15" s="282"/>
      <c r="E15" s="283"/>
      <c r="F15" s="284">
        <f>IF(F14="","",F14+1)</f>
        <v>45414</v>
      </c>
      <c r="G15" s="274" t="str">
        <f t="shared" ref="G15:G44" si="1">IF(F15="","",TEXT(F15,"aaa"))</f>
        <v>木</v>
      </c>
      <c r="H15" s="281"/>
      <c r="I15" s="282"/>
      <c r="J15" s="283"/>
      <c r="K15" s="470"/>
      <c r="L15" s="460"/>
      <c r="M15" s="461"/>
      <c r="N15" s="472"/>
      <c r="O15" s="476"/>
      <c r="R15" s="719">
        <v>45417</v>
      </c>
      <c r="S15" s="720" t="s">
        <v>710</v>
      </c>
    </row>
    <row r="16" spans="1:19" ht="24" customHeight="1">
      <c r="A16" s="273">
        <f t="shared" ref="A16:A41" si="2">IF(A15="","",A15+1)</f>
        <v>45385</v>
      </c>
      <c r="B16" s="274" t="str">
        <f t="shared" si="0"/>
        <v>水</v>
      </c>
      <c r="C16" s="281"/>
      <c r="D16" s="282"/>
      <c r="E16" s="283"/>
      <c r="F16" s="284">
        <f t="shared" ref="F16:F41" si="3">IF(F15="","",F15+1)</f>
        <v>45415</v>
      </c>
      <c r="G16" s="274" t="str">
        <f t="shared" si="1"/>
        <v>金</v>
      </c>
      <c r="H16" s="281"/>
      <c r="I16" s="282"/>
      <c r="J16" s="277"/>
      <c r="K16" s="470"/>
      <c r="L16" s="460"/>
      <c r="M16" s="461"/>
      <c r="N16" s="471"/>
      <c r="O16" s="476"/>
      <c r="R16" s="719">
        <v>45418</v>
      </c>
      <c r="S16" s="720" t="s">
        <v>711</v>
      </c>
    </row>
    <row r="17" spans="1:19" ht="24" customHeight="1">
      <c r="A17" s="273">
        <f t="shared" si="2"/>
        <v>45386</v>
      </c>
      <c r="B17" s="274" t="str">
        <f t="shared" si="0"/>
        <v>木</v>
      </c>
      <c r="C17" s="281"/>
      <c r="D17" s="286"/>
      <c r="E17" s="283"/>
      <c r="F17" s="284">
        <f t="shared" si="3"/>
        <v>45416</v>
      </c>
      <c r="G17" s="274" t="str">
        <f t="shared" si="1"/>
        <v>土</v>
      </c>
      <c r="H17" s="281"/>
      <c r="I17" s="286"/>
      <c r="J17" s="283"/>
      <c r="K17" s="470"/>
      <c r="L17" s="460"/>
      <c r="M17" s="461"/>
      <c r="N17" s="472"/>
      <c r="O17" s="476"/>
      <c r="R17" s="719">
        <v>45488</v>
      </c>
      <c r="S17" s="720" t="s">
        <v>689</v>
      </c>
    </row>
    <row r="18" spans="1:19" ht="24" customHeight="1">
      <c r="A18" s="273">
        <f t="shared" si="2"/>
        <v>45387</v>
      </c>
      <c r="B18" s="274" t="str">
        <f t="shared" si="0"/>
        <v>金</v>
      </c>
      <c r="C18" s="281"/>
      <c r="D18" s="282"/>
      <c r="E18" s="283"/>
      <c r="F18" s="284">
        <f t="shared" si="3"/>
        <v>45417</v>
      </c>
      <c r="G18" s="274" t="str">
        <f t="shared" si="1"/>
        <v>日</v>
      </c>
      <c r="H18" s="281"/>
      <c r="I18" s="282"/>
      <c r="J18" s="283"/>
      <c r="K18" s="470"/>
      <c r="L18" s="460"/>
      <c r="M18" s="461"/>
      <c r="N18" s="462"/>
      <c r="O18" s="476"/>
      <c r="R18" s="719">
        <v>45515</v>
      </c>
      <c r="S18" s="720" t="s">
        <v>690</v>
      </c>
    </row>
    <row r="19" spans="1:19" ht="24" customHeight="1">
      <c r="A19" s="273">
        <f t="shared" si="2"/>
        <v>45388</v>
      </c>
      <c r="B19" s="274" t="str">
        <f t="shared" si="0"/>
        <v>土</v>
      </c>
      <c r="C19" s="281"/>
      <c r="D19" s="288"/>
      <c r="E19" s="289"/>
      <c r="F19" s="284">
        <f t="shared" si="3"/>
        <v>45418</v>
      </c>
      <c r="G19" s="274" t="str">
        <f t="shared" si="1"/>
        <v>月</v>
      </c>
      <c r="H19" s="281"/>
      <c r="I19" s="285"/>
      <c r="J19" s="277"/>
      <c r="K19" s="470"/>
      <c r="L19" s="460"/>
      <c r="M19" s="461"/>
      <c r="N19" s="463"/>
      <c r="O19" s="476"/>
      <c r="R19" s="719">
        <v>45516</v>
      </c>
      <c r="S19" s="249" t="s">
        <v>711</v>
      </c>
    </row>
    <row r="20" spans="1:19" ht="24" customHeight="1">
      <c r="A20" s="273">
        <f t="shared" si="2"/>
        <v>45389</v>
      </c>
      <c r="B20" s="274" t="str">
        <f t="shared" si="0"/>
        <v>日</v>
      </c>
      <c r="C20" s="281"/>
      <c r="D20" s="282"/>
      <c r="E20" s="291"/>
      <c r="F20" s="284">
        <f t="shared" si="3"/>
        <v>45419</v>
      </c>
      <c r="G20" s="274" t="str">
        <f t="shared" si="1"/>
        <v>火</v>
      </c>
      <c r="H20" s="281"/>
      <c r="I20" s="282"/>
      <c r="J20" s="277"/>
      <c r="K20" s="470"/>
      <c r="L20" s="460"/>
      <c r="M20" s="461"/>
      <c r="N20" s="471"/>
      <c r="O20" s="476"/>
      <c r="R20" s="719">
        <v>45551</v>
      </c>
      <c r="S20" s="720" t="s">
        <v>381</v>
      </c>
    </row>
    <row r="21" spans="1:19" ht="24" customHeight="1">
      <c r="A21" s="273">
        <f t="shared" si="2"/>
        <v>45390</v>
      </c>
      <c r="B21" s="274" t="str">
        <f t="shared" si="0"/>
        <v>月</v>
      </c>
      <c r="C21" s="281"/>
      <c r="D21" s="286"/>
      <c r="E21" s="291"/>
      <c r="F21" s="284">
        <f t="shared" si="3"/>
        <v>45420</v>
      </c>
      <c r="G21" s="274" t="str">
        <f t="shared" si="1"/>
        <v>水</v>
      </c>
      <c r="H21" s="281"/>
      <c r="I21" s="285"/>
      <c r="J21" s="277"/>
      <c r="K21" s="470"/>
      <c r="L21" s="460"/>
      <c r="M21" s="461"/>
      <c r="N21" s="471"/>
      <c r="O21" s="476"/>
      <c r="R21" s="719">
        <v>45557</v>
      </c>
      <c r="S21" s="720" t="s">
        <v>382</v>
      </c>
    </row>
    <row r="22" spans="1:19" ht="24" customHeight="1">
      <c r="A22" s="273">
        <f t="shared" si="2"/>
        <v>45391</v>
      </c>
      <c r="B22" s="274" t="str">
        <f t="shared" si="0"/>
        <v>火</v>
      </c>
      <c r="C22" s="281"/>
      <c r="D22" s="282"/>
      <c r="E22" s="291"/>
      <c r="F22" s="284">
        <f t="shared" si="3"/>
        <v>45421</v>
      </c>
      <c r="G22" s="274" t="str">
        <f t="shared" si="1"/>
        <v>木</v>
      </c>
      <c r="H22" s="281"/>
      <c r="I22" s="282"/>
      <c r="J22" s="277"/>
      <c r="K22" s="470"/>
      <c r="L22" s="460"/>
      <c r="M22" s="461"/>
      <c r="N22" s="472"/>
      <c r="O22" s="476"/>
      <c r="R22" s="719">
        <v>45558</v>
      </c>
      <c r="S22" s="720" t="s">
        <v>711</v>
      </c>
    </row>
    <row r="23" spans="1:19" ht="24" customHeight="1">
      <c r="A23" s="273">
        <f t="shared" si="2"/>
        <v>45392</v>
      </c>
      <c r="B23" s="274" t="str">
        <f t="shared" si="0"/>
        <v>水</v>
      </c>
      <c r="C23" s="281"/>
      <c r="D23" s="282"/>
      <c r="E23" s="291"/>
      <c r="F23" s="284">
        <f t="shared" si="3"/>
        <v>45422</v>
      </c>
      <c r="G23" s="274" t="str">
        <f t="shared" si="1"/>
        <v>金</v>
      </c>
      <c r="H23" s="281"/>
      <c r="I23" s="282"/>
      <c r="J23" s="277"/>
      <c r="K23" s="470"/>
      <c r="L23" s="460"/>
      <c r="M23" s="461"/>
      <c r="N23" s="473"/>
      <c r="O23" s="476"/>
      <c r="R23" s="719">
        <v>45579</v>
      </c>
      <c r="S23" s="720" t="s">
        <v>691</v>
      </c>
    </row>
    <row r="24" spans="1:19" ht="24" customHeight="1">
      <c r="A24" s="273">
        <f t="shared" si="2"/>
        <v>45393</v>
      </c>
      <c r="B24" s="274" t="str">
        <f t="shared" si="0"/>
        <v>木</v>
      </c>
      <c r="C24" s="281"/>
      <c r="D24" s="286"/>
      <c r="E24" s="283"/>
      <c r="F24" s="284">
        <f t="shared" si="3"/>
        <v>45423</v>
      </c>
      <c r="G24" s="274" t="str">
        <f t="shared" si="1"/>
        <v>土</v>
      </c>
      <c r="H24" s="281"/>
      <c r="I24" s="285"/>
      <c r="J24" s="283"/>
      <c r="K24" s="470"/>
      <c r="L24" s="460"/>
      <c r="M24" s="461"/>
      <c r="N24" s="472"/>
      <c r="O24" s="476"/>
      <c r="R24" s="719">
        <v>45599</v>
      </c>
      <c r="S24" s="720" t="s">
        <v>535</v>
      </c>
    </row>
    <row r="25" spans="1:19" ht="24" customHeight="1">
      <c r="A25" s="273">
        <f t="shared" si="2"/>
        <v>45394</v>
      </c>
      <c r="B25" s="274" t="str">
        <f t="shared" si="0"/>
        <v>金</v>
      </c>
      <c r="C25" s="281"/>
      <c r="D25" s="282"/>
      <c r="E25" s="283"/>
      <c r="F25" s="284">
        <f t="shared" si="3"/>
        <v>45424</v>
      </c>
      <c r="G25" s="274" t="str">
        <f t="shared" si="1"/>
        <v>日</v>
      </c>
      <c r="H25" s="281"/>
      <c r="I25" s="282"/>
      <c r="J25" s="283"/>
      <c r="K25" s="470"/>
      <c r="L25" s="460"/>
      <c r="M25" s="461"/>
      <c r="N25" s="463"/>
      <c r="O25" s="476"/>
      <c r="R25" s="719">
        <v>45600</v>
      </c>
      <c r="S25" s="720" t="s">
        <v>711</v>
      </c>
    </row>
    <row r="26" spans="1:19" ht="24" customHeight="1" thickBot="1">
      <c r="A26" s="273">
        <f t="shared" si="2"/>
        <v>45395</v>
      </c>
      <c r="B26" s="274" t="str">
        <f t="shared" si="0"/>
        <v>土</v>
      </c>
      <c r="C26" s="281"/>
      <c r="D26" s="286"/>
      <c r="E26" s="291"/>
      <c r="F26" s="284">
        <f t="shared" si="3"/>
        <v>45425</v>
      </c>
      <c r="G26" s="274" t="str">
        <f t="shared" si="1"/>
        <v>月</v>
      </c>
      <c r="H26" s="281"/>
      <c r="I26" s="285"/>
      <c r="J26" s="283"/>
      <c r="K26" s="470"/>
      <c r="L26" s="460"/>
      <c r="M26" s="461"/>
      <c r="N26" s="463"/>
      <c r="O26" s="476"/>
      <c r="R26" s="721">
        <v>45619</v>
      </c>
      <c r="S26" s="722" t="s">
        <v>536</v>
      </c>
    </row>
    <row r="27" spans="1:19" ht="24" customHeight="1">
      <c r="A27" s="273">
        <f t="shared" si="2"/>
        <v>45396</v>
      </c>
      <c r="B27" s="274" t="str">
        <f t="shared" si="0"/>
        <v>日</v>
      </c>
      <c r="C27" s="281"/>
      <c r="D27" s="282"/>
      <c r="E27" s="291"/>
      <c r="F27" s="284">
        <f t="shared" si="3"/>
        <v>45426</v>
      </c>
      <c r="G27" s="274" t="str">
        <f t="shared" si="1"/>
        <v>火</v>
      </c>
      <c r="H27" s="281"/>
      <c r="I27" s="282"/>
      <c r="J27" s="283"/>
      <c r="K27" s="470"/>
      <c r="L27" s="460"/>
      <c r="M27" s="461"/>
      <c r="N27" s="463"/>
      <c r="O27" s="476"/>
      <c r="R27" s="717">
        <v>45292</v>
      </c>
      <c r="S27" s="718" t="s">
        <v>708</v>
      </c>
    </row>
    <row r="28" spans="1:19" ht="24" customHeight="1">
      <c r="A28" s="273">
        <f t="shared" si="2"/>
        <v>45397</v>
      </c>
      <c r="B28" s="274" t="str">
        <f t="shared" si="0"/>
        <v>月</v>
      </c>
      <c r="C28" s="281"/>
      <c r="D28" s="286"/>
      <c r="E28" s="291"/>
      <c r="F28" s="284">
        <f t="shared" si="3"/>
        <v>45427</v>
      </c>
      <c r="G28" s="274" t="str">
        <f t="shared" si="1"/>
        <v>水</v>
      </c>
      <c r="H28" s="281"/>
      <c r="I28" s="285"/>
      <c r="J28" s="283"/>
      <c r="K28" s="470"/>
      <c r="L28" s="460"/>
      <c r="M28" s="461"/>
      <c r="N28" s="471"/>
      <c r="O28" s="476"/>
      <c r="R28" s="719">
        <v>45299</v>
      </c>
      <c r="S28" s="720" t="s">
        <v>704</v>
      </c>
    </row>
    <row r="29" spans="1:19" ht="24" customHeight="1">
      <c r="A29" s="273">
        <f t="shared" si="2"/>
        <v>45398</v>
      </c>
      <c r="B29" s="274" t="str">
        <f t="shared" si="0"/>
        <v>火</v>
      </c>
      <c r="C29" s="281"/>
      <c r="D29" s="282"/>
      <c r="E29" s="291"/>
      <c r="F29" s="284">
        <f t="shared" si="3"/>
        <v>45428</v>
      </c>
      <c r="G29" s="274" t="str">
        <f t="shared" si="1"/>
        <v>木</v>
      </c>
      <c r="H29" s="281"/>
      <c r="I29" s="282"/>
      <c r="J29" s="283"/>
      <c r="K29" s="470"/>
      <c r="L29" s="460"/>
      <c r="M29" s="461"/>
      <c r="N29" s="472"/>
      <c r="O29" s="476"/>
      <c r="R29" s="719">
        <v>45333</v>
      </c>
      <c r="S29" s="720" t="s">
        <v>709</v>
      </c>
    </row>
    <row r="30" spans="1:19" ht="24" customHeight="1">
      <c r="A30" s="273">
        <f t="shared" si="2"/>
        <v>45399</v>
      </c>
      <c r="B30" s="274" t="str">
        <f t="shared" si="0"/>
        <v>水</v>
      </c>
      <c r="C30" s="281"/>
      <c r="D30" s="282"/>
      <c r="E30" s="291"/>
      <c r="F30" s="284">
        <f t="shared" si="3"/>
        <v>45429</v>
      </c>
      <c r="G30" s="274" t="str">
        <f t="shared" si="1"/>
        <v>金</v>
      </c>
      <c r="H30" s="281"/>
      <c r="I30" s="282"/>
      <c r="J30" s="283"/>
      <c r="K30" s="470"/>
      <c r="L30" s="460"/>
      <c r="M30" s="461"/>
      <c r="N30" s="471"/>
      <c r="O30" s="476"/>
      <c r="R30" s="719">
        <v>45334</v>
      </c>
      <c r="S30" s="720" t="s">
        <v>711</v>
      </c>
    </row>
    <row r="31" spans="1:19" ht="24" customHeight="1">
      <c r="A31" s="273">
        <f t="shared" si="2"/>
        <v>45400</v>
      </c>
      <c r="B31" s="274" t="str">
        <f t="shared" si="0"/>
        <v>木</v>
      </c>
      <c r="C31" s="281"/>
      <c r="D31" s="286"/>
      <c r="E31" s="277"/>
      <c r="F31" s="284">
        <f t="shared" si="3"/>
        <v>45430</v>
      </c>
      <c r="G31" s="274" t="str">
        <f t="shared" si="1"/>
        <v>土</v>
      </c>
      <c r="H31" s="281"/>
      <c r="I31" s="285"/>
      <c r="J31" s="277"/>
      <c r="K31" s="470"/>
      <c r="L31" s="460"/>
      <c r="M31" s="461"/>
      <c r="N31" s="471"/>
      <c r="O31" s="476"/>
      <c r="R31" s="719">
        <v>45345</v>
      </c>
      <c r="S31" s="720" t="s">
        <v>533</v>
      </c>
    </row>
    <row r="32" spans="1:19" ht="24" customHeight="1">
      <c r="A32" s="273">
        <f t="shared" si="2"/>
        <v>45401</v>
      </c>
      <c r="B32" s="274" t="str">
        <f t="shared" si="0"/>
        <v>金</v>
      </c>
      <c r="C32" s="281"/>
      <c r="D32" s="282"/>
      <c r="E32" s="283"/>
      <c r="F32" s="284">
        <f t="shared" si="3"/>
        <v>45431</v>
      </c>
      <c r="G32" s="274" t="str">
        <f t="shared" si="1"/>
        <v>日</v>
      </c>
      <c r="H32" s="281"/>
      <c r="I32" s="282"/>
      <c r="J32" s="283"/>
      <c r="K32" s="470"/>
      <c r="L32" s="460"/>
      <c r="M32" s="461"/>
      <c r="N32" s="464"/>
      <c r="O32" s="476"/>
      <c r="R32" s="719">
        <v>45371</v>
      </c>
      <c r="S32" s="720" t="s">
        <v>534</v>
      </c>
    </row>
    <row r="33" spans="1:19" ht="24" customHeight="1">
      <c r="A33" s="273">
        <f t="shared" si="2"/>
        <v>45402</v>
      </c>
      <c r="B33" s="274" t="str">
        <f t="shared" si="0"/>
        <v>土</v>
      </c>
      <c r="C33" s="281"/>
      <c r="D33" s="294"/>
      <c r="E33" s="283"/>
      <c r="F33" s="284">
        <f t="shared" si="3"/>
        <v>45432</v>
      </c>
      <c r="G33" s="274" t="str">
        <f t="shared" si="1"/>
        <v>月</v>
      </c>
      <c r="H33" s="281"/>
      <c r="I33" s="285"/>
      <c r="J33" s="283"/>
      <c r="K33" s="470"/>
      <c r="L33" s="460"/>
      <c r="M33" s="461"/>
      <c r="N33" s="464"/>
      <c r="O33" s="476"/>
      <c r="R33" s="719">
        <v>45411</v>
      </c>
      <c r="S33" s="720" t="s">
        <v>357</v>
      </c>
    </row>
    <row r="34" spans="1:19" ht="24" customHeight="1">
      <c r="A34" s="273">
        <f t="shared" si="2"/>
        <v>45403</v>
      </c>
      <c r="B34" s="274" t="str">
        <f t="shared" si="0"/>
        <v>日</v>
      </c>
      <c r="C34" s="281"/>
      <c r="D34" s="282"/>
      <c r="E34" s="283"/>
      <c r="F34" s="284">
        <f t="shared" si="3"/>
        <v>45433</v>
      </c>
      <c r="G34" s="274" t="str">
        <f t="shared" si="1"/>
        <v>火</v>
      </c>
      <c r="H34" s="281"/>
      <c r="I34" s="282"/>
      <c r="J34" s="277"/>
      <c r="K34" s="470"/>
      <c r="L34" s="460"/>
      <c r="M34" s="461"/>
      <c r="N34" s="464"/>
      <c r="O34" s="476"/>
      <c r="R34" s="719">
        <v>45415</v>
      </c>
      <c r="S34" s="720" t="s">
        <v>687</v>
      </c>
    </row>
    <row r="35" spans="1:19" ht="24" customHeight="1">
      <c r="A35" s="273">
        <f t="shared" si="2"/>
        <v>45404</v>
      </c>
      <c r="B35" s="274" t="str">
        <f t="shared" si="0"/>
        <v>月</v>
      </c>
      <c r="C35" s="281"/>
      <c r="D35" s="282"/>
      <c r="E35" s="291"/>
      <c r="F35" s="284">
        <f t="shared" si="3"/>
        <v>45434</v>
      </c>
      <c r="G35" s="274" t="str">
        <f t="shared" si="1"/>
        <v>水</v>
      </c>
      <c r="H35" s="281"/>
      <c r="I35" s="282"/>
      <c r="J35" s="277"/>
      <c r="K35" s="470"/>
      <c r="L35" s="460"/>
      <c r="M35" s="461"/>
      <c r="N35" s="472"/>
      <c r="O35" s="476"/>
      <c r="R35" s="719">
        <v>45416</v>
      </c>
      <c r="S35" s="720" t="s">
        <v>688</v>
      </c>
    </row>
    <row r="36" spans="1:19" ht="24" customHeight="1">
      <c r="A36" s="273">
        <f t="shared" si="2"/>
        <v>45405</v>
      </c>
      <c r="B36" s="274" t="str">
        <f t="shared" si="0"/>
        <v>火</v>
      </c>
      <c r="C36" s="281"/>
      <c r="D36" s="282"/>
      <c r="E36" s="291"/>
      <c r="F36" s="284">
        <f t="shared" si="3"/>
        <v>45435</v>
      </c>
      <c r="G36" s="274" t="str">
        <f t="shared" si="1"/>
        <v>木</v>
      </c>
      <c r="H36" s="281"/>
      <c r="I36" s="282"/>
      <c r="J36" s="277"/>
      <c r="K36" s="470"/>
      <c r="L36" s="460"/>
      <c r="M36" s="461"/>
      <c r="N36" s="472"/>
      <c r="O36" s="476"/>
      <c r="R36" s="719">
        <v>45417</v>
      </c>
      <c r="S36" s="720" t="s">
        <v>710</v>
      </c>
    </row>
    <row r="37" spans="1:19" ht="24" customHeight="1">
      <c r="A37" s="273">
        <f t="shared" si="2"/>
        <v>45406</v>
      </c>
      <c r="B37" s="274" t="str">
        <f t="shared" si="0"/>
        <v>水</v>
      </c>
      <c r="C37" s="281"/>
      <c r="D37" s="282"/>
      <c r="E37" s="291"/>
      <c r="F37" s="284">
        <f t="shared" si="3"/>
        <v>45436</v>
      </c>
      <c r="G37" s="274" t="str">
        <f t="shared" si="1"/>
        <v>金</v>
      </c>
      <c r="H37" s="281"/>
      <c r="I37" s="282"/>
      <c r="J37" s="277"/>
      <c r="K37" s="470"/>
      <c r="L37" s="460"/>
      <c r="M37" s="461"/>
      <c r="N37" s="473"/>
      <c r="O37" s="476"/>
      <c r="R37" s="719">
        <v>45418</v>
      </c>
      <c r="S37" s="720" t="s">
        <v>711</v>
      </c>
    </row>
    <row r="38" spans="1:19" ht="24" customHeight="1">
      <c r="A38" s="273">
        <f t="shared" si="2"/>
        <v>45407</v>
      </c>
      <c r="B38" s="274" t="str">
        <f t="shared" si="0"/>
        <v>木</v>
      </c>
      <c r="C38" s="281"/>
      <c r="D38" s="286"/>
      <c r="E38" s="291"/>
      <c r="F38" s="284">
        <f t="shared" si="3"/>
        <v>45437</v>
      </c>
      <c r="G38" s="274" t="str">
        <f t="shared" si="1"/>
        <v>土</v>
      </c>
      <c r="H38" s="281"/>
      <c r="I38" s="285"/>
      <c r="J38" s="283"/>
      <c r="K38" s="470"/>
      <c r="L38" s="460"/>
      <c r="M38" s="461"/>
      <c r="N38" s="471"/>
      <c r="O38" s="476"/>
      <c r="R38" s="719">
        <v>45488</v>
      </c>
      <c r="S38" s="720" t="s">
        <v>689</v>
      </c>
    </row>
    <row r="39" spans="1:19" ht="24" customHeight="1">
      <c r="A39" s="273">
        <f t="shared" si="2"/>
        <v>45408</v>
      </c>
      <c r="B39" s="274" t="str">
        <f t="shared" si="0"/>
        <v>金</v>
      </c>
      <c r="C39" s="281"/>
      <c r="D39" s="292"/>
      <c r="E39" s="291"/>
      <c r="F39" s="284">
        <f t="shared" si="3"/>
        <v>45438</v>
      </c>
      <c r="G39" s="274" t="str">
        <f t="shared" si="1"/>
        <v>日</v>
      </c>
      <c r="H39" s="281"/>
      <c r="I39" s="292"/>
      <c r="J39" s="283"/>
      <c r="K39" s="470"/>
      <c r="L39" s="460"/>
      <c r="M39" s="461"/>
      <c r="N39" s="465"/>
      <c r="O39" s="476"/>
      <c r="R39" s="719">
        <v>45515</v>
      </c>
      <c r="S39" s="720" t="s">
        <v>690</v>
      </c>
    </row>
    <row r="40" spans="1:19" ht="24" customHeight="1">
      <c r="A40" s="273">
        <f t="shared" si="2"/>
        <v>45409</v>
      </c>
      <c r="B40" s="274" t="str">
        <f t="shared" si="0"/>
        <v>土</v>
      </c>
      <c r="C40" s="281"/>
      <c r="D40" s="286"/>
      <c r="E40" s="283"/>
      <c r="F40" s="284">
        <f t="shared" si="3"/>
        <v>45439</v>
      </c>
      <c r="G40" s="274" t="str">
        <f t="shared" si="1"/>
        <v>月</v>
      </c>
      <c r="H40" s="281"/>
      <c r="I40" s="285"/>
      <c r="J40" s="283"/>
      <c r="K40" s="470"/>
      <c r="L40" s="460"/>
      <c r="M40" s="461"/>
      <c r="N40" s="466"/>
      <c r="O40" s="476"/>
      <c r="R40" s="719">
        <v>45516</v>
      </c>
      <c r="S40" s="720" t="s">
        <v>711</v>
      </c>
    </row>
    <row r="41" spans="1:19" ht="24" customHeight="1">
      <c r="A41" s="273">
        <f t="shared" si="2"/>
        <v>45410</v>
      </c>
      <c r="B41" s="274" t="str">
        <f t="shared" si="0"/>
        <v>日</v>
      </c>
      <c r="C41" s="281"/>
      <c r="D41" s="290"/>
      <c r="E41" s="283"/>
      <c r="F41" s="284">
        <f t="shared" si="3"/>
        <v>45440</v>
      </c>
      <c r="G41" s="274" t="str">
        <f t="shared" si="1"/>
        <v>火</v>
      </c>
      <c r="H41" s="281"/>
      <c r="I41" s="290"/>
      <c r="J41" s="283"/>
      <c r="K41" s="470"/>
      <c r="L41" s="460"/>
      <c r="M41" s="461"/>
      <c r="N41" s="473"/>
      <c r="O41" s="476"/>
      <c r="R41" s="719">
        <v>45551</v>
      </c>
      <c r="S41" s="720" t="s">
        <v>381</v>
      </c>
    </row>
    <row r="42" spans="1:19" ht="24" customHeight="1">
      <c r="A42" s="273">
        <f>IF(A41="","",IF((A41+1)&gt;=(EDATE($A$14,1)),"",A41+1))</f>
        <v>45411</v>
      </c>
      <c r="B42" s="274" t="str">
        <f t="shared" si="0"/>
        <v>月</v>
      </c>
      <c r="C42" s="281"/>
      <c r="D42" s="295"/>
      <c r="E42" s="297"/>
      <c r="F42" s="284">
        <f>IF(F41="","",IF((F41+1)&gt;=(EDATE($F$14,1)),"",F41+1))</f>
        <v>45441</v>
      </c>
      <c r="G42" s="274" t="str">
        <f t="shared" si="1"/>
        <v>水</v>
      </c>
      <c r="H42" s="281"/>
      <c r="I42" s="295"/>
      <c r="J42" s="283"/>
      <c r="K42" s="470"/>
      <c r="L42" s="460"/>
      <c r="M42" s="461"/>
      <c r="N42" s="472"/>
      <c r="O42" s="476"/>
      <c r="R42" s="719">
        <v>45557</v>
      </c>
      <c r="S42" s="720" t="s">
        <v>382</v>
      </c>
    </row>
    <row r="43" spans="1:19" ht="24" customHeight="1">
      <c r="A43" s="273">
        <f>IF(A42="","",IF((A42+1)&gt;=(EDATE($A$14,1)),"",A42+1))</f>
        <v>45412</v>
      </c>
      <c r="B43" s="274" t="str">
        <f t="shared" si="0"/>
        <v>火</v>
      </c>
      <c r="C43" s="281"/>
      <c r="D43" s="298"/>
      <c r="E43" s="297"/>
      <c r="F43" s="284">
        <f>IF(F42="","",IF((F42+1)&gt;=(EDATE($F$14,1)),"",F42+1))</f>
        <v>45442</v>
      </c>
      <c r="G43" s="274" t="str">
        <f t="shared" si="1"/>
        <v>木</v>
      </c>
      <c r="H43" s="281"/>
      <c r="I43" s="298"/>
      <c r="J43" s="283"/>
      <c r="K43" s="470"/>
      <c r="L43" s="460"/>
      <c r="M43" s="461"/>
      <c r="N43" s="466"/>
      <c r="O43" s="476"/>
      <c r="R43" s="719">
        <v>45579</v>
      </c>
      <c r="S43" s="720" t="s">
        <v>691</v>
      </c>
    </row>
    <row r="44" spans="1:19" ht="24" customHeight="1" thickBot="1">
      <c r="A44" s="299" t="str">
        <f>IF(A43="","",IF((A43+1)&gt;=(EDATE($A$14,1)),"",A43+1))</f>
        <v/>
      </c>
      <c r="B44" s="300" t="str">
        <f t="shared" si="0"/>
        <v/>
      </c>
      <c r="C44" s="301"/>
      <c r="D44" s="302"/>
      <c r="E44" s="303"/>
      <c r="F44" s="304">
        <f>IF(F43="","",IF((F43+1)&gt;=(EDATE($F$14,1)),"",F43+1))</f>
        <v>45443</v>
      </c>
      <c r="G44" s="300" t="str">
        <f t="shared" si="1"/>
        <v>金</v>
      </c>
      <c r="H44" s="301"/>
      <c r="I44" s="305"/>
      <c r="J44" s="308"/>
      <c r="K44" s="470"/>
      <c r="L44" s="460"/>
      <c r="M44" s="461"/>
      <c r="N44" s="466"/>
      <c r="O44" s="476"/>
      <c r="R44" s="719">
        <v>45599</v>
      </c>
      <c r="S44" s="720" t="s">
        <v>692</v>
      </c>
    </row>
    <row r="45" spans="1:19" ht="13.8" thickBot="1">
      <c r="A45" s="309"/>
      <c r="B45" s="309"/>
      <c r="C45" s="309"/>
      <c r="D45" s="309"/>
      <c r="E45" s="310"/>
      <c r="F45" s="309"/>
      <c r="G45" s="309"/>
      <c r="H45" s="309"/>
      <c r="I45" s="309"/>
      <c r="J45" s="310"/>
      <c r="K45" s="460"/>
      <c r="L45" s="460"/>
      <c r="M45" s="460"/>
      <c r="N45" s="460"/>
      <c r="O45" s="467"/>
      <c r="R45" s="719">
        <v>45600</v>
      </c>
      <c r="S45" s="720" t="s">
        <v>711</v>
      </c>
    </row>
    <row r="46" spans="1:19" ht="18" customHeight="1" thickBot="1">
      <c r="A46" s="311" t="s">
        <v>350</v>
      </c>
      <c r="B46" s="1055" t="s">
        <v>355</v>
      </c>
      <c r="C46" s="1056"/>
      <c r="D46" s="1056"/>
      <c r="E46" s="1057"/>
      <c r="F46" s="311" t="s">
        <v>350</v>
      </c>
      <c r="G46" s="1055" t="s">
        <v>354</v>
      </c>
      <c r="H46" s="1056"/>
      <c r="I46" s="1056"/>
      <c r="J46" s="1058"/>
      <c r="K46" s="468"/>
      <c r="L46" s="1088"/>
      <c r="M46" s="1088"/>
      <c r="N46" s="1088"/>
      <c r="O46" s="1088"/>
      <c r="R46" s="721">
        <v>45619</v>
      </c>
      <c r="S46" s="722" t="s">
        <v>693</v>
      </c>
    </row>
    <row r="47" spans="1:19" ht="18" customHeight="1">
      <c r="A47" s="312" t="s">
        <v>348</v>
      </c>
      <c r="B47" s="1059">
        <f>A14</f>
        <v>45383</v>
      </c>
      <c r="C47" s="1060"/>
      <c r="D47" s="1051">
        <f>IF($E$9="","",EDATE(B47,1)-1)</f>
        <v>45412</v>
      </c>
      <c r="E47" s="1052"/>
      <c r="F47" s="312" t="s">
        <v>348</v>
      </c>
      <c r="G47" s="1059">
        <f>F14</f>
        <v>45413</v>
      </c>
      <c r="H47" s="1060"/>
      <c r="I47" s="1051">
        <f>IF($E$9="","",EDATE(G47,1)-1)</f>
        <v>45443</v>
      </c>
      <c r="J47" s="1052"/>
      <c r="K47" s="468"/>
      <c r="L47" s="1089"/>
      <c r="M47" s="1089"/>
      <c r="N47" s="1086"/>
      <c r="O47" s="1086"/>
      <c r="R47" s="717">
        <v>45658</v>
      </c>
      <c r="S47" s="718" t="s">
        <v>708</v>
      </c>
    </row>
    <row r="48" spans="1:19" ht="18" customHeight="1">
      <c r="A48" s="313" t="s">
        <v>347</v>
      </c>
      <c r="B48" s="1047">
        <f>IF(B47="","",NETWORKDAYS.INTL(B47,D47,1,R12:R41))</f>
        <v>21</v>
      </c>
      <c r="C48" s="1048"/>
      <c r="D48" s="1048"/>
      <c r="E48" s="1049"/>
      <c r="F48" s="313" t="s">
        <v>347</v>
      </c>
      <c r="G48" s="1047">
        <f>IF(G47="","",NETWORKDAYS.INTL(G47,I47,1,R12:R41))</f>
        <v>21</v>
      </c>
      <c r="H48" s="1048"/>
      <c r="I48" s="1048"/>
      <c r="J48" s="1049"/>
      <c r="K48" s="469"/>
      <c r="L48" s="1085"/>
      <c r="M48" s="1085"/>
      <c r="N48" s="1085"/>
      <c r="O48" s="1085"/>
      <c r="R48" s="719">
        <v>45670</v>
      </c>
      <c r="S48" s="720" t="s">
        <v>704</v>
      </c>
    </row>
    <row r="49" spans="1:19" ht="18" customHeight="1">
      <c r="A49" s="314" t="s">
        <v>346</v>
      </c>
      <c r="B49" s="1047">
        <f>COUNTA(E14:E44)</f>
        <v>0</v>
      </c>
      <c r="C49" s="1048"/>
      <c r="D49" s="1048"/>
      <c r="E49" s="1050"/>
      <c r="F49" s="314" t="s">
        <v>346</v>
      </c>
      <c r="G49" s="1047">
        <f>COUNTA(J14:J44)</f>
        <v>0</v>
      </c>
      <c r="H49" s="1048"/>
      <c r="I49" s="1048"/>
      <c r="J49" s="1049"/>
      <c r="K49" s="461"/>
      <c r="L49" s="1085"/>
      <c r="M49" s="1085"/>
      <c r="N49" s="1085"/>
      <c r="O49" s="1085"/>
      <c r="R49" s="719">
        <v>45699</v>
      </c>
      <c r="S49" s="720" t="s">
        <v>709</v>
      </c>
    </row>
    <row r="50" spans="1:19" ht="18" customHeight="1">
      <c r="A50" s="314" t="s">
        <v>345</v>
      </c>
      <c r="B50" s="1039">
        <f>SUM(E14:E44)</f>
        <v>0</v>
      </c>
      <c r="C50" s="1040"/>
      <c r="D50" s="1040"/>
      <c r="E50" s="1041"/>
      <c r="F50" s="314" t="s">
        <v>345</v>
      </c>
      <c r="G50" s="1039">
        <f>SUM(J14:J44)</f>
        <v>0</v>
      </c>
      <c r="H50" s="1040"/>
      <c r="I50" s="1040"/>
      <c r="J50" s="1042"/>
      <c r="K50" s="461"/>
      <c r="L50" s="1084"/>
      <c r="M50" s="1084"/>
      <c r="N50" s="1084"/>
      <c r="O50" s="1084"/>
      <c r="R50" s="719">
        <v>45711</v>
      </c>
      <c r="S50" s="720" t="s">
        <v>533</v>
      </c>
    </row>
    <row r="51" spans="1:19" ht="18" customHeight="1" thickBot="1">
      <c r="A51" s="315" t="s">
        <v>343</v>
      </c>
      <c r="B51" s="1043">
        <f>B50</f>
        <v>0</v>
      </c>
      <c r="C51" s="1044"/>
      <c r="D51" s="1044"/>
      <c r="E51" s="1045"/>
      <c r="F51" s="315" t="s">
        <v>343</v>
      </c>
      <c r="G51" s="1043">
        <f>B51+G50</f>
        <v>0</v>
      </c>
      <c r="H51" s="1044"/>
      <c r="I51" s="1044"/>
      <c r="J51" s="1046"/>
      <c r="K51" s="461"/>
      <c r="L51" s="1084"/>
      <c r="M51" s="1084"/>
      <c r="N51" s="1084"/>
      <c r="O51" s="1084"/>
      <c r="R51" s="719">
        <v>45712</v>
      </c>
      <c r="S51" s="720" t="s">
        <v>711</v>
      </c>
    </row>
    <row r="52" spans="1:19" ht="7.5" customHeight="1" thickBot="1">
      <c r="A52" s="309"/>
      <c r="B52" s="309"/>
      <c r="C52" s="309"/>
      <c r="D52" s="309"/>
      <c r="E52" s="310"/>
      <c r="F52" s="309"/>
      <c r="G52" s="309"/>
      <c r="H52" s="309"/>
      <c r="I52" s="309"/>
      <c r="J52" s="310"/>
      <c r="K52" s="309"/>
      <c r="L52" s="309"/>
      <c r="M52" s="309"/>
      <c r="N52" s="309"/>
      <c r="O52" s="310"/>
      <c r="R52" s="721">
        <v>45736</v>
      </c>
      <c r="S52" s="722" t="s">
        <v>534</v>
      </c>
    </row>
    <row r="53" spans="1:19">
      <c r="A53" s="316" t="s">
        <v>341</v>
      </c>
      <c r="B53" s="317" t="s">
        <v>436</v>
      </c>
      <c r="C53" s="317"/>
      <c r="D53" s="317"/>
      <c r="E53" s="317"/>
      <c r="F53" s="317"/>
      <c r="G53" s="317"/>
      <c r="H53" s="317"/>
      <c r="I53" s="317"/>
      <c r="J53" s="317"/>
      <c r="K53" s="317"/>
      <c r="L53" s="317"/>
      <c r="M53" s="317"/>
      <c r="N53" s="317"/>
      <c r="O53" s="317"/>
    </row>
    <row r="54" spans="1:19">
      <c r="A54" s="318"/>
      <c r="D54" s="1036"/>
      <c r="E54" s="1036"/>
      <c r="F54" s="1036"/>
      <c r="G54" s="1036"/>
      <c r="H54" s="1036"/>
      <c r="I54" s="1036"/>
      <c r="J54" s="1036"/>
      <c r="K54" s="1036"/>
      <c r="L54" s="1036"/>
      <c r="M54" s="1036"/>
      <c r="N54" s="1036"/>
      <c r="O54" s="1036"/>
    </row>
    <row r="55" spans="1:19">
      <c r="A55" s="318"/>
      <c r="D55" s="1036"/>
      <c r="E55" s="1036"/>
      <c r="F55" s="1036"/>
      <c r="G55" s="1036"/>
      <c r="H55" s="1036"/>
      <c r="I55" s="1036"/>
      <c r="J55" s="1036"/>
      <c r="K55" s="1036"/>
      <c r="L55" s="1036"/>
      <c r="M55" s="1036"/>
      <c r="N55" s="1036"/>
      <c r="O55" s="1036"/>
    </row>
  </sheetData>
  <mergeCells count="46">
    <mergeCell ref="A9:D9"/>
    <mergeCell ref="E9:F9"/>
    <mergeCell ref="A10:D10"/>
    <mergeCell ref="E10:L10"/>
    <mergeCell ref="N1:O1"/>
    <mergeCell ref="N2:O2"/>
    <mergeCell ref="A3:P3"/>
    <mergeCell ref="A4:O4"/>
    <mergeCell ref="A5:D5"/>
    <mergeCell ref="E5:L5"/>
    <mergeCell ref="A6:D6"/>
    <mergeCell ref="E6:L6"/>
    <mergeCell ref="A7:D7"/>
    <mergeCell ref="E7:L7"/>
    <mergeCell ref="A8:D8"/>
    <mergeCell ref="E8:L8"/>
    <mergeCell ref="R11:S11"/>
    <mergeCell ref="N47:O47"/>
    <mergeCell ref="C13:D13"/>
    <mergeCell ref="H13:I13"/>
    <mergeCell ref="M13:N13"/>
    <mergeCell ref="B46:E46"/>
    <mergeCell ref="G46:J46"/>
    <mergeCell ref="L46:O46"/>
    <mergeCell ref="B47:C47"/>
    <mergeCell ref="D47:E47"/>
    <mergeCell ref="G47:H47"/>
    <mergeCell ref="I47:J47"/>
    <mergeCell ref="L47:M47"/>
    <mergeCell ref="A12:E12"/>
    <mergeCell ref="F12:J12"/>
    <mergeCell ref="K12:O12"/>
    <mergeCell ref="B48:E48"/>
    <mergeCell ref="G48:J48"/>
    <mergeCell ref="L48:O48"/>
    <mergeCell ref="B49:E49"/>
    <mergeCell ref="G49:J49"/>
    <mergeCell ref="L49:O49"/>
    <mergeCell ref="D54:O54"/>
    <mergeCell ref="D55:O55"/>
    <mergeCell ref="B50:E50"/>
    <mergeCell ref="G50:J50"/>
    <mergeCell ref="L50:O50"/>
    <mergeCell ref="B51:E51"/>
    <mergeCell ref="G51:J51"/>
    <mergeCell ref="L51:O51"/>
  </mergeCells>
  <phoneticPr fontId="10"/>
  <conditionalFormatting sqref="B14:B44 E14:E44">
    <cfRule type="expression" dxfId="57" priority="3" stopIfTrue="1">
      <formula>WEEKDAY($A14,1)=7</formula>
    </cfRule>
    <cfRule type="expression" dxfId="56" priority="4" stopIfTrue="1">
      <formula>WEEKDAY($A14,1)=1</formula>
    </cfRule>
  </conditionalFormatting>
  <conditionalFormatting sqref="A14:A44">
    <cfRule type="expression" dxfId="55" priority="1" stopIfTrue="1">
      <formula>WEEKDAY($A14,1)=7</formula>
    </cfRule>
    <cfRule type="expression" dxfId="54" priority="2" stopIfTrue="1">
      <formula>WEEKDAY($A14,1)=1</formula>
    </cfRule>
  </conditionalFormatting>
  <conditionalFormatting sqref="F14:G44 J14:J44">
    <cfRule type="expression" dxfId="53" priority="5" stopIfTrue="1">
      <formula>COUNTIF($R$12:$R$36,$F14)=1</formula>
    </cfRule>
    <cfRule type="expression" dxfId="52" priority="6" stopIfTrue="1">
      <formula>WEEKDAY($F14,1)=7</formula>
    </cfRule>
    <cfRule type="expression" dxfId="51" priority="7" stopIfTrue="1">
      <formula>WEEKDAY($F14,1)=1</formula>
    </cfRule>
  </conditionalFormatting>
  <conditionalFormatting sqref="A14:B44 E14:E44">
    <cfRule type="expression" dxfId="50" priority="11" stopIfTrue="1">
      <formula>COUNTIF($R$12:$R$36,$A14)=1</formula>
    </cfRule>
    <cfRule type="expression" dxfId="49" priority="12" stopIfTrue="1">
      <formula>COUNTIF($R$12:$R$50,$A14)=1</formula>
    </cfRule>
  </conditionalFormatting>
  <conditionalFormatting sqref="F14:G44 J14:J44">
    <cfRule type="expression" dxfId="48" priority="13" stopIfTrue="1">
      <formula>COUNTIF($R$12:$R$34,$F14)=1</formula>
    </cfRule>
  </conditionalFormatting>
  <dataValidations count="1">
    <dataValidation type="list" allowBlank="1" showInputMessage="1" showErrorMessage="1" sqref="WVV983045 JJ4 TF4 ADB4 AMX4 AWT4 BGP4 BQL4 CAH4 CKD4 CTZ4 DDV4 DNR4 DXN4 EHJ4 ERF4 FBB4 FKX4 FUT4 GEP4 GOL4 GYH4 HID4 HRZ4 IBV4 ILR4 IVN4 JFJ4 JPF4 JZB4 KIX4 KST4 LCP4 LML4 LWH4 MGD4 MPZ4 MZV4 NJR4 NTN4 ODJ4 ONF4 OXB4 PGX4 PQT4 QAP4 QKL4 QUH4 RED4 RNZ4 RXV4 SHR4 SRN4 TBJ4 TLF4 TVB4 UEX4 UOT4 UYP4 VIL4 VSH4 WCD4 WLZ4 WVV4 N65541 JJ65541 TF65541 ADB65541 AMX65541 AWT65541 BGP65541 BQL65541 CAH65541 CKD65541 CTZ65541 DDV65541 DNR65541 DXN65541 EHJ65541 ERF65541 FBB65541 FKX65541 FUT65541 GEP65541 GOL65541 GYH65541 HID65541 HRZ65541 IBV65541 ILR65541 IVN65541 JFJ65541 JPF65541 JZB65541 KIX65541 KST65541 LCP65541 LML65541 LWH65541 MGD65541 MPZ65541 MZV65541 NJR65541 NTN65541 ODJ65541 ONF65541 OXB65541 PGX65541 PQT65541 QAP65541 QKL65541 QUH65541 RED65541 RNZ65541 RXV65541 SHR65541 SRN65541 TBJ65541 TLF65541 TVB65541 UEX65541 UOT65541 UYP65541 VIL65541 VSH65541 WCD65541 WLZ65541 WVV65541 N131077 JJ131077 TF131077 ADB131077 AMX131077 AWT131077 BGP131077 BQL131077 CAH131077 CKD131077 CTZ131077 DDV131077 DNR131077 DXN131077 EHJ131077 ERF131077 FBB131077 FKX131077 FUT131077 GEP131077 GOL131077 GYH131077 HID131077 HRZ131077 IBV131077 ILR131077 IVN131077 JFJ131077 JPF131077 JZB131077 KIX131077 KST131077 LCP131077 LML131077 LWH131077 MGD131077 MPZ131077 MZV131077 NJR131077 NTN131077 ODJ131077 ONF131077 OXB131077 PGX131077 PQT131077 QAP131077 QKL131077 QUH131077 RED131077 RNZ131077 RXV131077 SHR131077 SRN131077 TBJ131077 TLF131077 TVB131077 UEX131077 UOT131077 UYP131077 VIL131077 VSH131077 WCD131077 WLZ131077 WVV131077 N196613 JJ196613 TF196613 ADB196613 AMX196613 AWT196613 BGP196613 BQL196613 CAH196613 CKD196613 CTZ196613 DDV196613 DNR196613 DXN196613 EHJ196613 ERF196613 FBB196613 FKX196613 FUT196613 GEP196613 GOL196613 GYH196613 HID196613 HRZ196613 IBV196613 ILR196613 IVN196613 JFJ196613 JPF196613 JZB196613 KIX196613 KST196613 LCP196613 LML196613 LWH196613 MGD196613 MPZ196613 MZV196613 NJR196613 NTN196613 ODJ196613 ONF196613 OXB196613 PGX196613 PQT196613 QAP196613 QKL196613 QUH196613 RED196613 RNZ196613 RXV196613 SHR196613 SRN196613 TBJ196613 TLF196613 TVB196613 UEX196613 UOT196613 UYP196613 VIL196613 VSH196613 WCD196613 WLZ196613 WVV196613 N262149 JJ262149 TF262149 ADB262149 AMX262149 AWT262149 BGP262149 BQL262149 CAH262149 CKD262149 CTZ262149 DDV262149 DNR262149 DXN262149 EHJ262149 ERF262149 FBB262149 FKX262149 FUT262149 GEP262149 GOL262149 GYH262149 HID262149 HRZ262149 IBV262149 ILR262149 IVN262149 JFJ262149 JPF262149 JZB262149 KIX262149 KST262149 LCP262149 LML262149 LWH262149 MGD262149 MPZ262149 MZV262149 NJR262149 NTN262149 ODJ262149 ONF262149 OXB262149 PGX262149 PQT262149 QAP262149 QKL262149 QUH262149 RED262149 RNZ262149 RXV262149 SHR262149 SRN262149 TBJ262149 TLF262149 TVB262149 UEX262149 UOT262149 UYP262149 VIL262149 VSH262149 WCD262149 WLZ262149 WVV262149 N327685 JJ327685 TF327685 ADB327685 AMX327685 AWT327685 BGP327685 BQL327685 CAH327685 CKD327685 CTZ327685 DDV327685 DNR327685 DXN327685 EHJ327685 ERF327685 FBB327685 FKX327685 FUT327685 GEP327685 GOL327685 GYH327685 HID327685 HRZ327685 IBV327685 ILR327685 IVN327685 JFJ327685 JPF327685 JZB327685 KIX327685 KST327685 LCP327685 LML327685 LWH327685 MGD327685 MPZ327685 MZV327685 NJR327685 NTN327685 ODJ327685 ONF327685 OXB327685 PGX327685 PQT327685 QAP327685 QKL327685 QUH327685 RED327685 RNZ327685 RXV327685 SHR327685 SRN327685 TBJ327685 TLF327685 TVB327685 UEX327685 UOT327685 UYP327685 VIL327685 VSH327685 WCD327685 WLZ327685 WVV327685 N393221 JJ393221 TF393221 ADB393221 AMX393221 AWT393221 BGP393221 BQL393221 CAH393221 CKD393221 CTZ393221 DDV393221 DNR393221 DXN393221 EHJ393221 ERF393221 FBB393221 FKX393221 FUT393221 GEP393221 GOL393221 GYH393221 HID393221 HRZ393221 IBV393221 ILR393221 IVN393221 JFJ393221 JPF393221 JZB393221 KIX393221 KST393221 LCP393221 LML393221 LWH393221 MGD393221 MPZ393221 MZV393221 NJR393221 NTN393221 ODJ393221 ONF393221 OXB393221 PGX393221 PQT393221 QAP393221 QKL393221 QUH393221 RED393221 RNZ393221 RXV393221 SHR393221 SRN393221 TBJ393221 TLF393221 TVB393221 UEX393221 UOT393221 UYP393221 VIL393221 VSH393221 WCD393221 WLZ393221 WVV393221 N458757 JJ458757 TF458757 ADB458757 AMX458757 AWT458757 BGP458757 BQL458757 CAH458757 CKD458757 CTZ458757 DDV458757 DNR458757 DXN458757 EHJ458757 ERF458757 FBB458757 FKX458757 FUT458757 GEP458757 GOL458757 GYH458757 HID458757 HRZ458757 IBV458757 ILR458757 IVN458757 JFJ458757 JPF458757 JZB458757 KIX458757 KST458757 LCP458757 LML458757 LWH458757 MGD458757 MPZ458757 MZV458757 NJR458757 NTN458757 ODJ458757 ONF458757 OXB458757 PGX458757 PQT458757 QAP458757 QKL458757 QUH458757 RED458757 RNZ458757 RXV458757 SHR458757 SRN458757 TBJ458757 TLF458757 TVB458757 UEX458757 UOT458757 UYP458757 VIL458757 VSH458757 WCD458757 WLZ458757 WVV458757 N524293 JJ524293 TF524293 ADB524293 AMX524293 AWT524293 BGP524293 BQL524293 CAH524293 CKD524293 CTZ524293 DDV524293 DNR524293 DXN524293 EHJ524293 ERF524293 FBB524293 FKX524293 FUT524293 GEP524293 GOL524293 GYH524293 HID524293 HRZ524293 IBV524293 ILR524293 IVN524293 JFJ524293 JPF524293 JZB524293 KIX524293 KST524293 LCP524293 LML524293 LWH524293 MGD524293 MPZ524293 MZV524293 NJR524293 NTN524293 ODJ524293 ONF524293 OXB524293 PGX524293 PQT524293 QAP524293 QKL524293 QUH524293 RED524293 RNZ524293 RXV524293 SHR524293 SRN524293 TBJ524293 TLF524293 TVB524293 UEX524293 UOT524293 UYP524293 VIL524293 VSH524293 WCD524293 WLZ524293 WVV524293 N589829 JJ589829 TF589829 ADB589829 AMX589829 AWT589829 BGP589829 BQL589829 CAH589829 CKD589829 CTZ589829 DDV589829 DNR589829 DXN589829 EHJ589829 ERF589829 FBB589829 FKX589829 FUT589829 GEP589829 GOL589829 GYH589829 HID589829 HRZ589829 IBV589829 ILR589829 IVN589829 JFJ589829 JPF589829 JZB589829 KIX589829 KST589829 LCP589829 LML589829 LWH589829 MGD589829 MPZ589829 MZV589829 NJR589829 NTN589829 ODJ589829 ONF589829 OXB589829 PGX589829 PQT589829 QAP589829 QKL589829 QUH589829 RED589829 RNZ589829 RXV589829 SHR589829 SRN589829 TBJ589829 TLF589829 TVB589829 UEX589829 UOT589829 UYP589829 VIL589829 VSH589829 WCD589829 WLZ589829 WVV589829 N655365 JJ655365 TF655365 ADB655365 AMX655365 AWT655365 BGP655365 BQL655365 CAH655365 CKD655365 CTZ655365 DDV655365 DNR655365 DXN655365 EHJ655365 ERF655365 FBB655365 FKX655365 FUT655365 GEP655365 GOL655365 GYH655365 HID655365 HRZ655365 IBV655365 ILR655365 IVN655365 JFJ655365 JPF655365 JZB655365 KIX655365 KST655365 LCP655365 LML655365 LWH655365 MGD655365 MPZ655365 MZV655365 NJR655365 NTN655365 ODJ655365 ONF655365 OXB655365 PGX655365 PQT655365 QAP655365 QKL655365 QUH655365 RED655365 RNZ655365 RXV655365 SHR655365 SRN655365 TBJ655365 TLF655365 TVB655365 UEX655365 UOT655365 UYP655365 VIL655365 VSH655365 WCD655365 WLZ655365 WVV655365 N720901 JJ720901 TF720901 ADB720901 AMX720901 AWT720901 BGP720901 BQL720901 CAH720901 CKD720901 CTZ720901 DDV720901 DNR720901 DXN720901 EHJ720901 ERF720901 FBB720901 FKX720901 FUT720901 GEP720901 GOL720901 GYH720901 HID720901 HRZ720901 IBV720901 ILR720901 IVN720901 JFJ720901 JPF720901 JZB720901 KIX720901 KST720901 LCP720901 LML720901 LWH720901 MGD720901 MPZ720901 MZV720901 NJR720901 NTN720901 ODJ720901 ONF720901 OXB720901 PGX720901 PQT720901 QAP720901 QKL720901 QUH720901 RED720901 RNZ720901 RXV720901 SHR720901 SRN720901 TBJ720901 TLF720901 TVB720901 UEX720901 UOT720901 UYP720901 VIL720901 VSH720901 WCD720901 WLZ720901 WVV720901 N786437 JJ786437 TF786437 ADB786437 AMX786437 AWT786437 BGP786437 BQL786437 CAH786437 CKD786437 CTZ786437 DDV786437 DNR786437 DXN786437 EHJ786437 ERF786437 FBB786437 FKX786437 FUT786437 GEP786437 GOL786437 GYH786437 HID786437 HRZ786437 IBV786437 ILR786437 IVN786437 JFJ786437 JPF786437 JZB786437 KIX786437 KST786437 LCP786437 LML786437 LWH786437 MGD786437 MPZ786437 MZV786437 NJR786437 NTN786437 ODJ786437 ONF786437 OXB786437 PGX786437 PQT786437 QAP786437 QKL786437 QUH786437 RED786437 RNZ786437 RXV786437 SHR786437 SRN786437 TBJ786437 TLF786437 TVB786437 UEX786437 UOT786437 UYP786437 VIL786437 VSH786437 WCD786437 WLZ786437 WVV786437 N851973 JJ851973 TF851973 ADB851973 AMX851973 AWT851973 BGP851973 BQL851973 CAH851973 CKD851973 CTZ851973 DDV851973 DNR851973 DXN851973 EHJ851973 ERF851973 FBB851973 FKX851973 FUT851973 GEP851973 GOL851973 GYH851973 HID851973 HRZ851973 IBV851973 ILR851973 IVN851973 JFJ851973 JPF851973 JZB851973 KIX851973 KST851973 LCP851973 LML851973 LWH851973 MGD851973 MPZ851973 MZV851973 NJR851973 NTN851973 ODJ851973 ONF851973 OXB851973 PGX851973 PQT851973 QAP851973 QKL851973 QUH851973 RED851973 RNZ851973 RXV851973 SHR851973 SRN851973 TBJ851973 TLF851973 TVB851973 UEX851973 UOT851973 UYP851973 VIL851973 VSH851973 WCD851973 WLZ851973 WVV851973 N917509 JJ917509 TF917509 ADB917509 AMX917509 AWT917509 BGP917509 BQL917509 CAH917509 CKD917509 CTZ917509 DDV917509 DNR917509 DXN917509 EHJ917509 ERF917509 FBB917509 FKX917509 FUT917509 GEP917509 GOL917509 GYH917509 HID917509 HRZ917509 IBV917509 ILR917509 IVN917509 JFJ917509 JPF917509 JZB917509 KIX917509 KST917509 LCP917509 LML917509 LWH917509 MGD917509 MPZ917509 MZV917509 NJR917509 NTN917509 ODJ917509 ONF917509 OXB917509 PGX917509 PQT917509 QAP917509 QKL917509 QUH917509 RED917509 RNZ917509 RXV917509 SHR917509 SRN917509 TBJ917509 TLF917509 TVB917509 UEX917509 UOT917509 UYP917509 VIL917509 VSH917509 WCD917509 WLZ917509 WVV917509 N983045 JJ983045 TF983045 ADB983045 AMX983045 AWT983045 BGP983045 BQL983045 CAH983045 CKD983045 CTZ983045 DDV983045 DNR983045 DXN983045 EHJ983045 ERF983045 FBB983045 FKX983045 FUT983045 GEP983045 GOL983045 GYH983045 HID983045 HRZ983045 IBV983045 ILR983045 IVN983045 JFJ983045 JPF983045 JZB983045 KIX983045 KST983045 LCP983045 LML983045 LWH983045 MGD983045 MPZ983045 MZV983045 NJR983045 NTN983045 ODJ983045 ONF983045 OXB983045 PGX983045 PQT983045 QAP983045 QKL983045 QUH983045 RED983045 RNZ983045 RXV983045 SHR983045 SRN983045 TBJ983045 TLF983045 TVB983045 UEX983045 UOT983045 UYP983045 VIL983045 VSH983045 WCD983045 WLZ983045" xr:uid="{00000000-0002-0000-0A00-000000000000}">
      <formula1>"青森校,弘前校,八戸校,むつ校"</formula1>
    </dataValidation>
  </dataValidations>
  <pageMargins left="0.39370078740157483" right="0.19685039370078741" top="0.19685039370078741" bottom="0.19685039370078741" header="0" footer="0"/>
  <pageSetup paperSize="9" scale="75"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99"/>
    <pageSetUpPr fitToPage="1"/>
  </sheetPr>
  <dimension ref="A1:S55"/>
  <sheetViews>
    <sheetView view="pageBreakPreview" topLeftCell="A4" zoomScale="115" zoomScaleNormal="100" zoomScaleSheetLayoutView="115" workbookViewId="0">
      <selection activeCell="I19" sqref="I19"/>
    </sheetView>
  </sheetViews>
  <sheetFormatPr defaultRowHeight="13.2"/>
  <cols>
    <col min="1" max="1" width="8.6640625" style="249" customWidth="1"/>
    <col min="2" max="2" width="5.33203125" style="249" bestFit="1" customWidth="1"/>
    <col min="3" max="4" width="12.88671875" style="249" customWidth="1"/>
    <col min="5" max="5" width="2.88671875" style="250" bestFit="1" customWidth="1"/>
    <col min="6" max="6" width="8.88671875" style="249" customWidth="1"/>
    <col min="7" max="7" width="5.33203125" style="249" bestFit="1" customWidth="1"/>
    <col min="8" max="8" width="19.109375" style="249" bestFit="1" customWidth="1"/>
    <col min="9" max="9" width="12.88671875" style="249" customWidth="1"/>
    <col min="10" max="10" width="2.88671875" style="250" bestFit="1" customWidth="1"/>
    <col min="11" max="11" width="8.5546875" style="249" customWidth="1"/>
    <col min="12" max="12" width="5.33203125" style="249" bestFit="1" customWidth="1"/>
    <col min="13" max="14" width="12.88671875" style="249" customWidth="1"/>
    <col min="15" max="15" width="2.88671875" style="250" bestFit="1" customWidth="1"/>
    <col min="16" max="16" width="7.109375" style="249" customWidth="1"/>
    <col min="17" max="17" width="2.44140625" style="249" customWidth="1"/>
    <col min="18" max="18" width="13.5546875" style="249" bestFit="1" customWidth="1"/>
    <col min="19" max="19" width="17.5546875" style="249" bestFit="1" customWidth="1"/>
    <col min="20" max="259" width="9.109375" style="249"/>
    <col min="260" max="260" width="8.6640625" style="249" customWidth="1"/>
    <col min="261" max="261" width="7.88671875" style="249" customWidth="1"/>
    <col min="262" max="262" width="9.44140625" style="249" customWidth="1"/>
    <col min="263" max="263" width="5.109375" style="249" customWidth="1"/>
    <col min="264" max="264" width="8.88671875" style="249" customWidth="1"/>
    <col min="265" max="265" width="7.88671875" style="249" customWidth="1"/>
    <col min="266" max="266" width="10.33203125" style="249" customWidth="1"/>
    <col min="267" max="267" width="5.44140625" style="249" customWidth="1"/>
    <col min="268" max="268" width="8.5546875" style="249" customWidth="1"/>
    <col min="269" max="269" width="7.88671875" style="249" customWidth="1"/>
    <col min="270" max="270" width="9.5546875" style="249" customWidth="1"/>
    <col min="271" max="271" width="5.44140625" style="249" customWidth="1"/>
    <col min="272" max="272" width="7.109375" style="249" customWidth="1"/>
    <col min="273" max="273" width="2.44140625" style="249" customWidth="1"/>
    <col min="274" max="274" width="13.33203125" style="249" bestFit="1" customWidth="1"/>
    <col min="275" max="275" width="14.88671875" style="249" bestFit="1" customWidth="1"/>
    <col min="276" max="515" width="9.109375" style="249"/>
    <col min="516" max="516" width="8.6640625" style="249" customWidth="1"/>
    <col min="517" max="517" width="7.88671875" style="249" customWidth="1"/>
    <col min="518" max="518" width="9.44140625" style="249" customWidth="1"/>
    <col min="519" max="519" width="5.109375" style="249" customWidth="1"/>
    <col min="520" max="520" width="8.88671875" style="249" customWidth="1"/>
    <col min="521" max="521" width="7.88671875" style="249" customWidth="1"/>
    <col min="522" max="522" width="10.33203125" style="249" customWidth="1"/>
    <col min="523" max="523" width="5.44140625" style="249" customWidth="1"/>
    <col min="524" max="524" width="8.5546875" style="249" customWidth="1"/>
    <col min="525" max="525" width="7.88671875" style="249" customWidth="1"/>
    <col min="526" max="526" width="9.5546875" style="249" customWidth="1"/>
    <col min="527" max="527" width="5.44140625" style="249" customWidth="1"/>
    <col min="528" max="528" width="7.109375" style="249" customWidth="1"/>
    <col min="529" max="529" width="2.44140625" style="249" customWidth="1"/>
    <col min="530" max="530" width="13.33203125" style="249" bestFit="1" customWidth="1"/>
    <col min="531" max="531" width="14.88671875" style="249" bestFit="1" customWidth="1"/>
    <col min="532" max="771" width="9.109375" style="249"/>
    <col min="772" max="772" width="8.6640625" style="249" customWidth="1"/>
    <col min="773" max="773" width="7.88671875" style="249" customWidth="1"/>
    <col min="774" max="774" width="9.44140625" style="249" customWidth="1"/>
    <col min="775" max="775" width="5.109375" style="249" customWidth="1"/>
    <col min="776" max="776" width="8.88671875" style="249" customWidth="1"/>
    <col min="777" max="777" width="7.88671875" style="249" customWidth="1"/>
    <col min="778" max="778" width="10.33203125" style="249" customWidth="1"/>
    <col min="779" max="779" width="5.44140625" style="249" customWidth="1"/>
    <col min="780" max="780" width="8.5546875" style="249" customWidth="1"/>
    <col min="781" max="781" width="7.88671875" style="249" customWidth="1"/>
    <col min="782" max="782" width="9.5546875" style="249" customWidth="1"/>
    <col min="783" max="783" width="5.44140625" style="249" customWidth="1"/>
    <col min="784" max="784" width="7.109375" style="249" customWidth="1"/>
    <col min="785" max="785" width="2.44140625" style="249" customWidth="1"/>
    <col min="786" max="786" width="13.33203125" style="249" bestFit="1" customWidth="1"/>
    <col min="787" max="787" width="14.88671875" style="249" bestFit="1" customWidth="1"/>
    <col min="788" max="1027" width="9.109375" style="249"/>
    <col min="1028" max="1028" width="8.6640625" style="249" customWidth="1"/>
    <col min="1029" max="1029" width="7.88671875" style="249" customWidth="1"/>
    <col min="1030" max="1030" width="9.44140625" style="249" customWidth="1"/>
    <col min="1031" max="1031" width="5.109375" style="249" customWidth="1"/>
    <col min="1032" max="1032" width="8.88671875" style="249" customWidth="1"/>
    <col min="1033" max="1033" width="7.88671875" style="249" customWidth="1"/>
    <col min="1034" max="1034" width="10.33203125" style="249" customWidth="1"/>
    <col min="1035" max="1035" width="5.44140625" style="249" customWidth="1"/>
    <col min="1036" max="1036" width="8.5546875" style="249" customWidth="1"/>
    <col min="1037" max="1037" width="7.88671875" style="249" customWidth="1"/>
    <col min="1038" max="1038" width="9.5546875" style="249" customWidth="1"/>
    <col min="1039" max="1039" width="5.44140625" style="249" customWidth="1"/>
    <col min="1040" max="1040" width="7.109375" style="249" customWidth="1"/>
    <col min="1041" max="1041" width="2.44140625" style="249" customWidth="1"/>
    <col min="1042" max="1042" width="13.33203125" style="249" bestFit="1" customWidth="1"/>
    <col min="1043" max="1043" width="14.88671875" style="249" bestFit="1" customWidth="1"/>
    <col min="1044" max="1283" width="9.109375" style="249"/>
    <col min="1284" max="1284" width="8.6640625" style="249" customWidth="1"/>
    <col min="1285" max="1285" width="7.88671875" style="249" customWidth="1"/>
    <col min="1286" max="1286" width="9.44140625" style="249" customWidth="1"/>
    <col min="1287" max="1287" width="5.109375" style="249" customWidth="1"/>
    <col min="1288" max="1288" width="8.88671875" style="249" customWidth="1"/>
    <col min="1289" max="1289" width="7.88671875" style="249" customWidth="1"/>
    <col min="1290" max="1290" width="10.33203125" style="249" customWidth="1"/>
    <col min="1291" max="1291" width="5.44140625" style="249" customWidth="1"/>
    <col min="1292" max="1292" width="8.5546875" style="249" customWidth="1"/>
    <col min="1293" max="1293" width="7.88671875" style="249" customWidth="1"/>
    <col min="1294" max="1294" width="9.5546875" style="249" customWidth="1"/>
    <col min="1295" max="1295" width="5.44140625" style="249" customWidth="1"/>
    <col min="1296" max="1296" width="7.109375" style="249" customWidth="1"/>
    <col min="1297" max="1297" width="2.44140625" style="249" customWidth="1"/>
    <col min="1298" max="1298" width="13.33203125" style="249" bestFit="1" customWidth="1"/>
    <col min="1299" max="1299" width="14.88671875" style="249" bestFit="1" customWidth="1"/>
    <col min="1300" max="1539" width="9.109375" style="249"/>
    <col min="1540" max="1540" width="8.6640625" style="249" customWidth="1"/>
    <col min="1541" max="1541" width="7.88671875" style="249" customWidth="1"/>
    <col min="1542" max="1542" width="9.44140625" style="249" customWidth="1"/>
    <col min="1543" max="1543" width="5.109375" style="249" customWidth="1"/>
    <col min="1544" max="1544" width="8.88671875" style="249" customWidth="1"/>
    <col min="1545" max="1545" width="7.88671875" style="249" customWidth="1"/>
    <col min="1546" max="1546" width="10.33203125" style="249" customWidth="1"/>
    <col min="1547" max="1547" width="5.44140625" style="249" customWidth="1"/>
    <col min="1548" max="1548" width="8.5546875" style="249" customWidth="1"/>
    <col min="1549" max="1549" width="7.88671875" style="249" customWidth="1"/>
    <col min="1550" max="1550" width="9.5546875" style="249" customWidth="1"/>
    <col min="1551" max="1551" width="5.44140625" style="249" customWidth="1"/>
    <col min="1552" max="1552" width="7.109375" style="249" customWidth="1"/>
    <col min="1553" max="1553" width="2.44140625" style="249" customWidth="1"/>
    <col min="1554" max="1554" width="13.33203125" style="249" bestFit="1" customWidth="1"/>
    <col min="1555" max="1555" width="14.88671875" style="249" bestFit="1" customWidth="1"/>
    <col min="1556" max="1795" width="9.109375" style="249"/>
    <col min="1796" max="1796" width="8.6640625" style="249" customWidth="1"/>
    <col min="1797" max="1797" width="7.88671875" style="249" customWidth="1"/>
    <col min="1798" max="1798" width="9.44140625" style="249" customWidth="1"/>
    <col min="1799" max="1799" width="5.109375" style="249" customWidth="1"/>
    <col min="1800" max="1800" width="8.88671875" style="249" customWidth="1"/>
    <col min="1801" max="1801" width="7.88671875" style="249" customWidth="1"/>
    <col min="1802" max="1802" width="10.33203125" style="249" customWidth="1"/>
    <col min="1803" max="1803" width="5.44140625" style="249" customWidth="1"/>
    <col min="1804" max="1804" width="8.5546875" style="249" customWidth="1"/>
    <col min="1805" max="1805" width="7.88671875" style="249" customWidth="1"/>
    <col min="1806" max="1806" width="9.5546875" style="249" customWidth="1"/>
    <col min="1807" max="1807" width="5.44140625" style="249" customWidth="1"/>
    <col min="1808" max="1808" width="7.109375" style="249" customWidth="1"/>
    <col min="1809" max="1809" width="2.44140625" style="249" customWidth="1"/>
    <col min="1810" max="1810" width="13.33203125" style="249" bestFit="1" customWidth="1"/>
    <col min="1811" max="1811" width="14.88671875" style="249" bestFit="1" customWidth="1"/>
    <col min="1812" max="2051" width="9.109375" style="249"/>
    <col min="2052" max="2052" width="8.6640625" style="249" customWidth="1"/>
    <col min="2053" max="2053" width="7.88671875" style="249" customWidth="1"/>
    <col min="2054" max="2054" width="9.44140625" style="249" customWidth="1"/>
    <col min="2055" max="2055" width="5.109375" style="249" customWidth="1"/>
    <col min="2056" max="2056" width="8.88671875" style="249" customWidth="1"/>
    <col min="2057" max="2057" width="7.88671875" style="249" customWidth="1"/>
    <col min="2058" max="2058" width="10.33203125" style="249" customWidth="1"/>
    <col min="2059" max="2059" width="5.44140625" style="249" customWidth="1"/>
    <col min="2060" max="2060" width="8.5546875" style="249" customWidth="1"/>
    <col min="2061" max="2061" width="7.88671875" style="249" customWidth="1"/>
    <col min="2062" max="2062" width="9.5546875" style="249" customWidth="1"/>
    <col min="2063" max="2063" width="5.44140625" style="249" customWidth="1"/>
    <col min="2064" max="2064" width="7.109375" style="249" customWidth="1"/>
    <col min="2065" max="2065" width="2.44140625" style="249" customWidth="1"/>
    <col min="2066" max="2066" width="13.33203125" style="249" bestFit="1" customWidth="1"/>
    <col min="2067" max="2067" width="14.88671875" style="249" bestFit="1" customWidth="1"/>
    <col min="2068" max="2307" width="9.109375" style="249"/>
    <col min="2308" max="2308" width="8.6640625" style="249" customWidth="1"/>
    <col min="2309" max="2309" width="7.88671875" style="249" customWidth="1"/>
    <col min="2310" max="2310" width="9.44140625" style="249" customWidth="1"/>
    <col min="2311" max="2311" width="5.109375" style="249" customWidth="1"/>
    <col min="2312" max="2312" width="8.88671875" style="249" customWidth="1"/>
    <col min="2313" max="2313" width="7.88671875" style="249" customWidth="1"/>
    <col min="2314" max="2314" width="10.33203125" style="249" customWidth="1"/>
    <col min="2315" max="2315" width="5.44140625" style="249" customWidth="1"/>
    <col min="2316" max="2316" width="8.5546875" style="249" customWidth="1"/>
    <col min="2317" max="2317" width="7.88671875" style="249" customWidth="1"/>
    <col min="2318" max="2318" width="9.5546875" style="249" customWidth="1"/>
    <col min="2319" max="2319" width="5.44140625" style="249" customWidth="1"/>
    <col min="2320" max="2320" width="7.109375" style="249" customWidth="1"/>
    <col min="2321" max="2321" width="2.44140625" style="249" customWidth="1"/>
    <col min="2322" max="2322" width="13.33203125" style="249" bestFit="1" customWidth="1"/>
    <col min="2323" max="2323" width="14.88671875" style="249" bestFit="1" customWidth="1"/>
    <col min="2324" max="2563" width="9.109375" style="249"/>
    <col min="2564" max="2564" width="8.6640625" style="249" customWidth="1"/>
    <col min="2565" max="2565" width="7.88671875" style="249" customWidth="1"/>
    <col min="2566" max="2566" width="9.44140625" style="249" customWidth="1"/>
    <col min="2567" max="2567" width="5.109375" style="249" customWidth="1"/>
    <col min="2568" max="2568" width="8.88671875" style="249" customWidth="1"/>
    <col min="2569" max="2569" width="7.88671875" style="249" customWidth="1"/>
    <col min="2570" max="2570" width="10.33203125" style="249" customWidth="1"/>
    <col min="2571" max="2571" width="5.44140625" style="249" customWidth="1"/>
    <col min="2572" max="2572" width="8.5546875" style="249" customWidth="1"/>
    <col min="2573" max="2573" width="7.88671875" style="249" customWidth="1"/>
    <col min="2574" max="2574" width="9.5546875" style="249" customWidth="1"/>
    <col min="2575" max="2575" width="5.44140625" style="249" customWidth="1"/>
    <col min="2576" max="2576" width="7.109375" style="249" customWidth="1"/>
    <col min="2577" max="2577" width="2.44140625" style="249" customWidth="1"/>
    <col min="2578" max="2578" width="13.33203125" style="249" bestFit="1" customWidth="1"/>
    <col min="2579" max="2579" width="14.88671875" style="249" bestFit="1" customWidth="1"/>
    <col min="2580" max="2819" width="9.109375" style="249"/>
    <col min="2820" max="2820" width="8.6640625" style="249" customWidth="1"/>
    <col min="2821" max="2821" width="7.88671875" style="249" customWidth="1"/>
    <col min="2822" max="2822" width="9.44140625" style="249" customWidth="1"/>
    <col min="2823" max="2823" width="5.109375" style="249" customWidth="1"/>
    <col min="2824" max="2824" width="8.88671875" style="249" customWidth="1"/>
    <col min="2825" max="2825" width="7.88671875" style="249" customWidth="1"/>
    <col min="2826" max="2826" width="10.33203125" style="249" customWidth="1"/>
    <col min="2827" max="2827" width="5.44140625" style="249" customWidth="1"/>
    <col min="2828" max="2828" width="8.5546875" style="249" customWidth="1"/>
    <col min="2829" max="2829" width="7.88671875" style="249" customWidth="1"/>
    <col min="2830" max="2830" width="9.5546875" style="249" customWidth="1"/>
    <col min="2831" max="2831" width="5.44140625" style="249" customWidth="1"/>
    <col min="2832" max="2832" width="7.109375" style="249" customWidth="1"/>
    <col min="2833" max="2833" width="2.44140625" style="249" customWidth="1"/>
    <col min="2834" max="2834" width="13.33203125" style="249" bestFit="1" customWidth="1"/>
    <col min="2835" max="2835" width="14.88671875" style="249" bestFit="1" customWidth="1"/>
    <col min="2836" max="3075" width="9.109375" style="249"/>
    <col min="3076" max="3076" width="8.6640625" style="249" customWidth="1"/>
    <col min="3077" max="3077" width="7.88671875" style="249" customWidth="1"/>
    <col min="3078" max="3078" width="9.44140625" style="249" customWidth="1"/>
    <col min="3079" max="3079" width="5.109375" style="249" customWidth="1"/>
    <col min="3080" max="3080" width="8.88671875" style="249" customWidth="1"/>
    <col min="3081" max="3081" width="7.88671875" style="249" customWidth="1"/>
    <col min="3082" max="3082" width="10.33203125" style="249" customWidth="1"/>
    <col min="3083" max="3083" width="5.44140625" style="249" customWidth="1"/>
    <col min="3084" max="3084" width="8.5546875" style="249" customWidth="1"/>
    <col min="3085" max="3085" width="7.88671875" style="249" customWidth="1"/>
    <col min="3086" max="3086" width="9.5546875" style="249" customWidth="1"/>
    <col min="3087" max="3087" width="5.44140625" style="249" customWidth="1"/>
    <col min="3088" max="3088" width="7.109375" style="249" customWidth="1"/>
    <col min="3089" max="3089" width="2.44140625" style="249" customWidth="1"/>
    <col min="3090" max="3090" width="13.33203125" style="249" bestFit="1" customWidth="1"/>
    <col min="3091" max="3091" width="14.88671875" style="249" bestFit="1" customWidth="1"/>
    <col min="3092" max="3331" width="9.109375" style="249"/>
    <col min="3332" max="3332" width="8.6640625" style="249" customWidth="1"/>
    <col min="3333" max="3333" width="7.88671875" style="249" customWidth="1"/>
    <col min="3334" max="3334" width="9.44140625" style="249" customWidth="1"/>
    <col min="3335" max="3335" width="5.109375" style="249" customWidth="1"/>
    <col min="3336" max="3336" width="8.88671875" style="249" customWidth="1"/>
    <col min="3337" max="3337" width="7.88671875" style="249" customWidth="1"/>
    <col min="3338" max="3338" width="10.33203125" style="249" customWidth="1"/>
    <col min="3339" max="3339" width="5.44140625" style="249" customWidth="1"/>
    <col min="3340" max="3340" width="8.5546875" style="249" customWidth="1"/>
    <col min="3341" max="3341" width="7.88671875" style="249" customWidth="1"/>
    <col min="3342" max="3342" width="9.5546875" style="249" customWidth="1"/>
    <col min="3343" max="3343" width="5.44140625" style="249" customWidth="1"/>
    <col min="3344" max="3344" width="7.109375" style="249" customWidth="1"/>
    <col min="3345" max="3345" width="2.44140625" style="249" customWidth="1"/>
    <col min="3346" max="3346" width="13.33203125" style="249" bestFit="1" customWidth="1"/>
    <col min="3347" max="3347" width="14.88671875" style="249" bestFit="1" customWidth="1"/>
    <col min="3348" max="3587" width="9.109375" style="249"/>
    <col min="3588" max="3588" width="8.6640625" style="249" customWidth="1"/>
    <col min="3589" max="3589" width="7.88671875" style="249" customWidth="1"/>
    <col min="3590" max="3590" width="9.44140625" style="249" customWidth="1"/>
    <col min="3591" max="3591" width="5.109375" style="249" customWidth="1"/>
    <col min="3592" max="3592" width="8.88671875" style="249" customWidth="1"/>
    <col min="3593" max="3593" width="7.88671875" style="249" customWidth="1"/>
    <col min="3594" max="3594" width="10.33203125" style="249" customWidth="1"/>
    <col min="3595" max="3595" width="5.44140625" style="249" customWidth="1"/>
    <col min="3596" max="3596" width="8.5546875" style="249" customWidth="1"/>
    <col min="3597" max="3597" width="7.88671875" style="249" customWidth="1"/>
    <col min="3598" max="3598" width="9.5546875" style="249" customWidth="1"/>
    <col min="3599" max="3599" width="5.44140625" style="249" customWidth="1"/>
    <col min="3600" max="3600" width="7.109375" style="249" customWidth="1"/>
    <col min="3601" max="3601" width="2.44140625" style="249" customWidth="1"/>
    <col min="3602" max="3602" width="13.33203125" style="249" bestFit="1" customWidth="1"/>
    <col min="3603" max="3603" width="14.88671875" style="249" bestFit="1" customWidth="1"/>
    <col min="3604" max="3843" width="9.109375" style="249"/>
    <col min="3844" max="3844" width="8.6640625" style="249" customWidth="1"/>
    <col min="3845" max="3845" width="7.88671875" style="249" customWidth="1"/>
    <col min="3846" max="3846" width="9.44140625" style="249" customWidth="1"/>
    <col min="3847" max="3847" width="5.109375" style="249" customWidth="1"/>
    <col min="3848" max="3848" width="8.88671875" style="249" customWidth="1"/>
    <col min="3849" max="3849" width="7.88671875" style="249" customWidth="1"/>
    <col min="3850" max="3850" width="10.33203125" style="249" customWidth="1"/>
    <col min="3851" max="3851" width="5.44140625" style="249" customWidth="1"/>
    <col min="3852" max="3852" width="8.5546875" style="249" customWidth="1"/>
    <col min="3853" max="3853" width="7.88671875" style="249" customWidth="1"/>
    <col min="3854" max="3854" width="9.5546875" style="249" customWidth="1"/>
    <col min="3855" max="3855" width="5.44140625" style="249" customWidth="1"/>
    <col min="3856" max="3856" width="7.109375" style="249" customWidth="1"/>
    <col min="3857" max="3857" width="2.44140625" style="249" customWidth="1"/>
    <col min="3858" max="3858" width="13.33203125" style="249" bestFit="1" customWidth="1"/>
    <col min="3859" max="3859" width="14.88671875" style="249" bestFit="1" customWidth="1"/>
    <col min="3860" max="4099" width="9.109375" style="249"/>
    <col min="4100" max="4100" width="8.6640625" style="249" customWidth="1"/>
    <col min="4101" max="4101" width="7.88671875" style="249" customWidth="1"/>
    <col min="4102" max="4102" width="9.44140625" style="249" customWidth="1"/>
    <col min="4103" max="4103" width="5.109375" style="249" customWidth="1"/>
    <col min="4104" max="4104" width="8.88671875" style="249" customWidth="1"/>
    <col min="4105" max="4105" width="7.88671875" style="249" customWidth="1"/>
    <col min="4106" max="4106" width="10.33203125" style="249" customWidth="1"/>
    <col min="4107" max="4107" width="5.44140625" style="249" customWidth="1"/>
    <col min="4108" max="4108" width="8.5546875" style="249" customWidth="1"/>
    <col min="4109" max="4109" width="7.88671875" style="249" customWidth="1"/>
    <col min="4110" max="4110" width="9.5546875" style="249" customWidth="1"/>
    <col min="4111" max="4111" width="5.44140625" style="249" customWidth="1"/>
    <col min="4112" max="4112" width="7.109375" style="249" customWidth="1"/>
    <col min="4113" max="4113" width="2.44140625" style="249" customWidth="1"/>
    <col min="4114" max="4114" width="13.33203125" style="249" bestFit="1" customWidth="1"/>
    <col min="4115" max="4115" width="14.88671875" style="249" bestFit="1" customWidth="1"/>
    <col min="4116" max="4355" width="9.109375" style="249"/>
    <col min="4356" max="4356" width="8.6640625" style="249" customWidth="1"/>
    <col min="4357" max="4357" width="7.88671875" style="249" customWidth="1"/>
    <col min="4358" max="4358" width="9.44140625" style="249" customWidth="1"/>
    <col min="4359" max="4359" width="5.109375" style="249" customWidth="1"/>
    <col min="4360" max="4360" width="8.88671875" style="249" customWidth="1"/>
    <col min="4361" max="4361" width="7.88671875" style="249" customWidth="1"/>
    <col min="4362" max="4362" width="10.33203125" style="249" customWidth="1"/>
    <col min="4363" max="4363" width="5.44140625" style="249" customWidth="1"/>
    <col min="4364" max="4364" width="8.5546875" style="249" customWidth="1"/>
    <col min="4365" max="4365" width="7.88671875" style="249" customWidth="1"/>
    <col min="4366" max="4366" width="9.5546875" style="249" customWidth="1"/>
    <col min="4367" max="4367" width="5.44140625" style="249" customWidth="1"/>
    <col min="4368" max="4368" width="7.109375" style="249" customWidth="1"/>
    <col min="4369" max="4369" width="2.44140625" style="249" customWidth="1"/>
    <col min="4370" max="4370" width="13.33203125" style="249" bestFit="1" customWidth="1"/>
    <col min="4371" max="4371" width="14.88671875" style="249" bestFit="1" customWidth="1"/>
    <col min="4372" max="4611" width="9.109375" style="249"/>
    <col min="4612" max="4612" width="8.6640625" style="249" customWidth="1"/>
    <col min="4613" max="4613" width="7.88671875" style="249" customWidth="1"/>
    <col min="4614" max="4614" width="9.44140625" style="249" customWidth="1"/>
    <col min="4615" max="4615" width="5.109375" style="249" customWidth="1"/>
    <col min="4616" max="4616" width="8.88671875" style="249" customWidth="1"/>
    <col min="4617" max="4617" width="7.88671875" style="249" customWidth="1"/>
    <col min="4618" max="4618" width="10.33203125" style="249" customWidth="1"/>
    <col min="4619" max="4619" width="5.44140625" style="249" customWidth="1"/>
    <col min="4620" max="4620" width="8.5546875" style="249" customWidth="1"/>
    <col min="4621" max="4621" width="7.88671875" style="249" customWidth="1"/>
    <col min="4622" max="4622" width="9.5546875" style="249" customWidth="1"/>
    <col min="4623" max="4623" width="5.44140625" style="249" customWidth="1"/>
    <col min="4624" max="4624" width="7.109375" style="249" customWidth="1"/>
    <col min="4625" max="4625" width="2.44140625" style="249" customWidth="1"/>
    <col min="4626" max="4626" width="13.33203125" style="249" bestFit="1" customWidth="1"/>
    <col min="4627" max="4627" width="14.88671875" style="249" bestFit="1" customWidth="1"/>
    <col min="4628" max="4867" width="9.109375" style="249"/>
    <col min="4868" max="4868" width="8.6640625" style="249" customWidth="1"/>
    <col min="4869" max="4869" width="7.88671875" style="249" customWidth="1"/>
    <col min="4870" max="4870" width="9.44140625" style="249" customWidth="1"/>
    <col min="4871" max="4871" width="5.109375" style="249" customWidth="1"/>
    <col min="4872" max="4872" width="8.88671875" style="249" customWidth="1"/>
    <col min="4873" max="4873" width="7.88671875" style="249" customWidth="1"/>
    <col min="4874" max="4874" width="10.33203125" style="249" customWidth="1"/>
    <col min="4875" max="4875" width="5.44140625" style="249" customWidth="1"/>
    <col min="4876" max="4876" width="8.5546875" style="249" customWidth="1"/>
    <col min="4877" max="4877" width="7.88671875" style="249" customWidth="1"/>
    <col min="4878" max="4878" width="9.5546875" style="249" customWidth="1"/>
    <col min="4879" max="4879" width="5.44140625" style="249" customWidth="1"/>
    <col min="4880" max="4880" width="7.109375" style="249" customWidth="1"/>
    <col min="4881" max="4881" width="2.44140625" style="249" customWidth="1"/>
    <col min="4882" max="4882" width="13.33203125" style="249" bestFit="1" customWidth="1"/>
    <col min="4883" max="4883" width="14.88671875" style="249" bestFit="1" customWidth="1"/>
    <col min="4884" max="5123" width="9.109375" style="249"/>
    <col min="5124" max="5124" width="8.6640625" style="249" customWidth="1"/>
    <col min="5125" max="5125" width="7.88671875" style="249" customWidth="1"/>
    <col min="5126" max="5126" width="9.44140625" style="249" customWidth="1"/>
    <col min="5127" max="5127" width="5.109375" style="249" customWidth="1"/>
    <col min="5128" max="5128" width="8.88671875" style="249" customWidth="1"/>
    <col min="5129" max="5129" width="7.88671875" style="249" customWidth="1"/>
    <col min="5130" max="5130" width="10.33203125" style="249" customWidth="1"/>
    <col min="5131" max="5131" width="5.44140625" style="249" customWidth="1"/>
    <col min="5132" max="5132" width="8.5546875" style="249" customWidth="1"/>
    <col min="5133" max="5133" width="7.88671875" style="249" customWidth="1"/>
    <col min="5134" max="5134" width="9.5546875" style="249" customWidth="1"/>
    <col min="5135" max="5135" width="5.44140625" style="249" customWidth="1"/>
    <col min="5136" max="5136" width="7.109375" style="249" customWidth="1"/>
    <col min="5137" max="5137" width="2.44140625" style="249" customWidth="1"/>
    <col min="5138" max="5138" width="13.33203125" style="249" bestFit="1" customWidth="1"/>
    <col min="5139" max="5139" width="14.88671875" style="249" bestFit="1" customWidth="1"/>
    <col min="5140" max="5379" width="9.109375" style="249"/>
    <col min="5380" max="5380" width="8.6640625" style="249" customWidth="1"/>
    <col min="5381" max="5381" width="7.88671875" style="249" customWidth="1"/>
    <col min="5382" max="5382" width="9.44140625" style="249" customWidth="1"/>
    <col min="5383" max="5383" width="5.109375" style="249" customWidth="1"/>
    <col min="5384" max="5384" width="8.88671875" style="249" customWidth="1"/>
    <col min="5385" max="5385" width="7.88671875" style="249" customWidth="1"/>
    <col min="5386" max="5386" width="10.33203125" style="249" customWidth="1"/>
    <col min="5387" max="5387" width="5.44140625" style="249" customWidth="1"/>
    <col min="5388" max="5388" width="8.5546875" style="249" customWidth="1"/>
    <col min="5389" max="5389" width="7.88671875" style="249" customWidth="1"/>
    <col min="5390" max="5390" width="9.5546875" style="249" customWidth="1"/>
    <col min="5391" max="5391" width="5.44140625" style="249" customWidth="1"/>
    <col min="5392" max="5392" width="7.109375" style="249" customWidth="1"/>
    <col min="5393" max="5393" width="2.44140625" style="249" customWidth="1"/>
    <col min="5394" max="5394" width="13.33203125" style="249" bestFit="1" customWidth="1"/>
    <col min="5395" max="5395" width="14.88671875" style="249" bestFit="1" customWidth="1"/>
    <col min="5396" max="5635" width="9.109375" style="249"/>
    <col min="5636" max="5636" width="8.6640625" style="249" customWidth="1"/>
    <col min="5637" max="5637" width="7.88671875" style="249" customWidth="1"/>
    <col min="5638" max="5638" width="9.44140625" style="249" customWidth="1"/>
    <col min="5639" max="5639" width="5.109375" style="249" customWidth="1"/>
    <col min="5640" max="5640" width="8.88671875" style="249" customWidth="1"/>
    <col min="5641" max="5641" width="7.88671875" style="249" customWidth="1"/>
    <col min="5642" max="5642" width="10.33203125" style="249" customWidth="1"/>
    <col min="5643" max="5643" width="5.44140625" style="249" customWidth="1"/>
    <col min="5644" max="5644" width="8.5546875" style="249" customWidth="1"/>
    <col min="5645" max="5645" width="7.88671875" style="249" customWidth="1"/>
    <col min="5646" max="5646" width="9.5546875" style="249" customWidth="1"/>
    <col min="5647" max="5647" width="5.44140625" style="249" customWidth="1"/>
    <col min="5648" max="5648" width="7.109375" style="249" customWidth="1"/>
    <col min="5649" max="5649" width="2.44140625" style="249" customWidth="1"/>
    <col min="5650" max="5650" width="13.33203125" style="249" bestFit="1" customWidth="1"/>
    <col min="5651" max="5651" width="14.88671875" style="249" bestFit="1" customWidth="1"/>
    <col min="5652" max="5891" width="9.109375" style="249"/>
    <col min="5892" max="5892" width="8.6640625" style="249" customWidth="1"/>
    <col min="5893" max="5893" width="7.88671875" style="249" customWidth="1"/>
    <col min="5894" max="5894" width="9.44140625" style="249" customWidth="1"/>
    <col min="5895" max="5895" width="5.109375" style="249" customWidth="1"/>
    <col min="5896" max="5896" width="8.88671875" style="249" customWidth="1"/>
    <col min="5897" max="5897" width="7.88671875" style="249" customWidth="1"/>
    <col min="5898" max="5898" width="10.33203125" style="249" customWidth="1"/>
    <col min="5899" max="5899" width="5.44140625" style="249" customWidth="1"/>
    <col min="5900" max="5900" width="8.5546875" style="249" customWidth="1"/>
    <col min="5901" max="5901" width="7.88671875" style="249" customWidth="1"/>
    <col min="5902" max="5902" width="9.5546875" style="249" customWidth="1"/>
    <col min="5903" max="5903" width="5.44140625" style="249" customWidth="1"/>
    <col min="5904" max="5904" width="7.109375" style="249" customWidth="1"/>
    <col min="5905" max="5905" width="2.44140625" style="249" customWidth="1"/>
    <col min="5906" max="5906" width="13.33203125" style="249" bestFit="1" customWidth="1"/>
    <col min="5907" max="5907" width="14.88671875" style="249" bestFit="1" customWidth="1"/>
    <col min="5908" max="6147" width="9.109375" style="249"/>
    <col min="6148" max="6148" width="8.6640625" style="249" customWidth="1"/>
    <col min="6149" max="6149" width="7.88671875" style="249" customWidth="1"/>
    <col min="6150" max="6150" width="9.44140625" style="249" customWidth="1"/>
    <col min="6151" max="6151" width="5.109375" style="249" customWidth="1"/>
    <col min="6152" max="6152" width="8.88671875" style="249" customWidth="1"/>
    <col min="6153" max="6153" width="7.88671875" style="249" customWidth="1"/>
    <col min="6154" max="6154" width="10.33203125" style="249" customWidth="1"/>
    <col min="6155" max="6155" width="5.44140625" style="249" customWidth="1"/>
    <col min="6156" max="6156" width="8.5546875" style="249" customWidth="1"/>
    <col min="6157" max="6157" width="7.88671875" style="249" customWidth="1"/>
    <col min="6158" max="6158" width="9.5546875" style="249" customWidth="1"/>
    <col min="6159" max="6159" width="5.44140625" style="249" customWidth="1"/>
    <col min="6160" max="6160" width="7.109375" style="249" customWidth="1"/>
    <col min="6161" max="6161" width="2.44140625" style="249" customWidth="1"/>
    <col min="6162" max="6162" width="13.33203125" style="249" bestFit="1" customWidth="1"/>
    <col min="6163" max="6163" width="14.88671875" style="249" bestFit="1" customWidth="1"/>
    <col min="6164" max="6403" width="9.109375" style="249"/>
    <col min="6404" max="6404" width="8.6640625" style="249" customWidth="1"/>
    <col min="6405" max="6405" width="7.88671875" style="249" customWidth="1"/>
    <col min="6406" max="6406" width="9.44140625" style="249" customWidth="1"/>
    <col min="6407" max="6407" width="5.109375" style="249" customWidth="1"/>
    <col min="6408" max="6408" width="8.88671875" style="249" customWidth="1"/>
    <col min="6409" max="6409" width="7.88671875" style="249" customWidth="1"/>
    <col min="6410" max="6410" width="10.33203125" style="249" customWidth="1"/>
    <col min="6411" max="6411" width="5.44140625" style="249" customWidth="1"/>
    <col min="6412" max="6412" width="8.5546875" style="249" customWidth="1"/>
    <col min="6413" max="6413" width="7.88671875" style="249" customWidth="1"/>
    <col min="6414" max="6414" width="9.5546875" style="249" customWidth="1"/>
    <col min="6415" max="6415" width="5.44140625" style="249" customWidth="1"/>
    <col min="6416" max="6416" width="7.109375" style="249" customWidth="1"/>
    <col min="6417" max="6417" width="2.44140625" style="249" customWidth="1"/>
    <col min="6418" max="6418" width="13.33203125" style="249" bestFit="1" customWidth="1"/>
    <col min="6419" max="6419" width="14.88671875" style="249" bestFit="1" customWidth="1"/>
    <col min="6420" max="6659" width="9.109375" style="249"/>
    <col min="6660" max="6660" width="8.6640625" style="249" customWidth="1"/>
    <col min="6661" max="6661" width="7.88671875" style="249" customWidth="1"/>
    <col min="6662" max="6662" width="9.44140625" style="249" customWidth="1"/>
    <col min="6663" max="6663" width="5.109375" style="249" customWidth="1"/>
    <col min="6664" max="6664" width="8.88671875" style="249" customWidth="1"/>
    <col min="6665" max="6665" width="7.88671875" style="249" customWidth="1"/>
    <col min="6666" max="6666" width="10.33203125" style="249" customWidth="1"/>
    <col min="6667" max="6667" width="5.44140625" style="249" customWidth="1"/>
    <col min="6668" max="6668" width="8.5546875" style="249" customWidth="1"/>
    <col min="6669" max="6669" width="7.88671875" style="249" customWidth="1"/>
    <col min="6670" max="6670" width="9.5546875" style="249" customWidth="1"/>
    <col min="6671" max="6671" width="5.44140625" style="249" customWidth="1"/>
    <col min="6672" max="6672" width="7.109375" style="249" customWidth="1"/>
    <col min="6673" max="6673" width="2.44140625" style="249" customWidth="1"/>
    <col min="6674" max="6674" width="13.33203125" style="249" bestFit="1" customWidth="1"/>
    <col min="6675" max="6675" width="14.88671875" style="249" bestFit="1" customWidth="1"/>
    <col min="6676" max="6915" width="9.109375" style="249"/>
    <col min="6916" max="6916" width="8.6640625" style="249" customWidth="1"/>
    <col min="6917" max="6917" width="7.88671875" style="249" customWidth="1"/>
    <col min="6918" max="6918" width="9.44140625" style="249" customWidth="1"/>
    <col min="6919" max="6919" width="5.109375" style="249" customWidth="1"/>
    <col min="6920" max="6920" width="8.88671875" style="249" customWidth="1"/>
    <col min="6921" max="6921" width="7.88671875" style="249" customWidth="1"/>
    <col min="6922" max="6922" width="10.33203125" style="249" customWidth="1"/>
    <col min="6923" max="6923" width="5.44140625" style="249" customWidth="1"/>
    <col min="6924" max="6924" width="8.5546875" style="249" customWidth="1"/>
    <col min="6925" max="6925" width="7.88671875" style="249" customWidth="1"/>
    <col min="6926" max="6926" width="9.5546875" style="249" customWidth="1"/>
    <col min="6927" max="6927" width="5.44140625" style="249" customWidth="1"/>
    <col min="6928" max="6928" width="7.109375" style="249" customWidth="1"/>
    <col min="6929" max="6929" width="2.44140625" style="249" customWidth="1"/>
    <col min="6930" max="6930" width="13.33203125" style="249" bestFit="1" customWidth="1"/>
    <col min="6931" max="6931" width="14.88671875" style="249" bestFit="1" customWidth="1"/>
    <col min="6932" max="7171" width="9.109375" style="249"/>
    <col min="7172" max="7172" width="8.6640625" style="249" customWidth="1"/>
    <col min="7173" max="7173" width="7.88671875" style="249" customWidth="1"/>
    <col min="7174" max="7174" width="9.44140625" style="249" customWidth="1"/>
    <col min="7175" max="7175" width="5.109375" style="249" customWidth="1"/>
    <col min="7176" max="7176" width="8.88671875" style="249" customWidth="1"/>
    <col min="7177" max="7177" width="7.88671875" style="249" customWidth="1"/>
    <col min="7178" max="7178" width="10.33203125" style="249" customWidth="1"/>
    <col min="7179" max="7179" width="5.44140625" style="249" customWidth="1"/>
    <col min="7180" max="7180" width="8.5546875" style="249" customWidth="1"/>
    <col min="7181" max="7181" width="7.88671875" style="249" customWidth="1"/>
    <col min="7182" max="7182" width="9.5546875" style="249" customWidth="1"/>
    <col min="7183" max="7183" width="5.44140625" style="249" customWidth="1"/>
    <col min="7184" max="7184" width="7.109375" style="249" customWidth="1"/>
    <col min="7185" max="7185" width="2.44140625" style="249" customWidth="1"/>
    <col min="7186" max="7186" width="13.33203125" style="249" bestFit="1" customWidth="1"/>
    <col min="7187" max="7187" width="14.88671875" style="249" bestFit="1" customWidth="1"/>
    <col min="7188" max="7427" width="9.109375" style="249"/>
    <col min="7428" max="7428" width="8.6640625" style="249" customWidth="1"/>
    <col min="7429" max="7429" width="7.88671875" style="249" customWidth="1"/>
    <col min="7430" max="7430" width="9.44140625" style="249" customWidth="1"/>
    <col min="7431" max="7431" width="5.109375" style="249" customWidth="1"/>
    <col min="7432" max="7432" width="8.88671875" style="249" customWidth="1"/>
    <col min="7433" max="7433" width="7.88671875" style="249" customWidth="1"/>
    <col min="7434" max="7434" width="10.33203125" style="249" customWidth="1"/>
    <col min="7435" max="7435" width="5.44140625" style="249" customWidth="1"/>
    <col min="7436" max="7436" width="8.5546875" style="249" customWidth="1"/>
    <col min="7437" max="7437" width="7.88671875" style="249" customWidth="1"/>
    <col min="7438" max="7438" width="9.5546875" style="249" customWidth="1"/>
    <col min="7439" max="7439" width="5.44140625" style="249" customWidth="1"/>
    <col min="7440" max="7440" width="7.109375" style="249" customWidth="1"/>
    <col min="7441" max="7441" width="2.44140625" style="249" customWidth="1"/>
    <col min="7442" max="7442" width="13.33203125" style="249" bestFit="1" customWidth="1"/>
    <col min="7443" max="7443" width="14.88671875" style="249" bestFit="1" customWidth="1"/>
    <col min="7444" max="7683" width="9.109375" style="249"/>
    <col min="7684" max="7684" width="8.6640625" style="249" customWidth="1"/>
    <col min="7685" max="7685" width="7.88671875" style="249" customWidth="1"/>
    <col min="7686" max="7686" width="9.44140625" style="249" customWidth="1"/>
    <col min="7687" max="7687" width="5.109375" style="249" customWidth="1"/>
    <col min="7688" max="7688" width="8.88671875" style="249" customWidth="1"/>
    <col min="7689" max="7689" width="7.88671875" style="249" customWidth="1"/>
    <col min="7690" max="7690" width="10.33203125" style="249" customWidth="1"/>
    <col min="7691" max="7691" width="5.44140625" style="249" customWidth="1"/>
    <col min="7692" max="7692" width="8.5546875" style="249" customWidth="1"/>
    <col min="7693" max="7693" width="7.88671875" style="249" customWidth="1"/>
    <col min="7694" max="7694" width="9.5546875" style="249" customWidth="1"/>
    <col min="7695" max="7695" width="5.44140625" style="249" customWidth="1"/>
    <col min="7696" max="7696" width="7.109375" style="249" customWidth="1"/>
    <col min="7697" max="7697" width="2.44140625" style="249" customWidth="1"/>
    <col min="7698" max="7698" width="13.33203125" style="249" bestFit="1" customWidth="1"/>
    <col min="7699" max="7699" width="14.88671875" style="249" bestFit="1" customWidth="1"/>
    <col min="7700" max="7939" width="9.109375" style="249"/>
    <col min="7940" max="7940" width="8.6640625" style="249" customWidth="1"/>
    <col min="7941" max="7941" width="7.88671875" style="249" customWidth="1"/>
    <col min="7942" max="7942" width="9.44140625" style="249" customWidth="1"/>
    <col min="7943" max="7943" width="5.109375" style="249" customWidth="1"/>
    <col min="7944" max="7944" width="8.88671875" style="249" customWidth="1"/>
    <col min="7945" max="7945" width="7.88671875" style="249" customWidth="1"/>
    <col min="7946" max="7946" width="10.33203125" style="249" customWidth="1"/>
    <col min="7947" max="7947" width="5.44140625" style="249" customWidth="1"/>
    <col min="7948" max="7948" width="8.5546875" style="249" customWidth="1"/>
    <col min="7949" max="7949" width="7.88671875" style="249" customWidth="1"/>
    <col min="7950" max="7950" width="9.5546875" style="249" customWidth="1"/>
    <col min="7951" max="7951" width="5.44140625" style="249" customWidth="1"/>
    <col min="7952" max="7952" width="7.109375" style="249" customWidth="1"/>
    <col min="7953" max="7953" width="2.44140625" style="249" customWidth="1"/>
    <col min="7954" max="7954" width="13.33203125" style="249" bestFit="1" customWidth="1"/>
    <col min="7955" max="7955" width="14.88671875" style="249" bestFit="1" customWidth="1"/>
    <col min="7956" max="8195" width="9.109375" style="249"/>
    <col min="8196" max="8196" width="8.6640625" style="249" customWidth="1"/>
    <col min="8197" max="8197" width="7.88671875" style="249" customWidth="1"/>
    <col min="8198" max="8198" width="9.44140625" style="249" customWidth="1"/>
    <col min="8199" max="8199" width="5.109375" style="249" customWidth="1"/>
    <col min="8200" max="8200" width="8.88671875" style="249" customWidth="1"/>
    <col min="8201" max="8201" width="7.88671875" style="249" customWidth="1"/>
    <col min="8202" max="8202" width="10.33203125" style="249" customWidth="1"/>
    <col min="8203" max="8203" width="5.44140625" style="249" customWidth="1"/>
    <col min="8204" max="8204" width="8.5546875" style="249" customWidth="1"/>
    <col min="8205" max="8205" width="7.88671875" style="249" customWidth="1"/>
    <col min="8206" max="8206" width="9.5546875" style="249" customWidth="1"/>
    <col min="8207" max="8207" width="5.44140625" style="249" customWidth="1"/>
    <col min="8208" max="8208" width="7.109375" style="249" customWidth="1"/>
    <col min="8209" max="8209" width="2.44140625" style="249" customWidth="1"/>
    <col min="8210" max="8210" width="13.33203125" style="249" bestFit="1" customWidth="1"/>
    <col min="8211" max="8211" width="14.88671875" style="249" bestFit="1" customWidth="1"/>
    <col min="8212" max="8451" width="9.109375" style="249"/>
    <col min="8452" max="8452" width="8.6640625" style="249" customWidth="1"/>
    <col min="8453" max="8453" width="7.88671875" style="249" customWidth="1"/>
    <col min="8454" max="8454" width="9.44140625" style="249" customWidth="1"/>
    <col min="8455" max="8455" width="5.109375" style="249" customWidth="1"/>
    <col min="8456" max="8456" width="8.88671875" style="249" customWidth="1"/>
    <col min="8457" max="8457" width="7.88671875" style="249" customWidth="1"/>
    <col min="8458" max="8458" width="10.33203125" style="249" customWidth="1"/>
    <col min="8459" max="8459" width="5.44140625" style="249" customWidth="1"/>
    <col min="8460" max="8460" width="8.5546875" style="249" customWidth="1"/>
    <col min="8461" max="8461" width="7.88671875" style="249" customWidth="1"/>
    <col min="8462" max="8462" width="9.5546875" style="249" customWidth="1"/>
    <col min="8463" max="8463" width="5.44140625" style="249" customWidth="1"/>
    <col min="8464" max="8464" width="7.109375" style="249" customWidth="1"/>
    <col min="8465" max="8465" width="2.44140625" style="249" customWidth="1"/>
    <col min="8466" max="8466" width="13.33203125" style="249" bestFit="1" customWidth="1"/>
    <col min="8467" max="8467" width="14.88671875" style="249" bestFit="1" customWidth="1"/>
    <col min="8468" max="8707" width="9.109375" style="249"/>
    <col min="8708" max="8708" width="8.6640625" style="249" customWidth="1"/>
    <col min="8709" max="8709" width="7.88671875" style="249" customWidth="1"/>
    <col min="8710" max="8710" width="9.44140625" style="249" customWidth="1"/>
    <col min="8711" max="8711" width="5.109375" style="249" customWidth="1"/>
    <col min="8712" max="8712" width="8.88671875" style="249" customWidth="1"/>
    <col min="8713" max="8713" width="7.88671875" style="249" customWidth="1"/>
    <col min="8714" max="8714" width="10.33203125" style="249" customWidth="1"/>
    <col min="8715" max="8715" width="5.44140625" style="249" customWidth="1"/>
    <col min="8716" max="8716" width="8.5546875" style="249" customWidth="1"/>
    <col min="8717" max="8717" width="7.88671875" style="249" customWidth="1"/>
    <col min="8718" max="8718" width="9.5546875" style="249" customWidth="1"/>
    <col min="8719" max="8719" width="5.44140625" style="249" customWidth="1"/>
    <col min="8720" max="8720" width="7.109375" style="249" customWidth="1"/>
    <col min="8721" max="8721" width="2.44140625" style="249" customWidth="1"/>
    <col min="8722" max="8722" width="13.33203125" style="249" bestFit="1" customWidth="1"/>
    <col min="8723" max="8723" width="14.88671875" style="249" bestFit="1" customWidth="1"/>
    <col min="8724" max="8963" width="9.109375" style="249"/>
    <col min="8964" max="8964" width="8.6640625" style="249" customWidth="1"/>
    <col min="8965" max="8965" width="7.88671875" style="249" customWidth="1"/>
    <col min="8966" max="8966" width="9.44140625" style="249" customWidth="1"/>
    <col min="8967" max="8967" width="5.109375" style="249" customWidth="1"/>
    <col min="8968" max="8968" width="8.88671875" style="249" customWidth="1"/>
    <col min="8969" max="8969" width="7.88671875" style="249" customWidth="1"/>
    <col min="8970" max="8970" width="10.33203125" style="249" customWidth="1"/>
    <col min="8971" max="8971" width="5.44140625" style="249" customWidth="1"/>
    <col min="8972" max="8972" width="8.5546875" style="249" customWidth="1"/>
    <col min="8973" max="8973" width="7.88671875" style="249" customWidth="1"/>
    <col min="8974" max="8974" width="9.5546875" style="249" customWidth="1"/>
    <col min="8975" max="8975" width="5.44140625" style="249" customWidth="1"/>
    <col min="8976" max="8976" width="7.109375" style="249" customWidth="1"/>
    <col min="8977" max="8977" width="2.44140625" style="249" customWidth="1"/>
    <col min="8978" max="8978" width="13.33203125" style="249" bestFit="1" customWidth="1"/>
    <col min="8979" max="8979" width="14.88671875" style="249" bestFit="1" customWidth="1"/>
    <col min="8980" max="9219" width="9.109375" style="249"/>
    <col min="9220" max="9220" width="8.6640625" style="249" customWidth="1"/>
    <col min="9221" max="9221" width="7.88671875" style="249" customWidth="1"/>
    <col min="9222" max="9222" width="9.44140625" style="249" customWidth="1"/>
    <col min="9223" max="9223" width="5.109375" style="249" customWidth="1"/>
    <col min="9224" max="9224" width="8.88671875" style="249" customWidth="1"/>
    <col min="9225" max="9225" width="7.88671875" style="249" customWidth="1"/>
    <col min="9226" max="9226" width="10.33203125" style="249" customWidth="1"/>
    <col min="9227" max="9227" width="5.44140625" style="249" customWidth="1"/>
    <col min="9228" max="9228" width="8.5546875" style="249" customWidth="1"/>
    <col min="9229" max="9229" width="7.88671875" style="249" customWidth="1"/>
    <col min="9230" max="9230" width="9.5546875" style="249" customWidth="1"/>
    <col min="9231" max="9231" width="5.44140625" style="249" customWidth="1"/>
    <col min="9232" max="9232" width="7.109375" style="249" customWidth="1"/>
    <col min="9233" max="9233" width="2.44140625" style="249" customWidth="1"/>
    <col min="9234" max="9234" width="13.33203125" style="249" bestFit="1" customWidth="1"/>
    <col min="9235" max="9235" width="14.88671875" style="249" bestFit="1" customWidth="1"/>
    <col min="9236" max="9475" width="9.109375" style="249"/>
    <col min="9476" max="9476" width="8.6640625" style="249" customWidth="1"/>
    <col min="9477" max="9477" width="7.88671875" style="249" customWidth="1"/>
    <col min="9478" max="9478" width="9.44140625" style="249" customWidth="1"/>
    <col min="9479" max="9479" width="5.109375" style="249" customWidth="1"/>
    <col min="9480" max="9480" width="8.88671875" style="249" customWidth="1"/>
    <col min="9481" max="9481" width="7.88671875" style="249" customWidth="1"/>
    <col min="9482" max="9482" width="10.33203125" style="249" customWidth="1"/>
    <col min="9483" max="9483" width="5.44140625" style="249" customWidth="1"/>
    <col min="9484" max="9484" width="8.5546875" style="249" customWidth="1"/>
    <col min="9485" max="9485" width="7.88671875" style="249" customWidth="1"/>
    <col min="9486" max="9486" width="9.5546875" style="249" customWidth="1"/>
    <col min="9487" max="9487" width="5.44140625" style="249" customWidth="1"/>
    <col min="9488" max="9488" width="7.109375" style="249" customWidth="1"/>
    <col min="9489" max="9489" width="2.44140625" style="249" customWidth="1"/>
    <col min="9490" max="9490" width="13.33203125" style="249" bestFit="1" customWidth="1"/>
    <col min="9491" max="9491" width="14.88671875" style="249" bestFit="1" customWidth="1"/>
    <col min="9492" max="9731" width="9.109375" style="249"/>
    <col min="9732" max="9732" width="8.6640625" style="249" customWidth="1"/>
    <col min="9733" max="9733" width="7.88671875" style="249" customWidth="1"/>
    <col min="9734" max="9734" width="9.44140625" style="249" customWidth="1"/>
    <col min="9735" max="9735" width="5.109375" style="249" customWidth="1"/>
    <col min="9736" max="9736" width="8.88671875" style="249" customWidth="1"/>
    <col min="9737" max="9737" width="7.88671875" style="249" customWidth="1"/>
    <col min="9738" max="9738" width="10.33203125" style="249" customWidth="1"/>
    <col min="9739" max="9739" width="5.44140625" style="249" customWidth="1"/>
    <col min="9740" max="9740" width="8.5546875" style="249" customWidth="1"/>
    <col min="9741" max="9741" width="7.88671875" style="249" customWidth="1"/>
    <col min="9742" max="9742" width="9.5546875" style="249" customWidth="1"/>
    <col min="9743" max="9743" width="5.44140625" style="249" customWidth="1"/>
    <col min="9744" max="9744" width="7.109375" style="249" customWidth="1"/>
    <col min="9745" max="9745" width="2.44140625" style="249" customWidth="1"/>
    <col min="9746" max="9746" width="13.33203125" style="249" bestFit="1" customWidth="1"/>
    <col min="9747" max="9747" width="14.88671875" style="249" bestFit="1" customWidth="1"/>
    <col min="9748" max="9987" width="9.109375" style="249"/>
    <col min="9988" max="9988" width="8.6640625" style="249" customWidth="1"/>
    <col min="9989" max="9989" width="7.88671875" style="249" customWidth="1"/>
    <col min="9990" max="9990" width="9.44140625" style="249" customWidth="1"/>
    <col min="9991" max="9991" width="5.109375" style="249" customWidth="1"/>
    <col min="9992" max="9992" width="8.88671875" style="249" customWidth="1"/>
    <col min="9993" max="9993" width="7.88671875" style="249" customWidth="1"/>
    <col min="9994" max="9994" width="10.33203125" style="249" customWidth="1"/>
    <col min="9995" max="9995" width="5.44140625" style="249" customWidth="1"/>
    <col min="9996" max="9996" width="8.5546875" style="249" customWidth="1"/>
    <col min="9997" max="9997" width="7.88671875" style="249" customWidth="1"/>
    <col min="9998" max="9998" width="9.5546875" style="249" customWidth="1"/>
    <col min="9999" max="9999" width="5.44140625" style="249" customWidth="1"/>
    <col min="10000" max="10000" width="7.109375" style="249" customWidth="1"/>
    <col min="10001" max="10001" width="2.44140625" style="249" customWidth="1"/>
    <col min="10002" max="10002" width="13.33203125" style="249" bestFit="1" customWidth="1"/>
    <col min="10003" max="10003" width="14.88671875" style="249" bestFit="1" customWidth="1"/>
    <col min="10004" max="10243" width="9.109375" style="249"/>
    <col min="10244" max="10244" width="8.6640625" style="249" customWidth="1"/>
    <col min="10245" max="10245" width="7.88671875" style="249" customWidth="1"/>
    <col min="10246" max="10246" width="9.44140625" style="249" customWidth="1"/>
    <col min="10247" max="10247" width="5.109375" style="249" customWidth="1"/>
    <col min="10248" max="10248" width="8.88671875" style="249" customWidth="1"/>
    <col min="10249" max="10249" width="7.88671875" style="249" customWidth="1"/>
    <col min="10250" max="10250" width="10.33203125" style="249" customWidth="1"/>
    <col min="10251" max="10251" width="5.44140625" style="249" customWidth="1"/>
    <col min="10252" max="10252" width="8.5546875" style="249" customWidth="1"/>
    <col min="10253" max="10253" width="7.88671875" style="249" customWidth="1"/>
    <col min="10254" max="10254" width="9.5546875" style="249" customWidth="1"/>
    <col min="10255" max="10255" width="5.44140625" style="249" customWidth="1"/>
    <col min="10256" max="10256" width="7.109375" style="249" customWidth="1"/>
    <col min="10257" max="10257" width="2.44140625" style="249" customWidth="1"/>
    <col min="10258" max="10258" width="13.33203125" style="249" bestFit="1" customWidth="1"/>
    <col min="10259" max="10259" width="14.88671875" style="249" bestFit="1" customWidth="1"/>
    <col min="10260" max="10499" width="9.109375" style="249"/>
    <col min="10500" max="10500" width="8.6640625" style="249" customWidth="1"/>
    <col min="10501" max="10501" width="7.88671875" style="249" customWidth="1"/>
    <col min="10502" max="10502" width="9.44140625" style="249" customWidth="1"/>
    <col min="10503" max="10503" width="5.109375" style="249" customWidth="1"/>
    <col min="10504" max="10504" width="8.88671875" style="249" customWidth="1"/>
    <col min="10505" max="10505" width="7.88671875" style="249" customWidth="1"/>
    <col min="10506" max="10506" width="10.33203125" style="249" customWidth="1"/>
    <col min="10507" max="10507" width="5.44140625" style="249" customWidth="1"/>
    <col min="10508" max="10508" width="8.5546875" style="249" customWidth="1"/>
    <col min="10509" max="10509" width="7.88671875" style="249" customWidth="1"/>
    <col min="10510" max="10510" width="9.5546875" style="249" customWidth="1"/>
    <col min="10511" max="10511" width="5.44140625" style="249" customWidth="1"/>
    <col min="10512" max="10512" width="7.109375" style="249" customWidth="1"/>
    <col min="10513" max="10513" width="2.44140625" style="249" customWidth="1"/>
    <col min="10514" max="10514" width="13.33203125" style="249" bestFit="1" customWidth="1"/>
    <col min="10515" max="10515" width="14.88671875" style="249" bestFit="1" customWidth="1"/>
    <col min="10516" max="10755" width="9.109375" style="249"/>
    <col min="10756" max="10756" width="8.6640625" style="249" customWidth="1"/>
    <col min="10757" max="10757" width="7.88671875" style="249" customWidth="1"/>
    <col min="10758" max="10758" width="9.44140625" style="249" customWidth="1"/>
    <col min="10759" max="10759" width="5.109375" style="249" customWidth="1"/>
    <col min="10760" max="10760" width="8.88671875" style="249" customWidth="1"/>
    <col min="10761" max="10761" width="7.88671875" style="249" customWidth="1"/>
    <col min="10762" max="10762" width="10.33203125" style="249" customWidth="1"/>
    <col min="10763" max="10763" width="5.44140625" style="249" customWidth="1"/>
    <col min="10764" max="10764" width="8.5546875" style="249" customWidth="1"/>
    <col min="10765" max="10765" width="7.88671875" style="249" customWidth="1"/>
    <col min="10766" max="10766" width="9.5546875" style="249" customWidth="1"/>
    <col min="10767" max="10767" width="5.44140625" style="249" customWidth="1"/>
    <col min="10768" max="10768" width="7.109375" style="249" customWidth="1"/>
    <col min="10769" max="10769" width="2.44140625" style="249" customWidth="1"/>
    <col min="10770" max="10770" width="13.33203125" style="249" bestFit="1" customWidth="1"/>
    <col min="10771" max="10771" width="14.88671875" style="249" bestFit="1" customWidth="1"/>
    <col min="10772" max="11011" width="9.109375" style="249"/>
    <col min="11012" max="11012" width="8.6640625" style="249" customWidth="1"/>
    <col min="11013" max="11013" width="7.88671875" style="249" customWidth="1"/>
    <col min="11014" max="11014" width="9.44140625" style="249" customWidth="1"/>
    <col min="11015" max="11015" width="5.109375" style="249" customWidth="1"/>
    <col min="11016" max="11016" width="8.88671875" style="249" customWidth="1"/>
    <col min="11017" max="11017" width="7.88671875" style="249" customWidth="1"/>
    <col min="11018" max="11018" width="10.33203125" style="249" customWidth="1"/>
    <col min="11019" max="11019" width="5.44140625" style="249" customWidth="1"/>
    <col min="11020" max="11020" width="8.5546875" style="249" customWidth="1"/>
    <col min="11021" max="11021" width="7.88671875" style="249" customWidth="1"/>
    <col min="11022" max="11022" width="9.5546875" style="249" customWidth="1"/>
    <col min="11023" max="11023" width="5.44140625" style="249" customWidth="1"/>
    <col min="11024" max="11024" width="7.109375" style="249" customWidth="1"/>
    <col min="11025" max="11025" width="2.44140625" style="249" customWidth="1"/>
    <col min="11026" max="11026" width="13.33203125" style="249" bestFit="1" customWidth="1"/>
    <col min="11027" max="11027" width="14.88671875" style="249" bestFit="1" customWidth="1"/>
    <col min="11028" max="11267" width="9.109375" style="249"/>
    <col min="11268" max="11268" width="8.6640625" style="249" customWidth="1"/>
    <col min="11269" max="11269" width="7.88671875" style="249" customWidth="1"/>
    <col min="11270" max="11270" width="9.44140625" style="249" customWidth="1"/>
    <col min="11271" max="11271" width="5.109375" style="249" customWidth="1"/>
    <col min="11272" max="11272" width="8.88671875" style="249" customWidth="1"/>
    <col min="11273" max="11273" width="7.88671875" style="249" customWidth="1"/>
    <col min="11274" max="11274" width="10.33203125" style="249" customWidth="1"/>
    <col min="11275" max="11275" width="5.44140625" style="249" customWidth="1"/>
    <col min="11276" max="11276" width="8.5546875" style="249" customWidth="1"/>
    <col min="11277" max="11277" width="7.88671875" style="249" customWidth="1"/>
    <col min="11278" max="11278" width="9.5546875" style="249" customWidth="1"/>
    <col min="11279" max="11279" width="5.44140625" style="249" customWidth="1"/>
    <col min="11280" max="11280" width="7.109375" style="249" customWidth="1"/>
    <col min="11281" max="11281" width="2.44140625" style="249" customWidth="1"/>
    <col min="11282" max="11282" width="13.33203125" style="249" bestFit="1" customWidth="1"/>
    <col min="11283" max="11283" width="14.88671875" style="249" bestFit="1" customWidth="1"/>
    <col min="11284" max="11523" width="9.109375" style="249"/>
    <col min="11524" max="11524" width="8.6640625" style="249" customWidth="1"/>
    <col min="11525" max="11525" width="7.88671875" style="249" customWidth="1"/>
    <col min="11526" max="11526" width="9.44140625" style="249" customWidth="1"/>
    <col min="11527" max="11527" width="5.109375" style="249" customWidth="1"/>
    <col min="11528" max="11528" width="8.88671875" style="249" customWidth="1"/>
    <col min="11529" max="11529" width="7.88671875" style="249" customWidth="1"/>
    <col min="11530" max="11530" width="10.33203125" style="249" customWidth="1"/>
    <col min="11531" max="11531" width="5.44140625" style="249" customWidth="1"/>
    <col min="11532" max="11532" width="8.5546875" style="249" customWidth="1"/>
    <col min="11533" max="11533" width="7.88671875" style="249" customWidth="1"/>
    <col min="11534" max="11534" width="9.5546875" style="249" customWidth="1"/>
    <col min="11535" max="11535" width="5.44140625" style="249" customWidth="1"/>
    <col min="11536" max="11536" width="7.109375" style="249" customWidth="1"/>
    <col min="11537" max="11537" width="2.44140625" style="249" customWidth="1"/>
    <col min="11538" max="11538" width="13.33203125" style="249" bestFit="1" customWidth="1"/>
    <col min="11539" max="11539" width="14.88671875" style="249" bestFit="1" customWidth="1"/>
    <col min="11540" max="11779" width="9.109375" style="249"/>
    <col min="11780" max="11780" width="8.6640625" style="249" customWidth="1"/>
    <col min="11781" max="11781" width="7.88671875" style="249" customWidth="1"/>
    <col min="11782" max="11782" width="9.44140625" style="249" customWidth="1"/>
    <col min="11783" max="11783" width="5.109375" style="249" customWidth="1"/>
    <col min="11784" max="11784" width="8.88671875" style="249" customWidth="1"/>
    <col min="11785" max="11785" width="7.88671875" style="249" customWidth="1"/>
    <col min="11786" max="11786" width="10.33203125" style="249" customWidth="1"/>
    <col min="11787" max="11787" width="5.44140625" style="249" customWidth="1"/>
    <col min="11788" max="11788" width="8.5546875" style="249" customWidth="1"/>
    <col min="11789" max="11789" width="7.88671875" style="249" customWidth="1"/>
    <col min="11790" max="11790" width="9.5546875" style="249" customWidth="1"/>
    <col min="11791" max="11791" width="5.44140625" style="249" customWidth="1"/>
    <col min="11792" max="11792" width="7.109375" style="249" customWidth="1"/>
    <col min="11793" max="11793" width="2.44140625" style="249" customWidth="1"/>
    <col min="11794" max="11794" width="13.33203125" style="249" bestFit="1" customWidth="1"/>
    <col min="11795" max="11795" width="14.88671875" style="249" bestFit="1" customWidth="1"/>
    <col min="11796" max="12035" width="9.109375" style="249"/>
    <col min="12036" max="12036" width="8.6640625" style="249" customWidth="1"/>
    <col min="12037" max="12037" width="7.88671875" style="249" customWidth="1"/>
    <col min="12038" max="12038" width="9.44140625" style="249" customWidth="1"/>
    <col min="12039" max="12039" width="5.109375" style="249" customWidth="1"/>
    <col min="12040" max="12040" width="8.88671875" style="249" customWidth="1"/>
    <col min="12041" max="12041" width="7.88671875" style="249" customWidth="1"/>
    <col min="12042" max="12042" width="10.33203125" style="249" customWidth="1"/>
    <col min="12043" max="12043" width="5.44140625" style="249" customWidth="1"/>
    <col min="12044" max="12044" width="8.5546875" style="249" customWidth="1"/>
    <col min="12045" max="12045" width="7.88671875" style="249" customWidth="1"/>
    <col min="12046" max="12046" width="9.5546875" style="249" customWidth="1"/>
    <col min="12047" max="12047" width="5.44140625" style="249" customWidth="1"/>
    <col min="12048" max="12048" width="7.109375" style="249" customWidth="1"/>
    <col min="12049" max="12049" width="2.44140625" style="249" customWidth="1"/>
    <col min="12050" max="12050" width="13.33203125" style="249" bestFit="1" customWidth="1"/>
    <col min="12051" max="12051" width="14.88671875" style="249" bestFit="1" customWidth="1"/>
    <col min="12052" max="12291" width="9.109375" style="249"/>
    <col min="12292" max="12292" width="8.6640625" style="249" customWidth="1"/>
    <col min="12293" max="12293" width="7.88671875" style="249" customWidth="1"/>
    <col min="12294" max="12294" width="9.44140625" style="249" customWidth="1"/>
    <col min="12295" max="12295" width="5.109375" style="249" customWidth="1"/>
    <col min="12296" max="12296" width="8.88671875" style="249" customWidth="1"/>
    <col min="12297" max="12297" width="7.88671875" style="249" customWidth="1"/>
    <col min="12298" max="12298" width="10.33203125" style="249" customWidth="1"/>
    <col min="12299" max="12299" width="5.44140625" style="249" customWidth="1"/>
    <col min="12300" max="12300" width="8.5546875" style="249" customWidth="1"/>
    <col min="12301" max="12301" width="7.88671875" style="249" customWidth="1"/>
    <col min="12302" max="12302" width="9.5546875" style="249" customWidth="1"/>
    <col min="12303" max="12303" width="5.44140625" style="249" customWidth="1"/>
    <col min="12304" max="12304" width="7.109375" style="249" customWidth="1"/>
    <col min="12305" max="12305" width="2.44140625" style="249" customWidth="1"/>
    <col min="12306" max="12306" width="13.33203125" style="249" bestFit="1" customWidth="1"/>
    <col min="12307" max="12307" width="14.88671875" style="249" bestFit="1" customWidth="1"/>
    <col min="12308" max="12547" width="9.109375" style="249"/>
    <col min="12548" max="12548" width="8.6640625" style="249" customWidth="1"/>
    <col min="12549" max="12549" width="7.88671875" style="249" customWidth="1"/>
    <col min="12550" max="12550" width="9.44140625" style="249" customWidth="1"/>
    <col min="12551" max="12551" width="5.109375" style="249" customWidth="1"/>
    <col min="12552" max="12552" width="8.88671875" style="249" customWidth="1"/>
    <col min="12553" max="12553" width="7.88671875" style="249" customWidth="1"/>
    <col min="12554" max="12554" width="10.33203125" style="249" customWidth="1"/>
    <col min="12555" max="12555" width="5.44140625" style="249" customWidth="1"/>
    <col min="12556" max="12556" width="8.5546875" style="249" customWidth="1"/>
    <col min="12557" max="12557" width="7.88671875" style="249" customWidth="1"/>
    <col min="12558" max="12558" width="9.5546875" style="249" customWidth="1"/>
    <col min="12559" max="12559" width="5.44140625" style="249" customWidth="1"/>
    <col min="12560" max="12560" width="7.109375" style="249" customWidth="1"/>
    <col min="12561" max="12561" width="2.44140625" style="249" customWidth="1"/>
    <col min="12562" max="12562" width="13.33203125" style="249" bestFit="1" customWidth="1"/>
    <col min="12563" max="12563" width="14.88671875" style="249" bestFit="1" customWidth="1"/>
    <col min="12564" max="12803" width="9.109375" style="249"/>
    <col min="12804" max="12804" width="8.6640625" style="249" customWidth="1"/>
    <col min="12805" max="12805" width="7.88671875" style="249" customWidth="1"/>
    <col min="12806" max="12806" width="9.44140625" style="249" customWidth="1"/>
    <col min="12807" max="12807" width="5.109375" style="249" customWidth="1"/>
    <col min="12808" max="12808" width="8.88671875" style="249" customWidth="1"/>
    <col min="12809" max="12809" width="7.88671875" style="249" customWidth="1"/>
    <col min="12810" max="12810" width="10.33203125" style="249" customWidth="1"/>
    <col min="12811" max="12811" width="5.44140625" style="249" customWidth="1"/>
    <col min="12812" max="12812" width="8.5546875" style="249" customWidth="1"/>
    <col min="12813" max="12813" width="7.88671875" style="249" customWidth="1"/>
    <col min="12814" max="12814" width="9.5546875" style="249" customWidth="1"/>
    <col min="12815" max="12815" width="5.44140625" style="249" customWidth="1"/>
    <col min="12816" max="12816" width="7.109375" style="249" customWidth="1"/>
    <col min="12817" max="12817" width="2.44140625" style="249" customWidth="1"/>
    <col min="12818" max="12818" width="13.33203125" style="249" bestFit="1" customWidth="1"/>
    <col min="12819" max="12819" width="14.88671875" style="249" bestFit="1" customWidth="1"/>
    <col min="12820" max="13059" width="9.109375" style="249"/>
    <col min="13060" max="13060" width="8.6640625" style="249" customWidth="1"/>
    <col min="13061" max="13061" width="7.88671875" style="249" customWidth="1"/>
    <col min="13062" max="13062" width="9.44140625" style="249" customWidth="1"/>
    <col min="13063" max="13063" width="5.109375" style="249" customWidth="1"/>
    <col min="13064" max="13064" width="8.88671875" style="249" customWidth="1"/>
    <col min="13065" max="13065" width="7.88671875" style="249" customWidth="1"/>
    <col min="13066" max="13066" width="10.33203125" style="249" customWidth="1"/>
    <col min="13067" max="13067" width="5.44140625" style="249" customWidth="1"/>
    <col min="13068" max="13068" width="8.5546875" style="249" customWidth="1"/>
    <col min="13069" max="13069" width="7.88671875" style="249" customWidth="1"/>
    <col min="13070" max="13070" width="9.5546875" style="249" customWidth="1"/>
    <col min="13071" max="13071" width="5.44140625" style="249" customWidth="1"/>
    <col min="13072" max="13072" width="7.109375" style="249" customWidth="1"/>
    <col min="13073" max="13073" width="2.44140625" style="249" customWidth="1"/>
    <col min="13074" max="13074" width="13.33203125" style="249" bestFit="1" customWidth="1"/>
    <col min="13075" max="13075" width="14.88671875" style="249" bestFit="1" customWidth="1"/>
    <col min="13076" max="13315" width="9.109375" style="249"/>
    <col min="13316" max="13316" width="8.6640625" style="249" customWidth="1"/>
    <col min="13317" max="13317" width="7.88671875" style="249" customWidth="1"/>
    <col min="13318" max="13318" width="9.44140625" style="249" customWidth="1"/>
    <col min="13319" max="13319" width="5.109375" style="249" customWidth="1"/>
    <col min="13320" max="13320" width="8.88671875" style="249" customWidth="1"/>
    <col min="13321" max="13321" width="7.88671875" style="249" customWidth="1"/>
    <col min="13322" max="13322" width="10.33203125" style="249" customWidth="1"/>
    <col min="13323" max="13323" width="5.44140625" style="249" customWidth="1"/>
    <col min="13324" max="13324" width="8.5546875" style="249" customWidth="1"/>
    <col min="13325" max="13325" width="7.88671875" style="249" customWidth="1"/>
    <col min="13326" max="13326" width="9.5546875" style="249" customWidth="1"/>
    <col min="13327" max="13327" width="5.44140625" style="249" customWidth="1"/>
    <col min="13328" max="13328" width="7.109375" style="249" customWidth="1"/>
    <col min="13329" max="13329" width="2.44140625" style="249" customWidth="1"/>
    <col min="13330" max="13330" width="13.33203125" style="249" bestFit="1" customWidth="1"/>
    <col min="13331" max="13331" width="14.88671875" style="249" bestFit="1" customWidth="1"/>
    <col min="13332" max="13571" width="9.109375" style="249"/>
    <col min="13572" max="13572" width="8.6640625" style="249" customWidth="1"/>
    <col min="13573" max="13573" width="7.88671875" style="249" customWidth="1"/>
    <col min="13574" max="13574" width="9.44140625" style="249" customWidth="1"/>
    <col min="13575" max="13575" width="5.109375" style="249" customWidth="1"/>
    <col min="13576" max="13576" width="8.88671875" style="249" customWidth="1"/>
    <col min="13577" max="13577" width="7.88671875" style="249" customWidth="1"/>
    <col min="13578" max="13578" width="10.33203125" style="249" customWidth="1"/>
    <col min="13579" max="13579" width="5.44140625" style="249" customWidth="1"/>
    <col min="13580" max="13580" width="8.5546875" style="249" customWidth="1"/>
    <col min="13581" max="13581" width="7.88671875" style="249" customWidth="1"/>
    <col min="13582" max="13582" width="9.5546875" style="249" customWidth="1"/>
    <col min="13583" max="13583" width="5.44140625" style="249" customWidth="1"/>
    <col min="13584" max="13584" width="7.109375" style="249" customWidth="1"/>
    <col min="13585" max="13585" width="2.44140625" style="249" customWidth="1"/>
    <col min="13586" max="13586" width="13.33203125" style="249" bestFit="1" customWidth="1"/>
    <col min="13587" max="13587" width="14.88671875" style="249" bestFit="1" customWidth="1"/>
    <col min="13588" max="13827" width="9.109375" style="249"/>
    <col min="13828" max="13828" width="8.6640625" style="249" customWidth="1"/>
    <col min="13829" max="13829" width="7.88671875" style="249" customWidth="1"/>
    <col min="13830" max="13830" width="9.44140625" style="249" customWidth="1"/>
    <col min="13831" max="13831" width="5.109375" style="249" customWidth="1"/>
    <col min="13832" max="13832" width="8.88671875" style="249" customWidth="1"/>
    <col min="13833" max="13833" width="7.88671875" style="249" customWidth="1"/>
    <col min="13834" max="13834" width="10.33203125" style="249" customWidth="1"/>
    <col min="13835" max="13835" width="5.44140625" style="249" customWidth="1"/>
    <col min="13836" max="13836" width="8.5546875" style="249" customWidth="1"/>
    <col min="13837" max="13837" width="7.88671875" style="249" customWidth="1"/>
    <col min="13838" max="13838" width="9.5546875" style="249" customWidth="1"/>
    <col min="13839" max="13839" width="5.44140625" style="249" customWidth="1"/>
    <col min="13840" max="13840" width="7.109375" style="249" customWidth="1"/>
    <col min="13841" max="13841" width="2.44140625" style="249" customWidth="1"/>
    <col min="13842" max="13842" width="13.33203125" style="249" bestFit="1" customWidth="1"/>
    <col min="13843" max="13843" width="14.88671875" style="249" bestFit="1" customWidth="1"/>
    <col min="13844" max="14083" width="9.109375" style="249"/>
    <col min="14084" max="14084" width="8.6640625" style="249" customWidth="1"/>
    <col min="14085" max="14085" width="7.88671875" style="249" customWidth="1"/>
    <col min="14086" max="14086" width="9.44140625" style="249" customWidth="1"/>
    <col min="14087" max="14087" width="5.109375" style="249" customWidth="1"/>
    <col min="14088" max="14088" width="8.88671875" style="249" customWidth="1"/>
    <col min="14089" max="14089" width="7.88671875" style="249" customWidth="1"/>
    <col min="14090" max="14090" width="10.33203125" style="249" customWidth="1"/>
    <col min="14091" max="14091" width="5.44140625" style="249" customWidth="1"/>
    <col min="14092" max="14092" width="8.5546875" style="249" customWidth="1"/>
    <col min="14093" max="14093" width="7.88671875" style="249" customWidth="1"/>
    <col min="14094" max="14094" width="9.5546875" style="249" customWidth="1"/>
    <col min="14095" max="14095" width="5.44140625" style="249" customWidth="1"/>
    <col min="14096" max="14096" width="7.109375" style="249" customWidth="1"/>
    <col min="14097" max="14097" width="2.44140625" style="249" customWidth="1"/>
    <col min="14098" max="14098" width="13.33203125" style="249" bestFit="1" customWidth="1"/>
    <col min="14099" max="14099" width="14.88671875" style="249" bestFit="1" customWidth="1"/>
    <col min="14100" max="14339" width="9.109375" style="249"/>
    <col min="14340" max="14340" width="8.6640625" style="249" customWidth="1"/>
    <col min="14341" max="14341" width="7.88671875" style="249" customWidth="1"/>
    <col min="14342" max="14342" width="9.44140625" style="249" customWidth="1"/>
    <col min="14343" max="14343" width="5.109375" style="249" customWidth="1"/>
    <col min="14344" max="14344" width="8.88671875" style="249" customWidth="1"/>
    <col min="14345" max="14345" width="7.88671875" style="249" customWidth="1"/>
    <col min="14346" max="14346" width="10.33203125" style="249" customWidth="1"/>
    <col min="14347" max="14347" width="5.44140625" style="249" customWidth="1"/>
    <col min="14348" max="14348" width="8.5546875" style="249" customWidth="1"/>
    <col min="14349" max="14349" width="7.88671875" style="249" customWidth="1"/>
    <col min="14350" max="14350" width="9.5546875" style="249" customWidth="1"/>
    <col min="14351" max="14351" width="5.44140625" style="249" customWidth="1"/>
    <col min="14352" max="14352" width="7.109375" style="249" customWidth="1"/>
    <col min="14353" max="14353" width="2.44140625" style="249" customWidth="1"/>
    <col min="14354" max="14354" width="13.33203125" style="249" bestFit="1" customWidth="1"/>
    <col min="14355" max="14355" width="14.88671875" style="249" bestFit="1" customWidth="1"/>
    <col min="14356" max="14595" width="9.109375" style="249"/>
    <col min="14596" max="14596" width="8.6640625" style="249" customWidth="1"/>
    <col min="14597" max="14597" width="7.88671875" style="249" customWidth="1"/>
    <col min="14598" max="14598" width="9.44140625" style="249" customWidth="1"/>
    <col min="14599" max="14599" width="5.109375" style="249" customWidth="1"/>
    <col min="14600" max="14600" width="8.88671875" style="249" customWidth="1"/>
    <col min="14601" max="14601" width="7.88671875" style="249" customWidth="1"/>
    <col min="14602" max="14602" width="10.33203125" style="249" customWidth="1"/>
    <col min="14603" max="14603" width="5.44140625" style="249" customWidth="1"/>
    <col min="14604" max="14604" width="8.5546875" style="249" customWidth="1"/>
    <col min="14605" max="14605" width="7.88671875" style="249" customWidth="1"/>
    <col min="14606" max="14606" width="9.5546875" style="249" customWidth="1"/>
    <col min="14607" max="14607" width="5.44140625" style="249" customWidth="1"/>
    <col min="14608" max="14608" width="7.109375" style="249" customWidth="1"/>
    <col min="14609" max="14609" width="2.44140625" style="249" customWidth="1"/>
    <col min="14610" max="14610" width="13.33203125" style="249" bestFit="1" customWidth="1"/>
    <col min="14611" max="14611" width="14.88671875" style="249" bestFit="1" customWidth="1"/>
    <col min="14612" max="14851" width="9.109375" style="249"/>
    <col min="14852" max="14852" width="8.6640625" style="249" customWidth="1"/>
    <col min="14853" max="14853" width="7.88671875" style="249" customWidth="1"/>
    <col min="14854" max="14854" width="9.44140625" style="249" customWidth="1"/>
    <col min="14855" max="14855" width="5.109375" style="249" customWidth="1"/>
    <col min="14856" max="14856" width="8.88671875" style="249" customWidth="1"/>
    <col min="14857" max="14857" width="7.88671875" style="249" customWidth="1"/>
    <col min="14858" max="14858" width="10.33203125" style="249" customWidth="1"/>
    <col min="14859" max="14859" width="5.44140625" style="249" customWidth="1"/>
    <col min="14860" max="14860" width="8.5546875" style="249" customWidth="1"/>
    <col min="14861" max="14861" width="7.88671875" style="249" customWidth="1"/>
    <col min="14862" max="14862" width="9.5546875" style="249" customWidth="1"/>
    <col min="14863" max="14863" width="5.44140625" style="249" customWidth="1"/>
    <col min="14864" max="14864" width="7.109375" style="249" customWidth="1"/>
    <col min="14865" max="14865" width="2.44140625" style="249" customWidth="1"/>
    <col min="14866" max="14866" width="13.33203125" style="249" bestFit="1" customWidth="1"/>
    <col min="14867" max="14867" width="14.88671875" style="249" bestFit="1" customWidth="1"/>
    <col min="14868" max="15107" width="9.109375" style="249"/>
    <col min="15108" max="15108" width="8.6640625" style="249" customWidth="1"/>
    <col min="15109" max="15109" width="7.88671875" style="249" customWidth="1"/>
    <col min="15110" max="15110" width="9.44140625" style="249" customWidth="1"/>
    <col min="15111" max="15111" width="5.109375" style="249" customWidth="1"/>
    <col min="15112" max="15112" width="8.88671875" style="249" customWidth="1"/>
    <col min="15113" max="15113" width="7.88671875" style="249" customWidth="1"/>
    <col min="15114" max="15114" width="10.33203125" style="249" customWidth="1"/>
    <col min="15115" max="15115" width="5.44140625" style="249" customWidth="1"/>
    <col min="15116" max="15116" width="8.5546875" style="249" customWidth="1"/>
    <col min="15117" max="15117" width="7.88671875" style="249" customWidth="1"/>
    <col min="15118" max="15118" width="9.5546875" style="249" customWidth="1"/>
    <col min="15119" max="15119" width="5.44140625" style="249" customWidth="1"/>
    <col min="15120" max="15120" width="7.109375" style="249" customWidth="1"/>
    <col min="15121" max="15121" width="2.44140625" style="249" customWidth="1"/>
    <col min="15122" max="15122" width="13.33203125" style="249" bestFit="1" customWidth="1"/>
    <col min="15123" max="15123" width="14.88671875" style="249" bestFit="1" customWidth="1"/>
    <col min="15124" max="15363" width="9.109375" style="249"/>
    <col min="15364" max="15364" width="8.6640625" style="249" customWidth="1"/>
    <col min="15365" max="15365" width="7.88671875" style="249" customWidth="1"/>
    <col min="15366" max="15366" width="9.44140625" style="249" customWidth="1"/>
    <col min="15367" max="15367" width="5.109375" style="249" customWidth="1"/>
    <col min="15368" max="15368" width="8.88671875" style="249" customWidth="1"/>
    <col min="15369" max="15369" width="7.88671875" style="249" customWidth="1"/>
    <col min="15370" max="15370" width="10.33203125" style="249" customWidth="1"/>
    <col min="15371" max="15371" width="5.44140625" style="249" customWidth="1"/>
    <col min="15372" max="15372" width="8.5546875" style="249" customWidth="1"/>
    <col min="15373" max="15373" width="7.88671875" style="249" customWidth="1"/>
    <col min="15374" max="15374" width="9.5546875" style="249" customWidth="1"/>
    <col min="15375" max="15375" width="5.44140625" style="249" customWidth="1"/>
    <col min="15376" max="15376" width="7.109375" style="249" customWidth="1"/>
    <col min="15377" max="15377" width="2.44140625" style="249" customWidth="1"/>
    <col min="15378" max="15378" width="13.33203125" style="249" bestFit="1" customWidth="1"/>
    <col min="15379" max="15379" width="14.88671875" style="249" bestFit="1" customWidth="1"/>
    <col min="15380" max="15619" width="9.109375" style="249"/>
    <col min="15620" max="15620" width="8.6640625" style="249" customWidth="1"/>
    <col min="15621" max="15621" width="7.88671875" style="249" customWidth="1"/>
    <col min="15622" max="15622" width="9.44140625" style="249" customWidth="1"/>
    <col min="15623" max="15623" width="5.109375" style="249" customWidth="1"/>
    <col min="15624" max="15624" width="8.88671875" style="249" customWidth="1"/>
    <col min="15625" max="15625" width="7.88671875" style="249" customWidth="1"/>
    <col min="15626" max="15626" width="10.33203125" style="249" customWidth="1"/>
    <col min="15627" max="15627" width="5.44140625" style="249" customWidth="1"/>
    <col min="15628" max="15628" width="8.5546875" style="249" customWidth="1"/>
    <col min="15629" max="15629" width="7.88671875" style="249" customWidth="1"/>
    <col min="15630" max="15630" width="9.5546875" style="249" customWidth="1"/>
    <col min="15631" max="15631" width="5.44140625" style="249" customWidth="1"/>
    <col min="15632" max="15632" width="7.109375" style="249" customWidth="1"/>
    <col min="15633" max="15633" width="2.44140625" style="249" customWidth="1"/>
    <col min="15634" max="15634" width="13.33203125" style="249" bestFit="1" customWidth="1"/>
    <col min="15635" max="15635" width="14.88671875" style="249" bestFit="1" customWidth="1"/>
    <col min="15636" max="15875" width="9.109375" style="249"/>
    <col min="15876" max="15876" width="8.6640625" style="249" customWidth="1"/>
    <col min="15877" max="15877" width="7.88671875" style="249" customWidth="1"/>
    <col min="15878" max="15878" width="9.44140625" style="249" customWidth="1"/>
    <col min="15879" max="15879" width="5.109375" style="249" customWidth="1"/>
    <col min="15880" max="15880" width="8.88671875" style="249" customWidth="1"/>
    <col min="15881" max="15881" width="7.88671875" style="249" customWidth="1"/>
    <col min="15882" max="15882" width="10.33203125" style="249" customWidth="1"/>
    <col min="15883" max="15883" width="5.44140625" style="249" customWidth="1"/>
    <col min="15884" max="15884" width="8.5546875" style="249" customWidth="1"/>
    <col min="15885" max="15885" width="7.88671875" style="249" customWidth="1"/>
    <col min="15886" max="15886" width="9.5546875" style="249" customWidth="1"/>
    <col min="15887" max="15887" width="5.44140625" style="249" customWidth="1"/>
    <col min="15888" max="15888" width="7.109375" style="249" customWidth="1"/>
    <col min="15889" max="15889" width="2.44140625" style="249" customWidth="1"/>
    <col min="15890" max="15890" width="13.33203125" style="249" bestFit="1" customWidth="1"/>
    <col min="15891" max="15891" width="14.88671875" style="249" bestFit="1" customWidth="1"/>
    <col min="15892" max="16131" width="9.109375" style="249"/>
    <col min="16132" max="16132" width="8.6640625" style="249" customWidth="1"/>
    <col min="16133" max="16133" width="7.88671875" style="249" customWidth="1"/>
    <col min="16134" max="16134" width="9.44140625" style="249" customWidth="1"/>
    <col min="16135" max="16135" width="5.109375" style="249" customWidth="1"/>
    <col min="16136" max="16136" width="8.88671875" style="249" customWidth="1"/>
    <col min="16137" max="16137" width="7.88671875" style="249" customWidth="1"/>
    <col min="16138" max="16138" width="10.33203125" style="249" customWidth="1"/>
    <col min="16139" max="16139" width="5.44140625" style="249" customWidth="1"/>
    <col min="16140" max="16140" width="8.5546875" style="249" customWidth="1"/>
    <col min="16141" max="16141" width="7.88671875" style="249" customWidth="1"/>
    <col min="16142" max="16142" width="9.5546875" style="249" customWidth="1"/>
    <col min="16143" max="16143" width="5.44140625" style="249" customWidth="1"/>
    <col min="16144" max="16144" width="7.109375" style="249" customWidth="1"/>
    <col min="16145" max="16145" width="2.44140625" style="249" customWidth="1"/>
    <col min="16146" max="16146" width="13.33203125" style="249" bestFit="1" customWidth="1"/>
    <col min="16147" max="16147" width="14.88671875" style="249" bestFit="1" customWidth="1"/>
    <col min="16148" max="16384" width="9.109375" style="249"/>
  </cols>
  <sheetData>
    <row r="1" spans="1:19">
      <c r="N1" s="1038" t="s">
        <v>672</v>
      </c>
      <c r="O1" s="1038"/>
      <c r="P1" s="251"/>
    </row>
    <row r="2" spans="1:19">
      <c r="N2" s="1038" t="s">
        <v>505</v>
      </c>
      <c r="O2" s="1038"/>
      <c r="P2" s="251"/>
    </row>
    <row r="3" spans="1:19" ht="16.2">
      <c r="A3" s="1080" t="s">
        <v>370</v>
      </c>
      <c r="B3" s="1080"/>
      <c r="C3" s="1080"/>
      <c r="D3" s="1080"/>
      <c r="E3" s="1080"/>
      <c r="F3" s="1080"/>
      <c r="G3" s="1080"/>
      <c r="H3" s="1080"/>
      <c r="I3" s="1080"/>
      <c r="J3" s="1080"/>
      <c r="K3" s="1080"/>
      <c r="L3" s="1080"/>
      <c r="M3" s="1080"/>
      <c r="N3" s="1080"/>
      <c r="O3" s="1080"/>
      <c r="P3" s="1080"/>
      <c r="Q3" s="252"/>
    </row>
    <row r="4" spans="1:19" ht="15.75" customHeight="1">
      <c r="A4" s="1037"/>
      <c r="B4" s="1037"/>
      <c r="C4" s="1037"/>
      <c r="D4" s="1037"/>
      <c r="E4" s="1037"/>
      <c r="F4" s="1037"/>
      <c r="G4" s="1037"/>
      <c r="H4" s="1037"/>
      <c r="I4" s="1037"/>
      <c r="J4" s="1037"/>
      <c r="K4" s="1037"/>
      <c r="L4" s="1037"/>
      <c r="M4" s="1037"/>
      <c r="N4" s="1037"/>
      <c r="O4" s="1037"/>
      <c r="P4" s="253"/>
    </row>
    <row r="5" spans="1:19" ht="18" customHeight="1">
      <c r="A5" s="1069" t="s">
        <v>373</v>
      </c>
      <c r="B5" s="1070"/>
      <c r="C5" s="1070"/>
      <c r="D5" s="1070"/>
      <c r="E5" s="1081"/>
      <c r="F5" s="1081"/>
      <c r="G5" s="1081"/>
      <c r="H5" s="1081"/>
      <c r="I5" s="1081"/>
      <c r="J5" s="1081"/>
      <c r="K5" s="1081"/>
      <c r="L5" s="1081"/>
      <c r="M5" s="254"/>
      <c r="N5" s="255"/>
      <c r="O5" s="255"/>
    </row>
    <row r="6" spans="1:19" ht="18" customHeight="1">
      <c r="A6" s="1069" t="s">
        <v>409</v>
      </c>
      <c r="B6" s="1070"/>
      <c r="C6" s="1070"/>
      <c r="D6" s="1071"/>
      <c r="E6" s="1081"/>
      <c r="F6" s="1081"/>
      <c r="G6" s="1081"/>
      <c r="H6" s="1081"/>
      <c r="I6" s="1081"/>
      <c r="J6" s="1081"/>
      <c r="K6" s="1081"/>
      <c r="L6" s="1081"/>
      <c r="M6" s="254"/>
      <c r="N6" s="255"/>
      <c r="O6" s="255"/>
    </row>
    <row r="7" spans="1:19" ht="18" customHeight="1">
      <c r="A7" s="1069" t="s">
        <v>410</v>
      </c>
      <c r="B7" s="1070"/>
      <c r="C7" s="1070"/>
      <c r="D7" s="1071"/>
      <c r="E7" s="1081"/>
      <c r="F7" s="1081"/>
      <c r="G7" s="1081"/>
      <c r="H7" s="1081"/>
      <c r="I7" s="1081"/>
      <c r="J7" s="1081"/>
      <c r="K7" s="1081"/>
      <c r="L7" s="1081"/>
      <c r="M7" s="254"/>
      <c r="N7" s="255"/>
      <c r="O7" s="255"/>
    </row>
    <row r="8" spans="1:19" ht="18" customHeight="1">
      <c r="A8" s="1069" t="s">
        <v>411</v>
      </c>
      <c r="B8" s="1070"/>
      <c r="C8" s="1070"/>
      <c r="D8" s="1071"/>
      <c r="E8" s="1081"/>
      <c r="F8" s="1081"/>
      <c r="G8" s="1081"/>
      <c r="H8" s="1081"/>
      <c r="I8" s="1081"/>
      <c r="J8" s="1081"/>
      <c r="K8" s="1081"/>
      <c r="L8" s="1081"/>
      <c r="M8" s="254"/>
      <c r="N8" s="255"/>
      <c r="O8" s="255"/>
    </row>
    <row r="9" spans="1:19" ht="18" customHeight="1">
      <c r="A9" s="1075" t="s">
        <v>371</v>
      </c>
      <c r="B9" s="1076"/>
      <c r="C9" s="1076"/>
      <c r="D9" s="1076"/>
      <c r="E9" s="1077">
        <v>45444</v>
      </c>
      <c r="F9" s="1078"/>
      <c r="G9" s="256" t="s">
        <v>369</v>
      </c>
      <c r="H9" s="1092">
        <v>45565</v>
      </c>
      <c r="I9" s="1092"/>
      <c r="J9" s="479"/>
      <c r="K9" s="479"/>
      <c r="L9" s="480"/>
      <c r="M9" s="257"/>
      <c r="N9" s="258"/>
      <c r="O9" s="249"/>
    </row>
    <row r="10" spans="1:19" ht="18" customHeight="1" thickBot="1">
      <c r="A10" s="1061" t="s">
        <v>412</v>
      </c>
      <c r="B10" s="1062"/>
      <c r="C10" s="1062"/>
      <c r="D10" s="1062"/>
      <c r="E10" s="1063"/>
      <c r="F10" s="1063"/>
      <c r="G10" s="1063"/>
      <c r="H10" s="1063"/>
      <c r="I10" s="1063"/>
      <c r="J10" s="1063"/>
      <c r="K10" s="1063"/>
      <c r="L10" s="1063"/>
      <c r="M10" s="259"/>
      <c r="N10" s="260"/>
      <c r="O10" s="260"/>
    </row>
    <row r="11" spans="1:19" ht="15.75" customHeight="1" thickBot="1">
      <c r="A11" s="261"/>
      <c r="B11" s="262"/>
      <c r="C11" s="262"/>
      <c r="D11" s="262"/>
      <c r="E11" s="263"/>
      <c r="F11" s="262"/>
      <c r="G11" s="262"/>
      <c r="H11" s="262"/>
      <c r="I11" s="262"/>
      <c r="J11" s="264"/>
      <c r="K11" s="265"/>
      <c r="L11" s="266"/>
      <c r="M11" s="266"/>
      <c r="N11" s="266"/>
      <c r="O11" s="267"/>
      <c r="R11" s="1064" t="s">
        <v>756</v>
      </c>
      <c r="S11" s="1065"/>
    </row>
    <row r="12" spans="1:19" ht="15.75" customHeight="1">
      <c r="A12" s="1066" t="s">
        <v>367</v>
      </c>
      <c r="B12" s="1067"/>
      <c r="C12" s="1067"/>
      <c r="D12" s="1067"/>
      <c r="E12" s="1068"/>
      <c r="F12" s="1066" t="s">
        <v>366</v>
      </c>
      <c r="G12" s="1067"/>
      <c r="H12" s="1067"/>
      <c r="I12" s="1067"/>
      <c r="J12" s="1068"/>
      <c r="K12" s="1066" t="s">
        <v>365</v>
      </c>
      <c r="L12" s="1067"/>
      <c r="M12" s="1067"/>
      <c r="N12" s="1067"/>
      <c r="O12" s="1068"/>
      <c r="R12" s="717">
        <v>45411</v>
      </c>
      <c r="S12" s="718" t="s">
        <v>357</v>
      </c>
    </row>
    <row r="13" spans="1:19" ht="15.75" customHeight="1" thickBot="1">
      <c r="A13" s="270" t="s">
        <v>360</v>
      </c>
      <c r="B13" s="271" t="s">
        <v>359</v>
      </c>
      <c r="C13" s="1053" t="s">
        <v>380</v>
      </c>
      <c r="D13" s="1054"/>
      <c r="E13" s="272" t="s">
        <v>358</v>
      </c>
      <c r="F13" s="475" t="s">
        <v>360</v>
      </c>
      <c r="G13" s="271" t="s">
        <v>359</v>
      </c>
      <c r="H13" s="1053" t="s">
        <v>380</v>
      </c>
      <c r="I13" s="1054"/>
      <c r="J13" s="272" t="s">
        <v>358</v>
      </c>
      <c r="K13" s="270" t="s">
        <v>360</v>
      </c>
      <c r="L13" s="271" t="s">
        <v>359</v>
      </c>
      <c r="M13" s="1053" t="s">
        <v>380</v>
      </c>
      <c r="N13" s="1054"/>
      <c r="O13" s="272" t="s">
        <v>358</v>
      </c>
      <c r="R13" s="719">
        <v>45415</v>
      </c>
      <c r="S13" s="720" t="s">
        <v>687</v>
      </c>
    </row>
    <row r="14" spans="1:19" ht="24" customHeight="1">
      <c r="A14" s="273">
        <f>IF(E9="","",E9)</f>
        <v>45444</v>
      </c>
      <c r="B14" s="274" t="str">
        <f>IF(A14="","",TEXT(A14,"aaa"))</f>
        <v>土</v>
      </c>
      <c r="C14" s="482"/>
      <c r="D14" s="483"/>
      <c r="E14" s="277"/>
      <c r="F14" s="278">
        <f>IF(A14="","",EDATE(A14,1))</f>
        <v>45474</v>
      </c>
      <c r="G14" s="274" t="str">
        <f>IF(F14="","",TEXT(F14,"aaa"))</f>
        <v>月</v>
      </c>
      <c r="H14" s="275"/>
      <c r="I14" s="279"/>
      <c r="J14" s="277"/>
      <c r="K14" s="278">
        <f>IF(F14="","",EDATE(F14,1))</f>
        <v>45505</v>
      </c>
      <c r="L14" s="274" t="str">
        <f>IF(K14="","",TEXT(K14,"aaa"))</f>
        <v>木</v>
      </c>
      <c r="M14" s="275"/>
      <c r="N14" s="280"/>
      <c r="O14" s="277"/>
      <c r="R14" s="719">
        <v>45416</v>
      </c>
      <c r="S14" s="720" t="s">
        <v>688</v>
      </c>
    </row>
    <row r="15" spans="1:19" ht="24" customHeight="1">
      <c r="A15" s="273">
        <f>IF(A14="","",A14+1)</f>
        <v>45445</v>
      </c>
      <c r="B15" s="274" t="str">
        <f t="shared" ref="B15:B44" si="0">IF(A15="","",TEXT(A15,"aaa"))</f>
        <v>日</v>
      </c>
      <c r="C15" s="281"/>
      <c r="D15" s="282"/>
      <c r="E15" s="283"/>
      <c r="F15" s="284">
        <f>IF(F14="","",F14+1)</f>
        <v>45475</v>
      </c>
      <c r="G15" s="274" t="str">
        <f t="shared" ref="G15:G44" si="1">IF(F15="","",TEXT(F15,"aaa"))</f>
        <v>火</v>
      </c>
      <c r="H15" s="281"/>
      <c r="I15" s="282"/>
      <c r="J15" s="283"/>
      <c r="K15" s="284">
        <f>IF(K14="","",K14+1)</f>
        <v>45506</v>
      </c>
      <c r="L15" s="274" t="str">
        <f t="shared" ref="L15:L44" si="2">IF(K15="","",TEXT(K15,"aaa"))</f>
        <v>金</v>
      </c>
      <c r="M15" s="281"/>
      <c r="N15" s="285"/>
      <c r="O15" s="283"/>
      <c r="R15" s="719">
        <v>45417</v>
      </c>
      <c r="S15" s="720" t="s">
        <v>710</v>
      </c>
    </row>
    <row r="16" spans="1:19" ht="24" customHeight="1">
      <c r="A16" s="273">
        <f t="shared" ref="A16:A41" si="3">IF(A15="","",A15+1)</f>
        <v>45446</v>
      </c>
      <c r="B16" s="274" t="str">
        <f t="shared" si="0"/>
        <v>月</v>
      </c>
      <c r="C16" s="281" t="s">
        <v>509</v>
      </c>
      <c r="D16" s="337" t="s">
        <v>712</v>
      </c>
      <c r="E16" s="283">
        <v>3</v>
      </c>
      <c r="F16" s="284">
        <f t="shared" ref="F16:F41" si="4">IF(F15="","",F15+1)</f>
        <v>45476</v>
      </c>
      <c r="G16" s="274" t="str">
        <f t="shared" si="1"/>
        <v>水</v>
      </c>
      <c r="H16" s="281"/>
      <c r="I16" s="282"/>
      <c r="J16" s="277"/>
      <c r="K16" s="284">
        <f t="shared" ref="K16:K41" si="5">IF(K15="","",K15+1)</f>
        <v>45507</v>
      </c>
      <c r="L16" s="274" t="str">
        <f t="shared" si="2"/>
        <v>土</v>
      </c>
      <c r="M16" s="281"/>
      <c r="N16" s="282"/>
      <c r="O16" s="283"/>
      <c r="R16" s="719">
        <v>45418</v>
      </c>
      <c r="S16" s="720" t="s">
        <v>711</v>
      </c>
    </row>
    <row r="17" spans="1:19" ht="24" customHeight="1">
      <c r="A17" s="273">
        <f t="shared" si="3"/>
        <v>45447</v>
      </c>
      <c r="B17" s="274" t="str">
        <f t="shared" si="0"/>
        <v>火</v>
      </c>
      <c r="C17" s="281"/>
      <c r="D17" s="286"/>
      <c r="E17" s="283"/>
      <c r="F17" s="284">
        <f t="shared" si="4"/>
        <v>45477</v>
      </c>
      <c r="G17" s="274" t="str">
        <f t="shared" si="1"/>
        <v>木</v>
      </c>
      <c r="H17" s="281"/>
      <c r="I17" s="286"/>
      <c r="J17" s="283"/>
      <c r="K17" s="284">
        <f t="shared" si="5"/>
        <v>45508</v>
      </c>
      <c r="L17" s="274" t="str">
        <f t="shared" si="2"/>
        <v>日</v>
      </c>
      <c r="M17" s="281"/>
      <c r="N17" s="285"/>
      <c r="O17" s="283"/>
      <c r="R17" s="719">
        <v>45488</v>
      </c>
      <c r="S17" s="720" t="s">
        <v>689</v>
      </c>
    </row>
    <row r="18" spans="1:19" ht="24" customHeight="1">
      <c r="A18" s="273">
        <f t="shared" si="3"/>
        <v>45448</v>
      </c>
      <c r="B18" s="274" t="str">
        <f t="shared" si="0"/>
        <v>水</v>
      </c>
      <c r="C18" s="281"/>
      <c r="D18" s="282"/>
      <c r="E18" s="283"/>
      <c r="F18" s="284">
        <f t="shared" si="4"/>
        <v>45478</v>
      </c>
      <c r="G18" s="274" t="str">
        <f t="shared" si="1"/>
        <v>金</v>
      </c>
      <c r="H18" s="281"/>
      <c r="I18" s="282"/>
      <c r="J18" s="283"/>
      <c r="K18" s="284">
        <f t="shared" si="5"/>
        <v>45509</v>
      </c>
      <c r="L18" s="274" t="str">
        <f t="shared" si="2"/>
        <v>月</v>
      </c>
      <c r="M18" s="281"/>
      <c r="N18" s="287"/>
      <c r="O18" s="283"/>
      <c r="R18" s="719">
        <v>45515</v>
      </c>
      <c r="S18" s="720" t="s">
        <v>690</v>
      </c>
    </row>
    <row r="19" spans="1:19" ht="24" customHeight="1">
      <c r="A19" s="273">
        <f t="shared" si="3"/>
        <v>45449</v>
      </c>
      <c r="B19" s="274" t="str">
        <f t="shared" si="0"/>
        <v>木</v>
      </c>
      <c r="C19" s="281"/>
      <c r="D19" s="288"/>
      <c r="E19" s="289"/>
      <c r="F19" s="284">
        <f t="shared" si="4"/>
        <v>45479</v>
      </c>
      <c r="G19" s="274" t="str">
        <f t="shared" si="1"/>
        <v>土</v>
      </c>
      <c r="H19" s="281"/>
      <c r="I19" s="285"/>
      <c r="J19" s="289"/>
      <c r="K19" s="284">
        <f t="shared" si="5"/>
        <v>45510</v>
      </c>
      <c r="L19" s="274" t="str">
        <f t="shared" si="2"/>
        <v>火</v>
      </c>
      <c r="M19" s="281"/>
      <c r="N19" s="290"/>
      <c r="O19" s="283"/>
      <c r="R19" s="719">
        <v>45516</v>
      </c>
      <c r="S19" s="249" t="s">
        <v>711</v>
      </c>
    </row>
    <row r="20" spans="1:19" ht="24" customHeight="1">
      <c r="A20" s="273">
        <f t="shared" si="3"/>
        <v>45450</v>
      </c>
      <c r="B20" s="274" t="str">
        <f t="shared" si="0"/>
        <v>金</v>
      </c>
      <c r="C20" s="281"/>
      <c r="D20" s="282"/>
      <c r="E20" s="291"/>
      <c r="F20" s="284">
        <f t="shared" si="4"/>
        <v>45480</v>
      </c>
      <c r="G20" s="274" t="str">
        <f t="shared" si="1"/>
        <v>日</v>
      </c>
      <c r="H20" s="281"/>
      <c r="I20" s="282"/>
      <c r="J20" s="289"/>
      <c r="K20" s="284">
        <f t="shared" si="5"/>
        <v>45511</v>
      </c>
      <c r="L20" s="274" t="str">
        <f t="shared" si="2"/>
        <v>水</v>
      </c>
      <c r="M20" s="281"/>
      <c r="N20" s="282"/>
      <c r="O20" s="283"/>
      <c r="R20" s="719">
        <v>45551</v>
      </c>
      <c r="S20" s="720" t="s">
        <v>381</v>
      </c>
    </row>
    <row r="21" spans="1:19" ht="24" customHeight="1">
      <c r="A21" s="273">
        <f t="shared" si="3"/>
        <v>45451</v>
      </c>
      <c r="B21" s="274" t="str">
        <f t="shared" si="0"/>
        <v>土</v>
      </c>
      <c r="C21" s="281"/>
      <c r="D21" s="286"/>
      <c r="E21" s="291"/>
      <c r="F21" s="284">
        <f t="shared" si="4"/>
        <v>45481</v>
      </c>
      <c r="G21" s="274" t="str">
        <f t="shared" si="1"/>
        <v>月</v>
      </c>
      <c r="H21" s="281"/>
      <c r="I21" s="285"/>
      <c r="J21" s="289"/>
      <c r="K21" s="284">
        <f t="shared" si="5"/>
        <v>45512</v>
      </c>
      <c r="L21" s="274" t="str">
        <f t="shared" si="2"/>
        <v>木</v>
      </c>
      <c r="M21" s="281"/>
      <c r="N21" s="282"/>
      <c r="O21" s="283"/>
      <c r="R21" s="719">
        <v>45557</v>
      </c>
      <c r="S21" s="720" t="s">
        <v>382</v>
      </c>
    </row>
    <row r="22" spans="1:19" ht="24" customHeight="1">
      <c r="A22" s="273">
        <f t="shared" si="3"/>
        <v>45452</v>
      </c>
      <c r="B22" s="274" t="str">
        <f t="shared" si="0"/>
        <v>日</v>
      </c>
      <c r="C22" s="281"/>
      <c r="D22" s="282"/>
      <c r="E22" s="291"/>
      <c r="F22" s="284">
        <f t="shared" si="4"/>
        <v>45482</v>
      </c>
      <c r="G22" s="274" t="str">
        <f t="shared" si="1"/>
        <v>火</v>
      </c>
      <c r="H22" s="281"/>
      <c r="I22" s="282"/>
      <c r="J22" s="289"/>
      <c r="K22" s="284">
        <f t="shared" si="5"/>
        <v>45513</v>
      </c>
      <c r="L22" s="274" t="str">
        <f t="shared" si="2"/>
        <v>金</v>
      </c>
      <c r="M22" s="281"/>
      <c r="N22" s="285"/>
      <c r="O22" s="283"/>
      <c r="R22" s="719">
        <v>45558</v>
      </c>
      <c r="S22" s="720" t="s">
        <v>711</v>
      </c>
    </row>
    <row r="23" spans="1:19" ht="24" customHeight="1">
      <c r="A23" s="273">
        <f t="shared" si="3"/>
        <v>45453</v>
      </c>
      <c r="B23" s="274" t="str">
        <f t="shared" si="0"/>
        <v>月</v>
      </c>
      <c r="C23" s="281"/>
      <c r="D23" s="282"/>
      <c r="E23" s="291"/>
      <c r="F23" s="284">
        <f t="shared" si="4"/>
        <v>45483</v>
      </c>
      <c r="G23" s="274" t="str">
        <f t="shared" si="1"/>
        <v>水</v>
      </c>
      <c r="H23" s="281"/>
      <c r="I23" s="282"/>
      <c r="J23" s="289"/>
      <c r="K23" s="284">
        <f t="shared" si="5"/>
        <v>45514</v>
      </c>
      <c r="L23" s="274" t="str">
        <f t="shared" si="2"/>
        <v>土</v>
      </c>
      <c r="M23" s="281"/>
      <c r="N23" s="292"/>
      <c r="O23" s="283"/>
      <c r="R23" s="719">
        <v>45579</v>
      </c>
      <c r="S23" s="720" t="s">
        <v>691</v>
      </c>
    </row>
    <row r="24" spans="1:19" ht="24" customHeight="1">
      <c r="A24" s="273">
        <f t="shared" si="3"/>
        <v>45454</v>
      </c>
      <c r="B24" s="274" t="str">
        <f t="shared" si="0"/>
        <v>火</v>
      </c>
      <c r="C24" s="281"/>
      <c r="D24" s="286"/>
      <c r="E24" s="283"/>
      <c r="F24" s="284">
        <f t="shared" si="4"/>
        <v>45484</v>
      </c>
      <c r="G24" s="274" t="str">
        <f t="shared" si="1"/>
        <v>木</v>
      </c>
      <c r="H24" s="281"/>
      <c r="I24" s="285"/>
      <c r="J24" s="283"/>
      <c r="K24" s="284">
        <f t="shared" si="5"/>
        <v>45515</v>
      </c>
      <c r="L24" s="274" t="str">
        <f t="shared" si="2"/>
        <v>日</v>
      </c>
      <c r="M24" s="281"/>
      <c r="N24" s="285"/>
      <c r="O24" s="283"/>
      <c r="R24" s="719">
        <v>45599</v>
      </c>
      <c r="S24" s="720" t="s">
        <v>535</v>
      </c>
    </row>
    <row r="25" spans="1:19" ht="24" customHeight="1">
      <c r="A25" s="273">
        <f t="shared" si="3"/>
        <v>45455</v>
      </c>
      <c r="B25" s="274" t="str">
        <f t="shared" si="0"/>
        <v>水</v>
      </c>
      <c r="C25" s="281"/>
      <c r="D25" s="282"/>
      <c r="E25" s="283"/>
      <c r="F25" s="284">
        <f t="shared" si="4"/>
        <v>45485</v>
      </c>
      <c r="G25" s="274" t="str">
        <f t="shared" si="1"/>
        <v>金</v>
      </c>
      <c r="H25" s="281"/>
      <c r="I25" s="282"/>
      <c r="J25" s="283"/>
      <c r="K25" s="284">
        <f t="shared" si="5"/>
        <v>45516</v>
      </c>
      <c r="L25" s="274" t="str">
        <f t="shared" si="2"/>
        <v>月</v>
      </c>
      <c r="M25" s="281"/>
      <c r="N25" s="290"/>
      <c r="O25" s="283"/>
      <c r="R25" s="719">
        <v>45600</v>
      </c>
      <c r="S25" s="720" t="s">
        <v>711</v>
      </c>
    </row>
    <row r="26" spans="1:19" ht="24" customHeight="1" thickBot="1">
      <c r="A26" s="273">
        <f t="shared" si="3"/>
        <v>45456</v>
      </c>
      <c r="B26" s="274" t="str">
        <f t="shared" si="0"/>
        <v>木</v>
      </c>
      <c r="C26" s="281"/>
      <c r="D26" s="286"/>
      <c r="E26" s="291"/>
      <c r="F26" s="284">
        <f t="shared" si="4"/>
        <v>45486</v>
      </c>
      <c r="G26" s="274" t="str">
        <f t="shared" si="1"/>
        <v>土</v>
      </c>
      <c r="H26" s="281"/>
      <c r="I26" s="285"/>
      <c r="J26" s="291"/>
      <c r="K26" s="284">
        <f t="shared" si="5"/>
        <v>45517</v>
      </c>
      <c r="L26" s="274" t="str">
        <f t="shared" si="2"/>
        <v>火</v>
      </c>
      <c r="M26" s="281"/>
      <c r="N26" s="290"/>
      <c r="O26" s="283"/>
      <c r="R26" s="721">
        <v>45619</v>
      </c>
      <c r="S26" s="722" t="s">
        <v>536</v>
      </c>
    </row>
    <row r="27" spans="1:19" ht="24" customHeight="1">
      <c r="A27" s="273">
        <f t="shared" si="3"/>
        <v>45457</v>
      </c>
      <c r="B27" s="274" t="str">
        <f t="shared" si="0"/>
        <v>金</v>
      </c>
      <c r="C27" s="281"/>
      <c r="D27" s="282"/>
      <c r="E27" s="291"/>
      <c r="F27" s="284">
        <f t="shared" si="4"/>
        <v>45487</v>
      </c>
      <c r="G27" s="274" t="str">
        <f t="shared" si="1"/>
        <v>日</v>
      </c>
      <c r="H27" s="281"/>
      <c r="I27" s="282"/>
      <c r="J27" s="291"/>
      <c r="K27" s="284">
        <f t="shared" si="5"/>
        <v>45518</v>
      </c>
      <c r="L27" s="274" t="str">
        <f t="shared" si="2"/>
        <v>水</v>
      </c>
      <c r="M27" s="281"/>
      <c r="N27" s="290"/>
      <c r="O27" s="283"/>
      <c r="R27" s="717">
        <v>45292</v>
      </c>
      <c r="S27" s="718" t="s">
        <v>708</v>
      </c>
    </row>
    <row r="28" spans="1:19" ht="24" customHeight="1">
      <c r="A28" s="273">
        <f t="shared" si="3"/>
        <v>45458</v>
      </c>
      <c r="B28" s="274" t="str">
        <f t="shared" si="0"/>
        <v>土</v>
      </c>
      <c r="C28" s="281"/>
      <c r="D28" s="286"/>
      <c r="E28" s="291"/>
      <c r="F28" s="284">
        <f t="shared" si="4"/>
        <v>45488</v>
      </c>
      <c r="G28" s="274" t="str">
        <f t="shared" si="1"/>
        <v>月</v>
      </c>
      <c r="H28" s="281"/>
      <c r="I28" s="285"/>
      <c r="J28" s="291"/>
      <c r="K28" s="284">
        <f t="shared" si="5"/>
        <v>45519</v>
      </c>
      <c r="L28" s="274" t="str">
        <f t="shared" si="2"/>
        <v>木</v>
      </c>
      <c r="M28" s="281"/>
      <c r="N28" s="282"/>
      <c r="O28" s="283"/>
      <c r="R28" s="719">
        <v>45299</v>
      </c>
      <c r="S28" s="720" t="s">
        <v>704</v>
      </c>
    </row>
    <row r="29" spans="1:19" ht="24" customHeight="1">
      <c r="A29" s="273">
        <f t="shared" si="3"/>
        <v>45459</v>
      </c>
      <c r="B29" s="274" t="str">
        <f t="shared" si="0"/>
        <v>日</v>
      </c>
      <c r="C29" s="281"/>
      <c r="D29" s="282"/>
      <c r="E29" s="291"/>
      <c r="F29" s="284">
        <f t="shared" si="4"/>
        <v>45489</v>
      </c>
      <c r="G29" s="274" t="str">
        <f t="shared" si="1"/>
        <v>火</v>
      </c>
      <c r="H29" s="281"/>
      <c r="I29" s="282"/>
      <c r="J29" s="291"/>
      <c r="K29" s="284">
        <f t="shared" si="5"/>
        <v>45520</v>
      </c>
      <c r="L29" s="274" t="str">
        <f t="shared" si="2"/>
        <v>金</v>
      </c>
      <c r="M29" s="281"/>
      <c r="N29" s="285"/>
      <c r="O29" s="283"/>
      <c r="R29" s="719">
        <v>45333</v>
      </c>
      <c r="S29" s="720" t="s">
        <v>709</v>
      </c>
    </row>
    <row r="30" spans="1:19" ht="24" customHeight="1">
      <c r="A30" s="273">
        <f t="shared" si="3"/>
        <v>45460</v>
      </c>
      <c r="B30" s="274" t="str">
        <f t="shared" si="0"/>
        <v>月</v>
      </c>
      <c r="C30" s="281"/>
      <c r="D30" s="282"/>
      <c r="E30" s="291"/>
      <c r="F30" s="284">
        <f t="shared" si="4"/>
        <v>45490</v>
      </c>
      <c r="G30" s="274" t="str">
        <f t="shared" si="1"/>
        <v>水</v>
      </c>
      <c r="H30" s="281"/>
      <c r="I30" s="282"/>
      <c r="J30" s="291"/>
      <c r="K30" s="284">
        <f t="shared" si="5"/>
        <v>45521</v>
      </c>
      <c r="L30" s="274" t="str">
        <f t="shared" si="2"/>
        <v>土</v>
      </c>
      <c r="M30" s="281"/>
      <c r="N30" s="282"/>
      <c r="O30" s="283"/>
      <c r="R30" s="719">
        <v>45334</v>
      </c>
      <c r="S30" s="720" t="s">
        <v>711</v>
      </c>
    </row>
    <row r="31" spans="1:19" ht="24" customHeight="1">
      <c r="A31" s="273">
        <f t="shared" si="3"/>
        <v>45461</v>
      </c>
      <c r="B31" s="274" t="str">
        <f t="shared" si="0"/>
        <v>火</v>
      </c>
      <c r="C31" s="281"/>
      <c r="D31" s="286"/>
      <c r="E31" s="277"/>
      <c r="F31" s="284">
        <f t="shared" si="4"/>
        <v>45491</v>
      </c>
      <c r="G31" s="274" t="str">
        <f t="shared" si="1"/>
        <v>木</v>
      </c>
      <c r="H31" s="281"/>
      <c r="I31" s="285"/>
      <c r="J31" s="277"/>
      <c r="K31" s="284">
        <f t="shared" si="5"/>
        <v>45522</v>
      </c>
      <c r="L31" s="274" t="str">
        <f t="shared" si="2"/>
        <v>日</v>
      </c>
      <c r="M31" s="281"/>
      <c r="N31" s="282"/>
      <c r="O31" s="277"/>
      <c r="R31" s="719">
        <v>45345</v>
      </c>
      <c r="S31" s="720" t="s">
        <v>533</v>
      </c>
    </row>
    <row r="32" spans="1:19" ht="24" customHeight="1">
      <c r="A32" s="273">
        <f t="shared" si="3"/>
        <v>45462</v>
      </c>
      <c r="B32" s="274" t="str">
        <f t="shared" si="0"/>
        <v>水</v>
      </c>
      <c r="C32" s="281"/>
      <c r="D32" s="282"/>
      <c r="E32" s="283"/>
      <c r="F32" s="284">
        <f t="shared" si="4"/>
        <v>45492</v>
      </c>
      <c r="G32" s="274" t="str">
        <f t="shared" si="1"/>
        <v>金</v>
      </c>
      <c r="H32" s="281"/>
      <c r="I32" s="282"/>
      <c r="J32" s="283"/>
      <c r="K32" s="284">
        <f t="shared" si="5"/>
        <v>45523</v>
      </c>
      <c r="L32" s="274" t="str">
        <f t="shared" si="2"/>
        <v>月</v>
      </c>
      <c r="M32" s="281"/>
      <c r="N32" s="293"/>
      <c r="O32" s="283"/>
      <c r="R32" s="719">
        <v>45371</v>
      </c>
      <c r="S32" s="720" t="s">
        <v>534</v>
      </c>
    </row>
    <row r="33" spans="1:19" ht="24" customHeight="1">
      <c r="A33" s="273">
        <f t="shared" si="3"/>
        <v>45463</v>
      </c>
      <c r="B33" s="274" t="str">
        <f t="shared" si="0"/>
        <v>木</v>
      </c>
      <c r="C33" s="281"/>
      <c r="D33" s="294"/>
      <c r="E33" s="283"/>
      <c r="F33" s="284">
        <f t="shared" si="4"/>
        <v>45493</v>
      </c>
      <c r="G33" s="274" t="str">
        <f t="shared" si="1"/>
        <v>土</v>
      </c>
      <c r="H33" s="281"/>
      <c r="I33" s="285"/>
      <c r="J33" s="283"/>
      <c r="K33" s="284">
        <f t="shared" si="5"/>
        <v>45524</v>
      </c>
      <c r="L33" s="274" t="str">
        <f t="shared" si="2"/>
        <v>火</v>
      </c>
      <c r="M33" s="281"/>
      <c r="N33" s="293"/>
      <c r="O33" s="283"/>
      <c r="R33" s="719">
        <v>45411</v>
      </c>
      <c r="S33" s="720" t="s">
        <v>357</v>
      </c>
    </row>
    <row r="34" spans="1:19" ht="24" customHeight="1">
      <c r="A34" s="273">
        <f t="shared" si="3"/>
        <v>45464</v>
      </c>
      <c r="B34" s="274" t="str">
        <f t="shared" si="0"/>
        <v>金</v>
      </c>
      <c r="C34" s="281"/>
      <c r="D34" s="282"/>
      <c r="E34" s="283"/>
      <c r="F34" s="284">
        <f t="shared" si="4"/>
        <v>45494</v>
      </c>
      <c r="G34" s="274" t="str">
        <f t="shared" si="1"/>
        <v>日</v>
      </c>
      <c r="H34" s="281"/>
      <c r="I34" s="282"/>
      <c r="J34" s="289"/>
      <c r="K34" s="284">
        <f t="shared" si="5"/>
        <v>45525</v>
      </c>
      <c r="L34" s="274" t="str">
        <f t="shared" si="2"/>
        <v>水</v>
      </c>
      <c r="M34" s="281"/>
      <c r="N34" s="293"/>
      <c r="O34" s="283"/>
      <c r="R34" s="719">
        <v>45415</v>
      </c>
      <c r="S34" s="720" t="s">
        <v>687</v>
      </c>
    </row>
    <row r="35" spans="1:19" ht="24" customHeight="1">
      <c r="A35" s="273">
        <f t="shared" si="3"/>
        <v>45465</v>
      </c>
      <c r="B35" s="274" t="str">
        <f t="shared" si="0"/>
        <v>土</v>
      </c>
      <c r="C35" s="281"/>
      <c r="D35" s="282"/>
      <c r="E35" s="291"/>
      <c r="F35" s="284">
        <f t="shared" si="4"/>
        <v>45495</v>
      </c>
      <c r="G35" s="274" t="str">
        <f t="shared" si="1"/>
        <v>月</v>
      </c>
      <c r="H35" s="281"/>
      <c r="I35" s="282"/>
      <c r="J35" s="289"/>
      <c r="K35" s="284">
        <f t="shared" si="5"/>
        <v>45526</v>
      </c>
      <c r="L35" s="274" t="str">
        <f t="shared" si="2"/>
        <v>木</v>
      </c>
      <c r="M35" s="281"/>
      <c r="N35" s="285"/>
      <c r="O35" s="283"/>
      <c r="R35" s="719">
        <v>45416</v>
      </c>
      <c r="S35" s="720" t="s">
        <v>688</v>
      </c>
    </row>
    <row r="36" spans="1:19" ht="24" customHeight="1">
      <c r="A36" s="273">
        <f t="shared" si="3"/>
        <v>45466</v>
      </c>
      <c r="B36" s="274" t="str">
        <f t="shared" si="0"/>
        <v>日</v>
      </c>
      <c r="C36" s="281"/>
      <c r="D36" s="282"/>
      <c r="E36" s="291"/>
      <c r="F36" s="284">
        <f t="shared" si="4"/>
        <v>45496</v>
      </c>
      <c r="G36" s="274" t="str">
        <f t="shared" si="1"/>
        <v>火</v>
      </c>
      <c r="H36" s="281"/>
      <c r="I36" s="282"/>
      <c r="J36" s="289"/>
      <c r="K36" s="284">
        <f t="shared" si="5"/>
        <v>45527</v>
      </c>
      <c r="L36" s="274" t="str">
        <f t="shared" si="2"/>
        <v>金</v>
      </c>
      <c r="M36" s="281"/>
      <c r="N36" s="285"/>
      <c r="O36" s="283"/>
      <c r="R36" s="719">
        <v>45417</v>
      </c>
      <c r="S36" s="720" t="s">
        <v>710</v>
      </c>
    </row>
    <row r="37" spans="1:19" ht="24" customHeight="1">
      <c r="A37" s="273">
        <f t="shared" si="3"/>
        <v>45467</v>
      </c>
      <c r="B37" s="274" t="str">
        <f t="shared" si="0"/>
        <v>月</v>
      </c>
      <c r="C37" s="281"/>
      <c r="D37" s="282"/>
      <c r="E37" s="291"/>
      <c r="F37" s="284">
        <f t="shared" si="4"/>
        <v>45497</v>
      </c>
      <c r="G37" s="274" t="str">
        <f t="shared" si="1"/>
        <v>水</v>
      </c>
      <c r="H37" s="281"/>
      <c r="I37" s="282"/>
      <c r="J37" s="289"/>
      <c r="K37" s="284">
        <f t="shared" si="5"/>
        <v>45528</v>
      </c>
      <c r="L37" s="274" t="str">
        <f t="shared" si="2"/>
        <v>土</v>
      </c>
      <c r="M37" s="281"/>
      <c r="N37" s="292"/>
      <c r="O37" s="283"/>
      <c r="R37" s="719">
        <v>45418</v>
      </c>
      <c r="S37" s="720" t="s">
        <v>711</v>
      </c>
    </row>
    <row r="38" spans="1:19" ht="24" customHeight="1">
      <c r="A38" s="273">
        <f t="shared" si="3"/>
        <v>45468</v>
      </c>
      <c r="B38" s="274" t="str">
        <f t="shared" si="0"/>
        <v>火</v>
      </c>
      <c r="C38" s="281"/>
      <c r="D38" s="286"/>
      <c r="E38" s="291"/>
      <c r="F38" s="284">
        <f t="shared" si="4"/>
        <v>45498</v>
      </c>
      <c r="G38" s="274" t="str">
        <f t="shared" si="1"/>
        <v>木</v>
      </c>
      <c r="H38" s="281"/>
      <c r="I38" s="285"/>
      <c r="J38" s="283"/>
      <c r="K38" s="284">
        <f t="shared" si="5"/>
        <v>45529</v>
      </c>
      <c r="L38" s="274" t="str">
        <f t="shared" si="2"/>
        <v>日</v>
      </c>
      <c r="M38" s="281"/>
      <c r="N38" s="282"/>
      <c r="O38" s="283"/>
      <c r="R38" s="719">
        <v>45488</v>
      </c>
      <c r="S38" s="720" t="s">
        <v>689</v>
      </c>
    </row>
    <row r="39" spans="1:19" ht="24" customHeight="1">
      <c r="A39" s="273">
        <f t="shared" si="3"/>
        <v>45469</v>
      </c>
      <c r="B39" s="274" t="str">
        <f t="shared" si="0"/>
        <v>水</v>
      </c>
      <c r="C39" s="281"/>
      <c r="D39" s="292"/>
      <c r="E39" s="291"/>
      <c r="F39" s="284">
        <f t="shared" si="4"/>
        <v>45499</v>
      </c>
      <c r="G39" s="274" t="str">
        <f t="shared" si="1"/>
        <v>金</v>
      </c>
      <c r="H39" s="281"/>
      <c r="I39" s="292"/>
      <c r="J39" s="283"/>
      <c r="K39" s="284">
        <f t="shared" si="5"/>
        <v>45530</v>
      </c>
      <c r="L39" s="274" t="str">
        <f t="shared" si="2"/>
        <v>月</v>
      </c>
      <c r="M39" s="281"/>
      <c r="N39" s="295"/>
      <c r="O39" s="283"/>
      <c r="R39" s="719">
        <v>45515</v>
      </c>
      <c r="S39" s="720" t="s">
        <v>690</v>
      </c>
    </row>
    <row r="40" spans="1:19" ht="24" customHeight="1">
      <c r="A40" s="273">
        <f t="shared" si="3"/>
        <v>45470</v>
      </c>
      <c r="B40" s="274" t="str">
        <f t="shared" si="0"/>
        <v>木</v>
      </c>
      <c r="C40" s="281"/>
      <c r="D40" s="286"/>
      <c r="E40" s="283"/>
      <c r="F40" s="284">
        <f t="shared" si="4"/>
        <v>45500</v>
      </c>
      <c r="G40" s="274" t="str">
        <f t="shared" si="1"/>
        <v>土</v>
      </c>
      <c r="H40" s="281"/>
      <c r="I40" s="285"/>
      <c r="J40" s="291"/>
      <c r="K40" s="284">
        <f t="shared" si="5"/>
        <v>45531</v>
      </c>
      <c r="L40" s="274" t="str">
        <f t="shared" si="2"/>
        <v>火</v>
      </c>
      <c r="M40" s="281"/>
      <c r="N40" s="296"/>
      <c r="O40" s="283"/>
      <c r="R40" s="719">
        <v>45516</v>
      </c>
      <c r="S40" s="720" t="s">
        <v>711</v>
      </c>
    </row>
    <row r="41" spans="1:19" ht="24" customHeight="1">
      <c r="A41" s="273">
        <f t="shared" si="3"/>
        <v>45471</v>
      </c>
      <c r="B41" s="274" t="str">
        <f t="shared" si="0"/>
        <v>金</v>
      </c>
      <c r="C41" s="281"/>
      <c r="D41" s="290"/>
      <c r="E41" s="283"/>
      <c r="F41" s="284">
        <f t="shared" si="4"/>
        <v>45501</v>
      </c>
      <c r="G41" s="274" t="str">
        <f t="shared" si="1"/>
        <v>日</v>
      </c>
      <c r="H41" s="281"/>
      <c r="I41" s="290"/>
      <c r="J41" s="291"/>
      <c r="K41" s="284">
        <f t="shared" si="5"/>
        <v>45532</v>
      </c>
      <c r="L41" s="274" t="str">
        <f t="shared" si="2"/>
        <v>水</v>
      </c>
      <c r="M41" s="281"/>
      <c r="N41" s="292"/>
      <c r="O41" s="283"/>
      <c r="R41" s="719">
        <v>45551</v>
      </c>
      <c r="S41" s="720" t="s">
        <v>381</v>
      </c>
    </row>
    <row r="42" spans="1:19" ht="24" customHeight="1">
      <c r="A42" s="273">
        <f>IF(A41="","",IF((A41+1)&gt;=(EDATE($A$14,1)),"",A41+1))</f>
        <v>45472</v>
      </c>
      <c r="B42" s="274" t="str">
        <f t="shared" si="0"/>
        <v>土</v>
      </c>
      <c r="C42" s="281"/>
      <c r="D42" s="295"/>
      <c r="E42" s="297"/>
      <c r="F42" s="284">
        <f>IF(F41="","",IF((F41+1)&gt;=(EDATE($F$14,1)),"",F41+1))</f>
        <v>45502</v>
      </c>
      <c r="G42" s="274" t="str">
        <f t="shared" si="1"/>
        <v>月</v>
      </c>
      <c r="H42" s="281"/>
      <c r="I42" s="295"/>
      <c r="J42" s="291"/>
      <c r="K42" s="284">
        <f>IF(K41="","",IF((K41+1)&gt;=(EDATE($K$14,1)),"",K41+1))</f>
        <v>45533</v>
      </c>
      <c r="L42" s="274" t="str">
        <f t="shared" si="2"/>
        <v>木</v>
      </c>
      <c r="M42" s="281"/>
      <c r="N42" s="285"/>
      <c r="O42" s="283"/>
      <c r="R42" s="719">
        <v>45557</v>
      </c>
      <c r="S42" s="720" t="s">
        <v>382</v>
      </c>
    </row>
    <row r="43" spans="1:19" ht="24" customHeight="1">
      <c r="A43" s="273">
        <f>IF(A42="","",IF((A42+1)&gt;=(EDATE($A$14,1)),"",A42+1))</f>
        <v>45473</v>
      </c>
      <c r="B43" s="274" t="str">
        <f t="shared" si="0"/>
        <v>日</v>
      </c>
      <c r="C43" s="281"/>
      <c r="D43" s="298"/>
      <c r="E43" s="297"/>
      <c r="F43" s="284">
        <f>IF(F42="","",IF((F42+1)&gt;=(EDATE($F$14,1)),"",F42+1))</f>
        <v>45503</v>
      </c>
      <c r="G43" s="274" t="str">
        <f t="shared" si="1"/>
        <v>火</v>
      </c>
      <c r="H43" s="281"/>
      <c r="I43" s="298"/>
      <c r="J43" s="291"/>
      <c r="K43" s="284">
        <f>IF(K42="","",IF((K42+1)&gt;=(EDATE($K$14,1)),"",K42+1))</f>
        <v>45534</v>
      </c>
      <c r="L43" s="274" t="str">
        <f t="shared" si="2"/>
        <v>金</v>
      </c>
      <c r="M43" s="281"/>
      <c r="N43" s="296"/>
      <c r="O43" s="283"/>
      <c r="R43" s="719">
        <v>45579</v>
      </c>
      <c r="S43" s="720" t="s">
        <v>691</v>
      </c>
    </row>
    <row r="44" spans="1:19" ht="24" customHeight="1" thickBot="1">
      <c r="A44" s="299" t="str">
        <f>IF(A43="","",IF((A43+1)&gt;=(EDATE($A$14,1)),"",A43+1))</f>
        <v/>
      </c>
      <c r="B44" s="300" t="str">
        <f t="shared" si="0"/>
        <v/>
      </c>
      <c r="C44" s="301"/>
      <c r="D44" s="302"/>
      <c r="E44" s="303"/>
      <c r="F44" s="304">
        <f>IF(F43="","",IF((F43+1)&gt;=(EDATE($F$14,1)),"",F43+1))</f>
        <v>45504</v>
      </c>
      <c r="G44" s="300" t="str">
        <f t="shared" si="1"/>
        <v>水</v>
      </c>
      <c r="H44" s="301"/>
      <c r="I44" s="305"/>
      <c r="J44" s="306"/>
      <c r="K44" s="304">
        <f>IF(K43="","",IF((K43+1)&gt;=(EDATE($K$14,1)),"",K43+1))</f>
        <v>45535</v>
      </c>
      <c r="L44" s="300" t="str">
        <f t="shared" si="2"/>
        <v>土</v>
      </c>
      <c r="M44" s="301"/>
      <c r="N44" s="307"/>
      <c r="O44" s="308"/>
      <c r="R44" s="719">
        <v>45599</v>
      </c>
      <c r="S44" s="720" t="s">
        <v>692</v>
      </c>
    </row>
    <row r="45" spans="1:19" ht="13.8" thickBot="1">
      <c r="A45" s="309"/>
      <c r="B45" s="309"/>
      <c r="C45" s="309"/>
      <c r="D45" s="309"/>
      <c r="E45" s="310"/>
      <c r="F45" s="309"/>
      <c r="G45" s="309"/>
      <c r="H45" s="309"/>
      <c r="I45" s="309"/>
      <c r="J45" s="310"/>
      <c r="K45" s="309"/>
      <c r="L45" s="309"/>
      <c r="M45" s="309"/>
      <c r="N45" s="309"/>
      <c r="O45" s="310"/>
      <c r="R45" s="719">
        <v>45600</v>
      </c>
      <c r="S45" s="720" t="s">
        <v>711</v>
      </c>
    </row>
    <row r="46" spans="1:19" ht="18" customHeight="1" thickBot="1">
      <c r="A46" s="311" t="s">
        <v>350</v>
      </c>
      <c r="B46" s="1055" t="s">
        <v>355</v>
      </c>
      <c r="C46" s="1056"/>
      <c r="D46" s="1056"/>
      <c r="E46" s="1057"/>
      <c r="F46" s="311" t="s">
        <v>350</v>
      </c>
      <c r="G46" s="1055" t="s">
        <v>354</v>
      </c>
      <c r="H46" s="1056"/>
      <c r="I46" s="1056"/>
      <c r="J46" s="1058"/>
      <c r="K46" s="311" t="s">
        <v>350</v>
      </c>
      <c r="L46" s="1055" t="s">
        <v>353</v>
      </c>
      <c r="M46" s="1056"/>
      <c r="N46" s="1056"/>
      <c r="O46" s="1058"/>
      <c r="R46" s="721">
        <v>45619</v>
      </c>
      <c r="S46" s="722" t="s">
        <v>693</v>
      </c>
    </row>
    <row r="47" spans="1:19" ht="18" customHeight="1">
      <c r="A47" s="312" t="s">
        <v>348</v>
      </c>
      <c r="B47" s="1059">
        <f>A14</f>
        <v>45444</v>
      </c>
      <c r="C47" s="1060"/>
      <c r="D47" s="1051">
        <f>IF($E$9="","",EDATE(B47,1)-1)</f>
        <v>45473</v>
      </c>
      <c r="E47" s="1052"/>
      <c r="F47" s="312" t="s">
        <v>348</v>
      </c>
      <c r="G47" s="1059">
        <f>F14</f>
        <v>45474</v>
      </c>
      <c r="H47" s="1060"/>
      <c r="I47" s="1051">
        <f>IF($E$9="","",EDATE(G47,1)-1)</f>
        <v>45504</v>
      </c>
      <c r="J47" s="1052"/>
      <c r="K47" s="312" t="s">
        <v>348</v>
      </c>
      <c r="L47" s="1059">
        <f>K14</f>
        <v>45505</v>
      </c>
      <c r="M47" s="1060"/>
      <c r="N47" s="1051">
        <f>IF($E$9="","",EDATE(L47,1)-1)</f>
        <v>45535</v>
      </c>
      <c r="O47" s="1052"/>
      <c r="R47" s="717">
        <v>45658</v>
      </c>
      <c r="S47" s="718" t="s">
        <v>708</v>
      </c>
    </row>
    <row r="48" spans="1:19" ht="18" customHeight="1">
      <c r="A48" s="313" t="s">
        <v>347</v>
      </c>
      <c r="B48" s="1047">
        <f>IF(B47="","",NETWORKDAYS.INTL(B47,D47,1,R12:R41))</f>
        <v>20</v>
      </c>
      <c r="C48" s="1048"/>
      <c r="D48" s="1048"/>
      <c r="E48" s="1049"/>
      <c r="F48" s="313" t="s">
        <v>347</v>
      </c>
      <c r="G48" s="1047">
        <f>IF(G47="","",NETWORKDAYS.INTL(G47,I47,1,R12:R41))</f>
        <v>22</v>
      </c>
      <c r="H48" s="1048"/>
      <c r="I48" s="1048"/>
      <c r="J48" s="1049"/>
      <c r="K48" s="313" t="s">
        <v>347</v>
      </c>
      <c r="L48" s="1047">
        <f>IF(L47="","",NETWORKDAYS.INTL(L47,N47,1,R12:R41))</f>
        <v>21</v>
      </c>
      <c r="M48" s="1048"/>
      <c r="N48" s="1048"/>
      <c r="O48" s="1049"/>
      <c r="R48" s="719">
        <v>45670</v>
      </c>
      <c r="S48" s="720" t="s">
        <v>704</v>
      </c>
    </row>
    <row r="49" spans="1:19" ht="18" customHeight="1">
      <c r="A49" s="314" t="s">
        <v>346</v>
      </c>
      <c r="B49" s="1047">
        <f>COUNTA(E14:E44)</f>
        <v>1</v>
      </c>
      <c r="C49" s="1048"/>
      <c r="D49" s="1048"/>
      <c r="E49" s="1050"/>
      <c r="F49" s="314" t="s">
        <v>346</v>
      </c>
      <c r="G49" s="1047">
        <f>COUNTA(J14:J44)</f>
        <v>0</v>
      </c>
      <c r="H49" s="1048"/>
      <c r="I49" s="1048"/>
      <c r="J49" s="1049"/>
      <c r="K49" s="314" t="s">
        <v>346</v>
      </c>
      <c r="L49" s="1047">
        <f>COUNTA(O14:O44)</f>
        <v>0</v>
      </c>
      <c r="M49" s="1048"/>
      <c r="N49" s="1048"/>
      <c r="O49" s="1049"/>
      <c r="R49" s="719">
        <v>45699</v>
      </c>
      <c r="S49" s="720" t="s">
        <v>709</v>
      </c>
    </row>
    <row r="50" spans="1:19" ht="18" customHeight="1">
      <c r="A50" s="314" t="s">
        <v>345</v>
      </c>
      <c r="B50" s="1039">
        <f>SUM(E14:E44)</f>
        <v>3</v>
      </c>
      <c r="C50" s="1040"/>
      <c r="D50" s="1040"/>
      <c r="E50" s="1041"/>
      <c r="F50" s="314" t="s">
        <v>345</v>
      </c>
      <c r="G50" s="1039">
        <f>SUM(J14:J44)</f>
        <v>0</v>
      </c>
      <c r="H50" s="1040"/>
      <c r="I50" s="1040"/>
      <c r="J50" s="1042"/>
      <c r="K50" s="314" t="s">
        <v>345</v>
      </c>
      <c r="L50" s="1039">
        <f>SUM(O14:O44)</f>
        <v>0</v>
      </c>
      <c r="M50" s="1040"/>
      <c r="N50" s="1040"/>
      <c r="O50" s="1042"/>
      <c r="R50" s="719">
        <v>45711</v>
      </c>
      <c r="S50" s="720" t="s">
        <v>533</v>
      </c>
    </row>
    <row r="51" spans="1:19" ht="18" customHeight="1" thickBot="1">
      <c r="A51" s="315" t="s">
        <v>343</v>
      </c>
      <c r="B51" s="1043">
        <f>B50</f>
        <v>3</v>
      </c>
      <c r="C51" s="1044"/>
      <c r="D51" s="1044"/>
      <c r="E51" s="1045"/>
      <c r="F51" s="315" t="s">
        <v>343</v>
      </c>
      <c r="G51" s="1043">
        <f>B51+G50</f>
        <v>3</v>
      </c>
      <c r="H51" s="1044"/>
      <c r="I51" s="1044"/>
      <c r="J51" s="1046"/>
      <c r="K51" s="315" t="s">
        <v>343</v>
      </c>
      <c r="L51" s="1043">
        <f>G51+L50</f>
        <v>3</v>
      </c>
      <c r="M51" s="1044"/>
      <c r="N51" s="1044"/>
      <c r="O51" s="1046"/>
      <c r="R51" s="719">
        <v>45712</v>
      </c>
      <c r="S51" s="720" t="s">
        <v>711</v>
      </c>
    </row>
    <row r="52" spans="1:19" ht="7.5" customHeight="1" thickBot="1">
      <c r="A52" s="309"/>
      <c r="B52" s="309"/>
      <c r="C52" s="309"/>
      <c r="D52" s="309"/>
      <c r="E52" s="310"/>
      <c r="F52" s="309"/>
      <c r="G52" s="309"/>
      <c r="H52" s="309"/>
      <c r="I52" s="309"/>
      <c r="J52" s="310"/>
      <c r="K52" s="309"/>
      <c r="L52" s="309"/>
      <c r="M52" s="309"/>
      <c r="N52" s="309"/>
      <c r="O52" s="310"/>
      <c r="R52" s="721">
        <v>45736</v>
      </c>
      <c r="S52" s="722" t="s">
        <v>534</v>
      </c>
    </row>
    <row r="53" spans="1:19">
      <c r="A53" s="316" t="s">
        <v>341</v>
      </c>
      <c r="B53" s="317" t="s">
        <v>436</v>
      </c>
      <c r="C53" s="317"/>
      <c r="D53" s="317"/>
      <c r="E53" s="317"/>
      <c r="F53" s="317"/>
      <c r="G53" s="317"/>
      <c r="H53" s="317"/>
      <c r="I53" s="317"/>
      <c r="J53" s="317"/>
      <c r="K53" s="317"/>
      <c r="L53" s="317"/>
      <c r="M53" s="317"/>
      <c r="N53" s="317"/>
      <c r="O53" s="317"/>
    </row>
    <row r="54" spans="1:19">
      <c r="A54" s="318"/>
      <c r="D54" s="1036"/>
      <c r="E54" s="1036"/>
      <c r="F54" s="1036"/>
      <c r="G54" s="1036"/>
      <c r="H54" s="1036"/>
      <c r="I54" s="1036"/>
      <c r="J54" s="1036"/>
      <c r="K54" s="1036"/>
      <c r="L54" s="1036"/>
      <c r="M54" s="1036"/>
      <c r="N54" s="1036"/>
      <c r="O54" s="1036"/>
    </row>
    <row r="55" spans="1:19">
      <c r="A55" s="318"/>
      <c r="D55" s="1036"/>
      <c r="E55" s="1036"/>
      <c r="F55" s="1036"/>
      <c r="G55" s="1036"/>
      <c r="H55" s="1036"/>
      <c r="I55" s="1036"/>
      <c r="J55" s="1036"/>
      <c r="K55" s="1036"/>
      <c r="L55" s="1036"/>
      <c r="M55" s="1036"/>
      <c r="N55" s="1036"/>
      <c r="O55" s="1036"/>
    </row>
  </sheetData>
  <mergeCells count="47">
    <mergeCell ref="H9:I9"/>
    <mergeCell ref="A9:D9"/>
    <mergeCell ref="E9:F9"/>
    <mergeCell ref="A10:D10"/>
    <mergeCell ref="E10:L10"/>
    <mergeCell ref="N1:O1"/>
    <mergeCell ref="N2:O2"/>
    <mergeCell ref="A3:P3"/>
    <mergeCell ref="A4:O4"/>
    <mergeCell ref="A5:D5"/>
    <mergeCell ref="E5:L5"/>
    <mergeCell ref="A6:D6"/>
    <mergeCell ref="E6:L6"/>
    <mergeCell ref="A7:D7"/>
    <mergeCell ref="E7:L7"/>
    <mergeCell ref="A8:D8"/>
    <mergeCell ref="E8:L8"/>
    <mergeCell ref="R11:S11"/>
    <mergeCell ref="N47:O47"/>
    <mergeCell ref="C13:D13"/>
    <mergeCell ref="H13:I13"/>
    <mergeCell ref="M13:N13"/>
    <mergeCell ref="B46:E46"/>
    <mergeCell ref="G46:J46"/>
    <mergeCell ref="L46:O46"/>
    <mergeCell ref="B47:C47"/>
    <mergeCell ref="D47:E47"/>
    <mergeCell ref="G47:H47"/>
    <mergeCell ref="I47:J47"/>
    <mergeCell ref="L47:M47"/>
    <mergeCell ref="A12:E12"/>
    <mergeCell ref="F12:J12"/>
    <mergeCell ref="K12:O12"/>
    <mergeCell ref="B48:E48"/>
    <mergeCell ref="G48:J48"/>
    <mergeCell ref="L48:O48"/>
    <mergeCell ref="B49:E49"/>
    <mergeCell ref="G49:J49"/>
    <mergeCell ref="L49:O49"/>
    <mergeCell ref="D54:O54"/>
    <mergeCell ref="D55:O55"/>
    <mergeCell ref="B50:E50"/>
    <mergeCell ref="G50:J50"/>
    <mergeCell ref="L50:O50"/>
    <mergeCell ref="B51:E51"/>
    <mergeCell ref="G51:J51"/>
    <mergeCell ref="L51:O51"/>
  </mergeCells>
  <phoneticPr fontId="10"/>
  <conditionalFormatting sqref="B14:B44 E14:E44">
    <cfRule type="expression" dxfId="47" priority="3" stopIfTrue="1">
      <formula>WEEKDAY($A14,1)=7</formula>
    </cfRule>
    <cfRule type="expression" dxfId="46" priority="4" stopIfTrue="1">
      <formula>WEEKDAY($A14,1)=1</formula>
    </cfRule>
  </conditionalFormatting>
  <conditionalFormatting sqref="A14:A44">
    <cfRule type="expression" dxfId="45" priority="1" stopIfTrue="1">
      <formula>WEEKDAY($A14,1)=7</formula>
    </cfRule>
    <cfRule type="expression" dxfId="44" priority="2" stopIfTrue="1">
      <formula>WEEKDAY($A14,1)=1</formula>
    </cfRule>
  </conditionalFormatting>
  <conditionalFormatting sqref="F14:G44 J14:J44">
    <cfRule type="expression" dxfId="43" priority="5" stopIfTrue="1">
      <formula>COUNTIF($R$12:$R$36,$F14)=1</formula>
    </cfRule>
    <cfRule type="expression" dxfId="42" priority="6" stopIfTrue="1">
      <formula>WEEKDAY($F14,1)=7</formula>
    </cfRule>
    <cfRule type="expression" dxfId="41" priority="7" stopIfTrue="1">
      <formula>WEEKDAY($F14,1)=1</formula>
    </cfRule>
  </conditionalFormatting>
  <conditionalFormatting sqref="K14:L44 O14:O44">
    <cfRule type="expression" dxfId="40" priority="8" stopIfTrue="1">
      <formula>COUNTIF($R$12:$R$36,$K14)=1</formula>
    </cfRule>
    <cfRule type="expression" dxfId="39" priority="9" stopIfTrue="1">
      <formula>WEEKDAY($K14,1)=7</formula>
    </cfRule>
    <cfRule type="expression" dxfId="38" priority="10" stopIfTrue="1">
      <formula>WEEKDAY($K14,1)=1</formula>
    </cfRule>
  </conditionalFormatting>
  <conditionalFormatting sqref="A14:B44 E14:E44">
    <cfRule type="expression" dxfId="37" priority="11" stopIfTrue="1">
      <formula>COUNTIF($R$12:$R$36,$A14)=1</formula>
    </cfRule>
    <cfRule type="expression" dxfId="36" priority="12" stopIfTrue="1">
      <formula>COUNTIF($R$12:$R$50,$A14)=1</formula>
    </cfRule>
  </conditionalFormatting>
  <conditionalFormatting sqref="F14:G44 J14:J44">
    <cfRule type="expression" dxfId="35" priority="13" stopIfTrue="1">
      <formula>COUNTIF($R$12:$R$34,$F14)=1</formula>
    </cfRule>
  </conditionalFormatting>
  <conditionalFormatting sqref="K14:L44 O14:O44">
    <cfRule type="expression" dxfId="34" priority="14" stopIfTrue="1">
      <formula>COUNTIF($R$12:$R$44,$K14)=1</formula>
    </cfRule>
  </conditionalFormatting>
  <dataValidations disablePrompts="1" count="1">
    <dataValidation type="list" allowBlank="1" showInputMessage="1" showErrorMessage="1" sqref="WVV983045 JJ4 TF4 ADB4 AMX4 AWT4 BGP4 BQL4 CAH4 CKD4 CTZ4 DDV4 DNR4 DXN4 EHJ4 ERF4 FBB4 FKX4 FUT4 GEP4 GOL4 GYH4 HID4 HRZ4 IBV4 ILR4 IVN4 JFJ4 JPF4 JZB4 KIX4 KST4 LCP4 LML4 LWH4 MGD4 MPZ4 MZV4 NJR4 NTN4 ODJ4 ONF4 OXB4 PGX4 PQT4 QAP4 QKL4 QUH4 RED4 RNZ4 RXV4 SHR4 SRN4 TBJ4 TLF4 TVB4 UEX4 UOT4 UYP4 VIL4 VSH4 WCD4 WLZ4 WVV4 N65541 JJ65541 TF65541 ADB65541 AMX65541 AWT65541 BGP65541 BQL65541 CAH65541 CKD65541 CTZ65541 DDV65541 DNR65541 DXN65541 EHJ65541 ERF65541 FBB65541 FKX65541 FUT65541 GEP65541 GOL65541 GYH65541 HID65541 HRZ65541 IBV65541 ILR65541 IVN65541 JFJ65541 JPF65541 JZB65541 KIX65541 KST65541 LCP65541 LML65541 LWH65541 MGD65541 MPZ65541 MZV65541 NJR65541 NTN65541 ODJ65541 ONF65541 OXB65541 PGX65541 PQT65541 QAP65541 QKL65541 QUH65541 RED65541 RNZ65541 RXV65541 SHR65541 SRN65541 TBJ65541 TLF65541 TVB65541 UEX65541 UOT65541 UYP65541 VIL65541 VSH65541 WCD65541 WLZ65541 WVV65541 N131077 JJ131077 TF131077 ADB131077 AMX131077 AWT131077 BGP131077 BQL131077 CAH131077 CKD131077 CTZ131077 DDV131077 DNR131077 DXN131077 EHJ131077 ERF131077 FBB131077 FKX131077 FUT131077 GEP131077 GOL131077 GYH131077 HID131077 HRZ131077 IBV131077 ILR131077 IVN131077 JFJ131077 JPF131077 JZB131077 KIX131077 KST131077 LCP131077 LML131077 LWH131077 MGD131077 MPZ131077 MZV131077 NJR131077 NTN131077 ODJ131077 ONF131077 OXB131077 PGX131077 PQT131077 QAP131077 QKL131077 QUH131077 RED131077 RNZ131077 RXV131077 SHR131077 SRN131077 TBJ131077 TLF131077 TVB131077 UEX131077 UOT131077 UYP131077 VIL131077 VSH131077 WCD131077 WLZ131077 WVV131077 N196613 JJ196613 TF196613 ADB196613 AMX196613 AWT196613 BGP196613 BQL196613 CAH196613 CKD196613 CTZ196613 DDV196613 DNR196613 DXN196613 EHJ196613 ERF196613 FBB196613 FKX196613 FUT196613 GEP196613 GOL196613 GYH196613 HID196613 HRZ196613 IBV196613 ILR196613 IVN196613 JFJ196613 JPF196613 JZB196613 KIX196613 KST196613 LCP196613 LML196613 LWH196613 MGD196613 MPZ196613 MZV196613 NJR196613 NTN196613 ODJ196613 ONF196613 OXB196613 PGX196613 PQT196613 QAP196613 QKL196613 QUH196613 RED196613 RNZ196613 RXV196613 SHR196613 SRN196613 TBJ196613 TLF196613 TVB196613 UEX196613 UOT196613 UYP196613 VIL196613 VSH196613 WCD196613 WLZ196613 WVV196613 N262149 JJ262149 TF262149 ADB262149 AMX262149 AWT262149 BGP262149 BQL262149 CAH262149 CKD262149 CTZ262149 DDV262149 DNR262149 DXN262149 EHJ262149 ERF262149 FBB262149 FKX262149 FUT262149 GEP262149 GOL262149 GYH262149 HID262149 HRZ262149 IBV262149 ILR262149 IVN262149 JFJ262149 JPF262149 JZB262149 KIX262149 KST262149 LCP262149 LML262149 LWH262149 MGD262149 MPZ262149 MZV262149 NJR262149 NTN262149 ODJ262149 ONF262149 OXB262149 PGX262149 PQT262149 QAP262149 QKL262149 QUH262149 RED262149 RNZ262149 RXV262149 SHR262149 SRN262149 TBJ262149 TLF262149 TVB262149 UEX262149 UOT262149 UYP262149 VIL262149 VSH262149 WCD262149 WLZ262149 WVV262149 N327685 JJ327685 TF327685 ADB327685 AMX327685 AWT327685 BGP327685 BQL327685 CAH327685 CKD327685 CTZ327685 DDV327685 DNR327685 DXN327685 EHJ327685 ERF327685 FBB327685 FKX327685 FUT327685 GEP327685 GOL327685 GYH327685 HID327685 HRZ327685 IBV327685 ILR327685 IVN327685 JFJ327685 JPF327685 JZB327685 KIX327685 KST327685 LCP327685 LML327685 LWH327685 MGD327685 MPZ327685 MZV327685 NJR327685 NTN327685 ODJ327685 ONF327685 OXB327685 PGX327685 PQT327685 QAP327685 QKL327685 QUH327685 RED327685 RNZ327685 RXV327685 SHR327685 SRN327685 TBJ327685 TLF327685 TVB327685 UEX327685 UOT327685 UYP327685 VIL327685 VSH327685 WCD327685 WLZ327685 WVV327685 N393221 JJ393221 TF393221 ADB393221 AMX393221 AWT393221 BGP393221 BQL393221 CAH393221 CKD393221 CTZ393221 DDV393221 DNR393221 DXN393221 EHJ393221 ERF393221 FBB393221 FKX393221 FUT393221 GEP393221 GOL393221 GYH393221 HID393221 HRZ393221 IBV393221 ILR393221 IVN393221 JFJ393221 JPF393221 JZB393221 KIX393221 KST393221 LCP393221 LML393221 LWH393221 MGD393221 MPZ393221 MZV393221 NJR393221 NTN393221 ODJ393221 ONF393221 OXB393221 PGX393221 PQT393221 QAP393221 QKL393221 QUH393221 RED393221 RNZ393221 RXV393221 SHR393221 SRN393221 TBJ393221 TLF393221 TVB393221 UEX393221 UOT393221 UYP393221 VIL393221 VSH393221 WCD393221 WLZ393221 WVV393221 N458757 JJ458757 TF458757 ADB458757 AMX458757 AWT458757 BGP458757 BQL458757 CAH458757 CKD458757 CTZ458757 DDV458757 DNR458757 DXN458757 EHJ458757 ERF458757 FBB458757 FKX458757 FUT458757 GEP458757 GOL458757 GYH458757 HID458757 HRZ458757 IBV458757 ILR458757 IVN458757 JFJ458757 JPF458757 JZB458757 KIX458757 KST458757 LCP458757 LML458757 LWH458757 MGD458757 MPZ458757 MZV458757 NJR458757 NTN458757 ODJ458757 ONF458757 OXB458757 PGX458757 PQT458757 QAP458757 QKL458757 QUH458757 RED458757 RNZ458757 RXV458757 SHR458757 SRN458757 TBJ458757 TLF458757 TVB458757 UEX458757 UOT458757 UYP458757 VIL458757 VSH458757 WCD458757 WLZ458757 WVV458757 N524293 JJ524293 TF524293 ADB524293 AMX524293 AWT524293 BGP524293 BQL524293 CAH524293 CKD524293 CTZ524293 DDV524293 DNR524293 DXN524293 EHJ524293 ERF524293 FBB524293 FKX524293 FUT524293 GEP524293 GOL524293 GYH524293 HID524293 HRZ524293 IBV524293 ILR524293 IVN524293 JFJ524293 JPF524293 JZB524293 KIX524293 KST524293 LCP524293 LML524293 LWH524293 MGD524293 MPZ524293 MZV524293 NJR524293 NTN524293 ODJ524293 ONF524293 OXB524293 PGX524293 PQT524293 QAP524293 QKL524293 QUH524293 RED524293 RNZ524293 RXV524293 SHR524293 SRN524293 TBJ524293 TLF524293 TVB524293 UEX524293 UOT524293 UYP524293 VIL524293 VSH524293 WCD524293 WLZ524293 WVV524293 N589829 JJ589829 TF589829 ADB589829 AMX589829 AWT589829 BGP589829 BQL589829 CAH589829 CKD589829 CTZ589829 DDV589829 DNR589829 DXN589829 EHJ589829 ERF589829 FBB589829 FKX589829 FUT589829 GEP589829 GOL589829 GYH589829 HID589829 HRZ589829 IBV589829 ILR589829 IVN589829 JFJ589829 JPF589829 JZB589829 KIX589829 KST589829 LCP589829 LML589829 LWH589829 MGD589829 MPZ589829 MZV589829 NJR589829 NTN589829 ODJ589829 ONF589829 OXB589829 PGX589829 PQT589829 QAP589829 QKL589829 QUH589829 RED589829 RNZ589829 RXV589829 SHR589829 SRN589829 TBJ589829 TLF589829 TVB589829 UEX589829 UOT589829 UYP589829 VIL589829 VSH589829 WCD589829 WLZ589829 WVV589829 N655365 JJ655365 TF655365 ADB655365 AMX655365 AWT655365 BGP655365 BQL655365 CAH655365 CKD655365 CTZ655365 DDV655365 DNR655365 DXN655365 EHJ655365 ERF655365 FBB655365 FKX655365 FUT655365 GEP655365 GOL655365 GYH655365 HID655365 HRZ655365 IBV655365 ILR655365 IVN655365 JFJ655365 JPF655365 JZB655365 KIX655365 KST655365 LCP655365 LML655365 LWH655365 MGD655365 MPZ655365 MZV655365 NJR655365 NTN655365 ODJ655365 ONF655365 OXB655365 PGX655365 PQT655365 QAP655365 QKL655365 QUH655365 RED655365 RNZ655365 RXV655365 SHR655365 SRN655365 TBJ655365 TLF655365 TVB655365 UEX655365 UOT655365 UYP655365 VIL655365 VSH655365 WCD655365 WLZ655365 WVV655365 N720901 JJ720901 TF720901 ADB720901 AMX720901 AWT720901 BGP720901 BQL720901 CAH720901 CKD720901 CTZ720901 DDV720901 DNR720901 DXN720901 EHJ720901 ERF720901 FBB720901 FKX720901 FUT720901 GEP720901 GOL720901 GYH720901 HID720901 HRZ720901 IBV720901 ILR720901 IVN720901 JFJ720901 JPF720901 JZB720901 KIX720901 KST720901 LCP720901 LML720901 LWH720901 MGD720901 MPZ720901 MZV720901 NJR720901 NTN720901 ODJ720901 ONF720901 OXB720901 PGX720901 PQT720901 QAP720901 QKL720901 QUH720901 RED720901 RNZ720901 RXV720901 SHR720901 SRN720901 TBJ720901 TLF720901 TVB720901 UEX720901 UOT720901 UYP720901 VIL720901 VSH720901 WCD720901 WLZ720901 WVV720901 N786437 JJ786437 TF786437 ADB786437 AMX786437 AWT786437 BGP786437 BQL786437 CAH786437 CKD786437 CTZ786437 DDV786437 DNR786437 DXN786437 EHJ786437 ERF786437 FBB786437 FKX786437 FUT786437 GEP786437 GOL786437 GYH786437 HID786437 HRZ786437 IBV786437 ILR786437 IVN786437 JFJ786437 JPF786437 JZB786437 KIX786437 KST786437 LCP786437 LML786437 LWH786437 MGD786437 MPZ786437 MZV786437 NJR786437 NTN786437 ODJ786437 ONF786437 OXB786437 PGX786437 PQT786437 QAP786437 QKL786437 QUH786437 RED786437 RNZ786437 RXV786437 SHR786437 SRN786437 TBJ786437 TLF786437 TVB786437 UEX786437 UOT786437 UYP786437 VIL786437 VSH786437 WCD786437 WLZ786437 WVV786437 N851973 JJ851973 TF851973 ADB851973 AMX851973 AWT851973 BGP851973 BQL851973 CAH851973 CKD851973 CTZ851973 DDV851973 DNR851973 DXN851973 EHJ851973 ERF851973 FBB851973 FKX851973 FUT851973 GEP851973 GOL851973 GYH851973 HID851973 HRZ851973 IBV851973 ILR851973 IVN851973 JFJ851973 JPF851973 JZB851973 KIX851973 KST851973 LCP851973 LML851973 LWH851973 MGD851973 MPZ851973 MZV851973 NJR851973 NTN851973 ODJ851973 ONF851973 OXB851973 PGX851973 PQT851973 QAP851973 QKL851973 QUH851973 RED851973 RNZ851973 RXV851973 SHR851973 SRN851973 TBJ851973 TLF851973 TVB851973 UEX851973 UOT851973 UYP851973 VIL851973 VSH851973 WCD851973 WLZ851973 WVV851973 N917509 JJ917509 TF917509 ADB917509 AMX917509 AWT917509 BGP917509 BQL917509 CAH917509 CKD917509 CTZ917509 DDV917509 DNR917509 DXN917509 EHJ917509 ERF917509 FBB917509 FKX917509 FUT917509 GEP917509 GOL917509 GYH917509 HID917509 HRZ917509 IBV917509 ILR917509 IVN917509 JFJ917509 JPF917509 JZB917509 KIX917509 KST917509 LCP917509 LML917509 LWH917509 MGD917509 MPZ917509 MZV917509 NJR917509 NTN917509 ODJ917509 ONF917509 OXB917509 PGX917509 PQT917509 QAP917509 QKL917509 QUH917509 RED917509 RNZ917509 RXV917509 SHR917509 SRN917509 TBJ917509 TLF917509 TVB917509 UEX917509 UOT917509 UYP917509 VIL917509 VSH917509 WCD917509 WLZ917509 WVV917509 N983045 JJ983045 TF983045 ADB983045 AMX983045 AWT983045 BGP983045 BQL983045 CAH983045 CKD983045 CTZ983045 DDV983045 DNR983045 DXN983045 EHJ983045 ERF983045 FBB983045 FKX983045 FUT983045 GEP983045 GOL983045 GYH983045 HID983045 HRZ983045 IBV983045 ILR983045 IVN983045 JFJ983045 JPF983045 JZB983045 KIX983045 KST983045 LCP983045 LML983045 LWH983045 MGD983045 MPZ983045 MZV983045 NJR983045 NTN983045 ODJ983045 ONF983045 OXB983045 PGX983045 PQT983045 QAP983045 QKL983045 QUH983045 RED983045 RNZ983045 RXV983045 SHR983045 SRN983045 TBJ983045 TLF983045 TVB983045 UEX983045 UOT983045 UYP983045 VIL983045 VSH983045 WCD983045 WLZ983045" xr:uid="{00000000-0002-0000-0B00-000000000000}">
      <formula1>"青森校,弘前校,八戸校,むつ校"</formula1>
    </dataValidation>
  </dataValidations>
  <pageMargins left="0.39370078740157483" right="0.19685039370078741" top="0.19685039370078741" bottom="0.19685039370078741" header="0" footer="0"/>
  <pageSetup paperSize="9" scale="75" orientation="portrait"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9">
    <tabColor rgb="FFFF0000"/>
    <pageSetUpPr fitToPage="1"/>
  </sheetPr>
  <dimension ref="A1:AH60"/>
  <sheetViews>
    <sheetView view="pageBreakPreview" zoomScale="70" zoomScaleNormal="100" zoomScaleSheetLayoutView="70" workbookViewId="0">
      <selection activeCell="I22" sqref="I22"/>
    </sheetView>
  </sheetViews>
  <sheetFormatPr defaultColWidth="9.109375" defaultRowHeight="13.2"/>
  <cols>
    <col min="1" max="1" width="6.6640625" style="249" customWidth="1"/>
    <col min="2" max="2" width="5.109375" style="249" bestFit="1" customWidth="1"/>
    <col min="3" max="4" width="11.44140625" style="249" customWidth="1"/>
    <col min="5" max="5" width="2.6640625" style="250" customWidth="1"/>
    <col min="6" max="6" width="7.33203125" style="249" customWidth="1"/>
    <col min="7" max="7" width="5.109375" style="249" bestFit="1" customWidth="1"/>
    <col min="8" max="9" width="11.44140625" style="249" customWidth="1"/>
    <col min="10" max="10" width="2.44140625" style="250" customWidth="1"/>
    <col min="11" max="11" width="7.33203125" style="249" customWidth="1"/>
    <col min="12" max="12" width="5.109375" style="249" bestFit="1" customWidth="1"/>
    <col min="13" max="14" width="11.44140625" style="249" customWidth="1"/>
    <col min="15" max="15" width="2.5546875" style="250" bestFit="1" customWidth="1"/>
    <col min="16" max="16" width="7.33203125" style="249" customWidth="1"/>
    <col min="17" max="17" width="5.109375" style="249" bestFit="1" customWidth="1"/>
    <col min="18" max="19" width="11.44140625" style="249" customWidth="1"/>
    <col min="20" max="20" width="2.5546875" style="250" bestFit="1" customWidth="1"/>
    <col min="21" max="21" width="7.109375" style="249" customWidth="1"/>
    <col min="22" max="22" width="5.109375" style="249" bestFit="1" customWidth="1"/>
    <col min="23" max="24" width="11.44140625" style="249" customWidth="1"/>
    <col min="25" max="25" width="2.88671875" style="250" customWidth="1"/>
    <col min="26" max="26" width="7.33203125" style="249" customWidth="1"/>
    <col min="27" max="27" width="5.109375" style="249" bestFit="1" customWidth="1"/>
    <col min="28" max="29" width="11.44140625" style="249" customWidth="1"/>
    <col min="30" max="30" width="2.5546875" style="250" bestFit="1" customWidth="1"/>
    <col min="31" max="32" width="2.44140625" style="249" customWidth="1"/>
    <col min="33" max="33" width="13.5546875" style="249" bestFit="1" customWidth="1"/>
    <col min="34" max="34" width="17.5546875" style="249" bestFit="1" customWidth="1"/>
    <col min="35" max="16384" width="9.109375" style="249"/>
  </cols>
  <sheetData>
    <row r="1" spans="1:34">
      <c r="AC1" s="1037" t="s">
        <v>673</v>
      </c>
      <c r="AD1" s="1037"/>
      <c r="AE1" s="1037"/>
    </row>
    <row r="2" spans="1:34">
      <c r="AC2" s="477"/>
      <c r="AD2" s="477"/>
      <c r="AE2" s="477"/>
    </row>
    <row r="3" spans="1:34" ht="16.2">
      <c r="A3" s="1080" t="s">
        <v>370</v>
      </c>
      <c r="B3" s="1080"/>
      <c r="C3" s="1080"/>
      <c r="D3" s="1080"/>
      <c r="E3" s="1080"/>
      <c r="F3" s="1080"/>
      <c r="G3" s="1080"/>
      <c r="H3" s="1080"/>
      <c r="I3" s="1080"/>
      <c r="J3" s="1080"/>
      <c r="K3" s="1080"/>
      <c r="L3" s="1080"/>
      <c r="M3" s="1080"/>
      <c r="N3" s="1080"/>
      <c r="O3" s="1080"/>
      <c r="P3" s="1080"/>
      <c r="Q3" s="1080"/>
      <c r="R3" s="1080"/>
      <c r="S3" s="1080"/>
      <c r="T3" s="1080"/>
      <c r="U3" s="1080"/>
      <c r="V3" s="1080"/>
      <c r="W3" s="1080"/>
      <c r="X3" s="1080"/>
      <c r="Y3" s="1080"/>
      <c r="Z3" s="1080"/>
      <c r="AA3" s="1080"/>
      <c r="AB3" s="1080"/>
      <c r="AC3" s="1080"/>
      <c r="AD3" s="1080"/>
      <c r="AE3" s="1080"/>
      <c r="AF3" s="252"/>
    </row>
    <row r="4" spans="1:34" ht="15.75" customHeight="1">
      <c r="V4" s="253"/>
      <c r="W4" s="253"/>
      <c r="X4" s="253"/>
      <c r="Y4" s="253"/>
      <c r="Z4" s="253"/>
      <c r="AA4" s="253"/>
      <c r="AB4" s="253"/>
      <c r="AC4" s="253"/>
      <c r="AD4" s="253"/>
      <c r="AE4" s="253"/>
    </row>
    <row r="5" spans="1:34" ht="15.75" customHeight="1">
      <c r="A5" s="1093" t="s">
        <v>373</v>
      </c>
      <c r="B5" s="1093"/>
      <c r="C5" s="1093"/>
      <c r="D5" s="1093"/>
      <c r="E5" s="1093"/>
      <c r="F5" s="1093"/>
      <c r="G5" s="1091"/>
      <c r="H5" s="1091"/>
      <c r="I5" s="1091"/>
      <c r="J5" s="1091"/>
      <c r="K5" s="1091"/>
      <c r="L5" s="1091"/>
      <c r="M5" s="1091"/>
      <c r="N5" s="1091"/>
      <c r="V5" s="253"/>
      <c r="W5" s="253"/>
      <c r="X5" s="253"/>
      <c r="Y5" s="253"/>
      <c r="Z5" s="253"/>
      <c r="AA5" s="253"/>
      <c r="AB5" s="253"/>
      <c r="AC5" s="253"/>
      <c r="AD5" s="253"/>
      <c r="AE5" s="253"/>
    </row>
    <row r="6" spans="1:34" ht="18" customHeight="1">
      <c r="A6" s="1091" t="s">
        <v>372</v>
      </c>
      <c r="B6" s="1091"/>
      <c r="C6" s="1091"/>
      <c r="D6" s="1091"/>
      <c r="E6" s="1091"/>
      <c r="F6" s="1091"/>
      <c r="G6" s="1091" t="s">
        <v>368</v>
      </c>
      <c r="H6" s="1091"/>
      <c r="I6" s="1091"/>
      <c r="J6" s="1091"/>
      <c r="K6" s="1091"/>
      <c r="L6" s="1091"/>
      <c r="M6" s="1091"/>
      <c r="N6" s="1091"/>
      <c r="O6" s="260"/>
      <c r="P6" s="260"/>
      <c r="Q6" s="260"/>
      <c r="R6" s="260"/>
      <c r="S6" s="260"/>
      <c r="T6" s="260"/>
      <c r="U6" s="260"/>
      <c r="V6" s="260"/>
      <c r="W6" s="260"/>
      <c r="X6" s="260"/>
      <c r="Y6" s="260"/>
      <c r="Z6" s="260"/>
      <c r="AA6" s="260"/>
      <c r="AB6" s="260"/>
      <c r="AC6" s="260"/>
      <c r="AD6" s="260"/>
      <c r="AE6" s="260"/>
    </row>
    <row r="7" spans="1:34" ht="18" customHeight="1">
      <c r="A7" s="1093" t="s">
        <v>376</v>
      </c>
      <c r="B7" s="1093"/>
      <c r="C7" s="1093"/>
      <c r="D7" s="1093"/>
      <c r="E7" s="1093"/>
      <c r="F7" s="1093"/>
      <c r="G7" s="1091" t="s">
        <v>377</v>
      </c>
      <c r="H7" s="1091"/>
      <c r="I7" s="1091"/>
      <c r="J7" s="1091"/>
      <c r="K7" s="1091"/>
      <c r="L7" s="1091"/>
      <c r="M7" s="1091"/>
      <c r="N7" s="1091"/>
      <c r="O7" s="255"/>
      <c r="P7" s="255"/>
      <c r="Q7" s="255"/>
      <c r="R7" s="255"/>
      <c r="S7" s="255"/>
      <c r="T7" s="255"/>
      <c r="U7" s="255"/>
      <c r="V7" s="255"/>
      <c r="W7" s="255"/>
      <c r="X7" s="255"/>
      <c r="Y7" s="255"/>
      <c r="Z7" s="255"/>
      <c r="AA7" s="255"/>
      <c r="AB7" s="255"/>
      <c r="AC7" s="255"/>
      <c r="AD7" s="255"/>
      <c r="AE7" s="255"/>
    </row>
    <row r="8" spans="1:34" ht="18" customHeight="1">
      <c r="A8" s="1093" t="s">
        <v>374</v>
      </c>
      <c r="B8" s="1093"/>
      <c r="C8" s="1093"/>
      <c r="D8" s="1093"/>
      <c r="E8" s="1093"/>
      <c r="F8" s="1093"/>
      <c r="G8" s="1091" t="s">
        <v>375</v>
      </c>
      <c r="H8" s="1091"/>
      <c r="I8" s="1091"/>
      <c r="J8" s="1091"/>
      <c r="K8" s="1091"/>
      <c r="L8" s="1091"/>
      <c r="M8" s="1091"/>
      <c r="N8" s="1091"/>
      <c r="O8" s="255"/>
      <c r="P8" s="255"/>
      <c r="Q8" s="255"/>
      <c r="R8" s="255"/>
      <c r="S8" s="255"/>
      <c r="T8" s="255"/>
      <c r="U8" s="255"/>
      <c r="V8" s="255"/>
      <c r="W8" s="255"/>
      <c r="X8" s="255"/>
      <c r="Y8" s="255"/>
      <c r="Z8" s="255"/>
      <c r="AA8" s="255"/>
      <c r="AB8" s="255"/>
      <c r="AC8" s="255"/>
      <c r="AD8" s="255"/>
      <c r="AE8" s="255"/>
    </row>
    <row r="9" spans="1:34" ht="18" customHeight="1">
      <c r="A9" s="1091" t="s">
        <v>371</v>
      </c>
      <c r="B9" s="1091"/>
      <c r="C9" s="1091"/>
      <c r="D9" s="1091"/>
      <c r="E9" s="1091"/>
      <c r="F9" s="1091"/>
      <c r="G9" s="1094">
        <v>45021</v>
      </c>
      <c r="H9" s="1095"/>
      <c r="I9" s="1095"/>
      <c r="J9" s="325" t="s">
        <v>369</v>
      </c>
      <c r="K9" s="1083"/>
      <c r="L9" s="1083"/>
      <c r="M9" s="1083"/>
      <c r="N9" s="1096"/>
      <c r="O9" s="258"/>
      <c r="P9" s="258"/>
      <c r="T9" s="258"/>
      <c r="U9" s="258"/>
      <c r="V9" s="319"/>
      <c r="W9" s="319"/>
      <c r="X9" s="319"/>
      <c r="Y9" s="319"/>
      <c r="Z9" s="319"/>
      <c r="AA9" s="319"/>
      <c r="AB9" s="319"/>
      <c r="AC9" s="319"/>
      <c r="AD9" s="319"/>
      <c r="AE9" s="319"/>
    </row>
    <row r="10" spans="1:34" ht="18" customHeight="1" thickBot="1">
      <c r="A10" s="1093" t="s">
        <v>378</v>
      </c>
      <c r="B10" s="1093"/>
      <c r="C10" s="1093"/>
      <c r="D10" s="1093"/>
      <c r="E10" s="1093"/>
      <c r="F10" s="1093"/>
      <c r="G10" s="1091" t="s">
        <v>379</v>
      </c>
      <c r="H10" s="1091"/>
      <c r="I10" s="1091"/>
      <c r="J10" s="1091"/>
      <c r="K10" s="1091"/>
      <c r="L10" s="1091"/>
      <c r="M10" s="1091"/>
      <c r="N10" s="1091"/>
      <c r="O10" s="255"/>
      <c r="P10" s="255"/>
      <c r="Q10" s="255"/>
      <c r="R10" s="255"/>
      <c r="S10" s="255"/>
      <c r="T10" s="255"/>
      <c r="U10" s="255"/>
      <c r="V10" s="255"/>
      <c r="W10" s="255"/>
      <c r="X10" s="255"/>
      <c r="Y10" s="255"/>
      <c r="Z10" s="255"/>
      <c r="AA10" s="255"/>
      <c r="AB10" s="255"/>
      <c r="AC10" s="255"/>
      <c r="AD10" s="255"/>
      <c r="AE10" s="255"/>
    </row>
    <row r="11" spans="1:34" ht="11.25" customHeight="1" thickBot="1">
      <c r="A11" s="261"/>
      <c r="B11" s="262"/>
      <c r="C11" s="262"/>
      <c r="D11" s="262"/>
      <c r="E11" s="263"/>
      <c r="F11" s="262"/>
      <c r="G11" s="262"/>
      <c r="H11" s="262"/>
      <c r="I11" s="262"/>
      <c r="J11" s="264"/>
      <c r="K11" s="265"/>
      <c r="L11" s="266"/>
      <c r="M11" s="266"/>
      <c r="N11" s="266"/>
      <c r="O11" s="267"/>
      <c r="P11" s="266"/>
      <c r="Q11" s="266"/>
      <c r="R11" s="266"/>
      <c r="S11" s="266"/>
      <c r="T11" s="267"/>
      <c r="U11" s="266"/>
      <c r="V11" s="266"/>
      <c r="W11" s="266"/>
      <c r="X11" s="266"/>
      <c r="Y11" s="326"/>
      <c r="Z11" s="327"/>
      <c r="AA11" s="327"/>
      <c r="AB11" s="327"/>
      <c r="AG11" s="1064" t="s">
        <v>756</v>
      </c>
      <c r="AH11" s="1065"/>
    </row>
    <row r="12" spans="1:34" ht="15.75" customHeight="1">
      <c r="A12" s="1097" t="s">
        <v>367</v>
      </c>
      <c r="B12" s="1098"/>
      <c r="C12" s="1098"/>
      <c r="D12" s="1098"/>
      <c r="E12" s="1099"/>
      <c r="F12" s="1097" t="s">
        <v>366</v>
      </c>
      <c r="G12" s="1098"/>
      <c r="H12" s="1098"/>
      <c r="I12" s="1098"/>
      <c r="J12" s="1099"/>
      <c r="K12" s="1097" t="s">
        <v>365</v>
      </c>
      <c r="L12" s="1098"/>
      <c r="M12" s="1098"/>
      <c r="N12" s="1098"/>
      <c r="O12" s="1099"/>
      <c r="P12" s="1097" t="s">
        <v>364</v>
      </c>
      <c r="Q12" s="1098"/>
      <c r="R12" s="1098"/>
      <c r="S12" s="1098"/>
      <c r="T12" s="1099"/>
      <c r="U12" s="1097" t="s">
        <v>363</v>
      </c>
      <c r="V12" s="1098"/>
      <c r="W12" s="1098"/>
      <c r="X12" s="1098"/>
      <c r="Y12" s="1099"/>
      <c r="Z12" s="1097" t="s">
        <v>362</v>
      </c>
      <c r="AA12" s="1098"/>
      <c r="AB12" s="1098"/>
      <c r="AC12" s="1098"/>
      <c r="AD12" s="1099"/>
      <c r="AG12" s="717">
        <v>45411</v>
      </c>
      <c r="AH12" s="718" t="s">
        <v>357</v>
      </c>
    </row>
    <row r="13" spans="1:34" ht="15.75" customHeight="1" thickBot="1">
      <c r="A13" s="328" t="s">
        <v>360</v>
      </c>
      <c r="B13" s="329" t="s">
        <v>359</v>
      </c>
      <c r="C13" s="1100" t="s">
        <v>380</v>
      </c>
      <c r="D13" s="1101"/>
      <c r="E13" s="330" t="s">
        <v>358</v>
      </c>
      <c r="F13" s="331" t="s">
        <v>360</v>
      </c>
      <c r="G13" s="329" t="s">
        <v>359</v>
      </c>
      <c r="H13" s="1100" t="s">
        <v>380</v>
      </c>
      <c r="I13" s="1101"/>
      <c r="J13" s="330" t="s">
        <v>358</v>
      </c>
      <c r="K13" s="328" t="s">
        <v>360</v>
      </c>
      <c r="L13" s="329" t="s">
        <v>359</v>
      </c>
      <c r="M13" s="1100" t="s">
        <v>380</v>
      </c>
      <c r="N13" s="1101"/>
      <c r="O13" s="332" t="s">
        <v>358</v>
      </c>
      <c r="P13" s="328" t="s">
        <v>360</v>
      </c>
      <c r="Q13" s="329" t="s">
        <v>359</v>
      </c>
      <c r="R13" s="1100" t="s">
        <v>380</v>
      </c>
      <c r="S13" s="1101"/>
      <c r="T13" s="330" t="s">
        <v>358</v>
      </c>
      <c r="U13" s="328" t="s">
        <v>360</v>
      </c>
      <c r="V13" s="329" t="s">
        <v>359</v>
      </c>
      <c r="W13" s="1100" t="s">
        <v>380</v>
      </c>
      <c r="X13" s="1101"/>
      <c r="Y13" s="330" t="s">
        <v>361</v>
      </c>
      <c r="Z13" s="331" t="s">
        <v>360</v>
      </c>
      <c r="AA13" s="329" t="s">
        <v>359</v>
      </c>
      <c r="AB13" s="1100" t="s">
        <v>380</v>
      </c>
      <c r="AC13" s="1101"/>
      <c r="AD13" s="330" t="s">
        <v>358</v>
      </c>
      <c r="AG13" s="719">
        <v>45415</v>
      </c>
      <c r="AH13" s="720" t="s">
        <v>687</v>
      </c>
    </row>
    <row r="14" spans="1:34" ht="17.25" customHeight="1">
      <c r="A14" s="273">
        <f>IF(G9="","",G9)</f>
        <v>45021</v>
      </c>
      <c r="B14" s="274" t="str">
        <f t="shared" ref="B14:B44" si="0">IF(A14="","",TEXT(A14,"aaa"))</f>
        <v>水</v>
      </c>
      <c r="C14" s="275" t="s">
        <v>383</v>
      </c>
      <c r="D14" s="333" t="s">
        <v>384</v>
      </c>
      <c r="E14" s="277">
        <v>3</v>
      </c>
      <c r="F14" s="278">
        <f>IF(A14="","",EDATE(A14,1))</f>
        <v>45051</v>
      </c>
      <c r="G14" s="274" t="str">
        <f t="shared" ref="G14:G44" si="1">IF(F14="","",TEXT(F14,"aaa"))</f>
        <v>金</v>
      </c>
      <c r="H14" s="275"/>
      <c r="I14" s="333"/>
      <c r="J14" s="277"/>
      <c r="K14" s="278">
        <f>IF(F14="","",EDATE(F14,1))</f>
        <v>45082</v>
      </c>
      <c r="L14" s="274" t="str">
        <f t="shared" ref="L14:L44" si="2">IF(K14="","",TEXT(K14,"aaa"))</f>
        <v>月</v>
      </c>
      <c r="M14" s="275" t="s">
        <v>390</v>
      </c>
      <c r="N14" s="334" t="s">
        <v>390</v>
      </c>
      <c r="O14" s="289">
        <v>6</v>
      </c>
      <c r="P14" s="278">
        <f>IF(K14="","",EDATE(K14,1))</f>
        <v>45112</v>
      </c>
      <c r="Q14" s="320" t="str">
        <f t="shared" ref="Q14:Q44" si="3">IF(P14="","",TEXT(P14,"aaa"))</f>
        <v>水</v>
      </c>
      <c r="R14" s="275" t="s">
        <v>394</v>
      </c>
      <c r="S14" s="334" t="s">
        <v>394</v>
      </c>
      <c r="T14" s="277">
        <v>6</v>
      </c>
      <c r="U14" s="278">
        <f>IF(P14="","",EDATE(P14,1))</f>
        <v>45143</v>
      </c>
      <c r="V14" s="274" t="str">
        <f t="shared" ref="V14:V44" si="4">IF(U14="","",TEXT(U14,"aaa"))</f>
        <v>土</v>
      </c>
      <c r="W14" s="275"/>
      <c r="X14" s="333"/>
      <c r="Y14" s="277"/>
      <c r="Z14" s="335">
        <f>IF(U14="","",EDATE(U14,1))</f>
        <v>45174</v>
      </c>
      <c r="AA14" s="274" t="str">
        <f t="shared" ref="AA14:AA44" si="5">IF(Z14="","",TEXT(Z14,"aaa"))</f>
        <v>火</v>
      </c>
      <c r="AB14" s="275" t="s">
        <v>406</v>
      </c>
      <c r="AC14" s="334" t="s">
        <v>406</v>
      </c>
      <c r="AD14" s="277">
        <v>6</v>
      </c>
      <c r="AG14" s="719">
        <v>45416</v>
      </c>
      <c r="AH14" s="720" t="s">
        <v>688</v>
      </c>
    </row>
    <row r="15" spans="1:34" ht="17.25" customHeight="1">
      <c r="A15" s="273">
        <f t="shared" ref="A15:A41" si="6">IF(A14="","",A14+1)</f>
        <v>45022</v>
      </c>
      <c r="B15" s="274" t="str">
        <f t="shared" si="0"/>
        <v>木</v>
      </c>
      <c r="C15" s="281" t="s">
        <v>408</v>
      </c>
      <c r="D15" s="336" t="s">
        <v>387</v>
      </c>
      <c r="E15" s="283">
        <v>6</v>
      </c>
      <c r="F15" s="284">
        <f t="shared" ref="F15:F41" si="7">IF(F14="","",F14+1)</f>
        <v>45052</v>
      </c>
      <c r="G15" s="274" t="str">
        <f t="shared" si="1"/>
        <v>土</v>
      </c>
      <c r="H15" s="281"/>
      <c r="I15" s="337"/>
      <c r="J15" s="283"/>
      <c r="K15" s="284">
        <f t="shared" ref="K15:K41" si="8">IF(K14="","",K14+1)</f>
        <v>45083</v>
      </c>
      <c r="L15" s="274" t="str">
        <f t="shared" si="2"/>
        <v>火</v>
      </c>
      <c r="M15" s="281" t="s">
        <v>392</v>
      </c>
      <c r="N15" s="336" t="s">
        <v>393</v>
      </c>
      <c r="O15" s="291">
        <v>6</v>
      </c>
      <c r="P15" s="284">
        <f t="shared" ref="P15:P41" si="9">IF(P14="","",P14+1)</f>
        <v>45113</v>
      </c>
      <c r="Q15" s="320" t="str">
        <f t="shared" si="3"/>
        <v>木</v>
      </c>
      <c r="R15" s="281" t="s">
        <v>394</v>
      </c>
      <c r="S15" s="336" t="s">
        <v>394</v>
      </c>
      <c r="T15" s="283">
        <v>6</v>
      </c>
      <c r="U15" s="284">
        <f t="shared" ref="U15:U41" si="10">IF(U14="","",U14+1)</f>
        <v>45144</v>
      </c>
      <c r="V15" s="338" t="str">
        <f t="shared" si="4"/>
        <v>日</v>
      </c>
      <c r="W15" s="281"/>
      <c r="X15" s="336"/>
      <c r="Y15" s="277"/>
      <c r="Z15" s="339">
        <f t="shared" ref="Z15:Z41" si="11">IF(Z14="","",Z14+1)</f>
        <v>45175</v>
      </c>
      <c r="AA15" s="338" t="str">
        <f t="shared" si="5"/>
        <v>水</v>
      </c>
      <c r="AB15" s="281" t="s">
        <v>406</v>
      </c>
      <c r="AC15" s="336" t="s">
        <v>406</v>
      </c>
      <c r="AD15" s="283">
        <v>6</v>
      </c>
      <c r="AG15" s="719">
        <v>45417</v>
      </c>
      <c r="AH15" s="720" t="s">
        <v>710</v>
      </c>
    </row>
    <row r="16" spans="1:34" ht="17.25" customHeight="1">
      <c r="A16" s="273">
        <f t="shared" si="6"/>
        <v>45023</v>
      </c>
      <c r="B16" s="274" t="str">
        <f t="shared" si="0"/>
        <v>金</v>
      </c>
      <c r="C16" s="281" t="s">
        <v>385</v>
      </c>
      <c r="D16" s="336" t="s">
        <v>387</v>
      </c>
      <c r="E16" s="283">
        <v>6</v>
      </c>
      <c r="F16" s="284">
        <f t="shared" si="7"/>
        <v>45053</v>
      </c>
      <c r="G16" s="274" t="str">
        <f t="shared" si="1"/>
        <v>日</v>
      </c>
      <c r="H16" s="281"/>
      <c r="I16" s="337"/>
      <c r="J16" s="277"/>
      <c r="K16" s="284">
        <f t="shared" si="8"/>
        <v>45084</v>
      </c>
      <c r="L16" s="274" t="str">
        <f t="shared" si="2"/>
        <v>水</v>
      </c>
      <c r="M16" s="281" t="s">
        <v>392</v>
      </c>
      <c r="N16" s="336" t="s">
        <v>393</v>
      </c>
      <c r="O16" s="291">
        <v>6</v>
      </c>
      <c r="P16" s="284">
        <f t="shared" si="9"/>
        <v>45114</v>
      </c>
      <c r="Q16" s="320" t="str">
        <f t="shared" si="3"/>
        <v>金</v>
      </c>
      <c r="R16" s="281" t="s">
        <v>396</v>
      </c>
      <c r="S16" s="337" t="s">
        <v>396</v>
      </c>
      <c r="T16" s="283">
        <v>6</v>
      </c>
      <c r="U16" s="284">
        <f t="shared" si="10"/>
        <v>45145</v>
      </c>
      <c r="V16" s="338" t="str">
        <f t="shared" si="4"/>
        <v>月</v>
      </c>
      <c r="W16" s="281" t="s">
        <v>399</v>
      </c>
      <c r="X16" s="336" t="s">
        <v>399</v>
      </c>
      <c r="Y16" s="283">
        <v>6</v>
      </c>
      <c r="Z16" s="339">
        <f t="shared" si="11"/>
        <v>45176</v>
      </c>
      <c r="AA16" s="338" t="str">
        <f t="shared" si="5"/>
        <v>木</v>
      </c>
      <c r="AB16" s="281" t="s">
        <v>406</v>
      </c>
      <c r="AC16" s="336" t="s">
        <v>406</v>
      </c>
      <c r="AD16" s="283">
        <v>6</v>
      </c>
      <c r="AG16" s="719">
        <v>45418</v>
      </c>
      <c r="AH16" s="720" t="s">
        <v>711</v>
      </c>
    </row>
    <row r="17" spans="1:34" ht="17.25" customHeight="1">
      <c r="A17" s="273">
        <f t="shared" si="6"/>
        <v>45024</v>
      </c>
      <c r="B17" s="274" t="str">
        <f t="shared" si="0"/>
        <v>土</v>
      </c>
      <c r="C17" s="281"/>
      <c r="D17" s="288"/>
      <c r="E17" s="283"/>
      <c r="F17" s="284">
        <f t="shared" si="7"/>
        <v>45054</v>
      </c>
      <c r="G17" s="274" t="str">
        <f t="shared" si="1"/>
        <v>月</v>
      </c>
      <c r="H17" s="281" t="s">
        <v>385</v>
      </c>
      <c r="I17" s="288" t="s">
        <v>389</v>
      </c>
      <c r="J17" s="283">
        <v>6</v>
      </c>
      <c r="K17" s="284">
        <f t="shared" si="8"/>
        <v>45085</v>
      </c>
      <c r="L17" s="274" t="str">
        <f t="shared" si="2"/>
        <v>木</v>
      </c>
      <c r="M17" s="281" t="s">
        <v>392</v>
      </c>
      <c r="N17" s="340" t="s">
        <v>393</v>
      </c>
      <c r="O17" s="291">
        <v>6</v>
      </c>
      <c r="P17" s="284">
        <f t="shared" si="9"/>
        <v>45115</v>
      </c>
      <c r="Q17" s="320" t="str">
        <f t="shared" si="3"/>
        <v>土</v>
      </c>
      <c r="R17" s="281"/>
      <c r="S17" s="288"/>
      <c r="T17" s="283"/>
      <c r="U17" s="284">
        <f t="shared" si="10"/>
        <v>45146</v>
      </c>
      <c r="V17" s="338" t="str">
        <f t="shared" si="4"/>
        <v>火</v>
      </c>
      <c r="W17" s="281" t="s">
        <v>399</v>
      </c>
      <c r="X17" s="340" t="s">
        <v>399</v>
      </c>
      <c r="Y17" s="283">
        <v>6</v>
      </c>
      <c r="Z17" s="339">
        <f t="shared" si="11"/>
        <v>45177</v>
      </c>
      <c r="AA17" s="338" t="str">
        <f t="shared" si="5"/>
        <v>金</v>
      </c>
      <c r="AB17" s="281" t="s">
        <v>406</v>
      </c>
      <c r="AC17" s="340" t="s">
        <v>406</v>
      </c>
      <c r="AD17" s="283">
        <v>6</v>
      </c>
      <c r="AG17" s="719">
        <v>45488</v>
      </c>
      <c r="AH17" s="720" t="s">
        <v>689</v>
      </c>
    </row>
    <row r="18" spans="1:34" ht="17.25" customHeight="1">
      <c r="A18" s="273">
        <f t="shared" si="6"/>
        <v>45025</v>
      </c>
      <c r="B18" s="274" t="str">
        <f t="shared" si="0"/>
        <v>日</v>
      </c>
      <c r="C18" s="281"/>
      <c r="D18" s="337"/>
      <c r="E18" s="283"/>
      <c r="F18" s="284">
        <f t="shared" si="7"/>
        <v>45055</v>
      </c>
      <c r="G18" s="274" t="str">
        <f t="shared" si="1"/>
        <v>火</v>
      </c>
      <c r="H18" s="281" t="s">
        <v>385</v>
      </c>
      <c r="I18" s="337" t="s">
        <v>389</v>
      </c>
      <c r="J18" s="283">
        <v>6</v>
      </c>
      <c r="K18" s="284">
        <f t="shared" si="8"/>
        <v>45086</v>
      </c>
      <c r="L18" s="274" t="str">
        <f t="shared" si="2"/>
        <v>金</v>
      </c>
      <c r="M18" s="281" t="s">
        <v>392</v>
      </c>
      <c r="N18" s="336" t="s">
        <v>393</v>
      </c>
      <c r="O18" s="291">
        <v>6</v>
      </c>
      <c r="P18" s="284">
        <f t="shared" si="9"/>
        <v>45116</v>
      </c>
      <c r="Q18" s="320" t="str">
        <f t="shared" si="3"/>
        <v>日</v>
      </c>
      <c r="R18" s="281"/>
      <c r="S18" s="337"/>
      <c r="T18" s="283"/>
      <c r="U18" s="284">
        <f t="shared" si="10"/>
        <v>45147</v>
      </c>
      <c r="V18" s="338" t="str">
        <f t="shared" si="4"/>
        <v>水</v>
      </c>
      <c r="W18" s="281" t="s">
        <v>399</v>
      </c>
      <c r="X18" s="336" t="s">
        <v>399</v>
      </c>
      <c r="Y18" s="283">
        <v>6</v>
      </c>
      <c r="Z18" s="339">
        <f t="shared" si="11"/>
        <v>45178</v>
      </c>
      <c r="AA18" s="338" t="str">
        <f t="shared" si="5"/>
        <v>土</v>
      </c>
      <c r="AB18" s="281"/>
      <c r="AC18" s="337"/>
      <c r="AD18" s="283"/>
      <c r="AG18" s="719">
        <v>45515</v>
      </c>
      <c r="AH18" s="720" t="s">
        <v>690</v>
      </c>
    </row>
    <row r="19" spans="1:34" ht="17.25" customHeight="1">
      <c r="A19" s="273">
        <f t="shared" si="6"/>
        <v>45026</v>
      </c>
      <c r="B19" s="274" t="str">
        <f t="shared" si="0"/>
        <v>月</v>
      </c>
      <c r="C19" s="281" t="s">
        <v>385</v>
      </c>
      <c r="D19" s="340" t="s">
        <v>387</v>
      </c>
      <c r="E19" s="289">
        <v>6</v>
      </c>
      <c r="F19" s="284">
        <f t="shared" si="7"/>
        <v>45056</v>
      </c>
      <c r="G19" s="274" t="str">
        <f t="shared" si="1"/>
        <v>水</v>
      </c>
      <c r="H19" s="281" t="s">
        <v>385</v>
      </c>
      <c r="I19" s="288" t="s">
        <v>389</v>
      </c>
      <c r="J19" s="289">
        <v>6</v>
      </c>
      <c r="K19" s="284">
        <f t="shared" si="8"/>
        <v>45087</v>
      </c>
      <c r="L19" s="274" t="str">
        <f t="shared" si="2"/>
        <v>土</v>
      </c>
      <c r="M19" s="281"/>
      <c r="N19" s="288"/>
      <c r="O19" s="291"/>
      <c r="P19" s="284">
        <f t="shared" si="9"/>
        <v>45117</v>
      </c>
      <c r="Q19" s="321" t="str">
        <f t="shared" si="3"/>
        <v>月</v>
      </c>
      <c r="R19" s="281" t="s">
        <v>396</v>
      </c>
      <c r="S19" s="288" t="s">
        <v>396</v>
      </c>
      <c r="T19" s="277">
        <v>6</v>
      </c>
      <c r="U19" s="284">
        <f t="shared" si="10"/>
        <v>45148</v>
      </c>
      <c r="V19" s="338" t="str">
        <f t="shared" si="4"/>
        <v>木</v>
      </c>
      <c r="W19" s="281" t="s">
        <v>399</v>
      </c>
      <c r="X19" s="340" t="s">
        <v>399</v>
      </c>
      <c r="Y19" s="283">
        <v>6</v>
      </c>
      <c r="Z19" s="339">
        <f t="shared" si="11"/>
        <v>45179</v>
      </c>
      <c r="AA19" s="338" t="str">
        <f t="shared" si="5"/>
        <v>日</v>
      </c>
      <c r="AB19" s="281"/>
      <c r="AC19" s="288"/>
      <c r="AD19" s="283"/>
      <c r="AG19" s="719">
        <v>45516</v>
      </c>
      <c r="AH19" s="249" t="s">
        <v>711</v>
      </c>
    </row>
    <row r="20" spans="1:34" ht="17.25" customHeight="1">
      <c r="A20" s="273">
        <f t="shared" si="6"/>
        <v>45027</v>
      </c>
      <c r="B20" s="274" t="str">
        <f t="shared" si="0"/>
        <v>火</v>
      </c>
      <c r="C20" s="281" t="s">
        <v>385</v>
      </c>
      <c r="D20" s="336" t="s">
        <v>387</v>
      </c>
      <c r="E20" s="291">
        <v>6</v>
      </c>
      <c r="F20" s="284">
        <f t="shared" si="7"/>
        <v>45057</v>
      </c>
      <c r="G20" s="274" t="str">
        <f t="shared" si="1"/>
        <v>木</v>
      </c>
      <c r="H20" s="281" t="s">
        <v>385</v>
      </c>
      <c r="I20" s="337" t="s">
        <v>389</v>
      </c>
      <c r="J20" s="289">
        <v>6</v>
      </c>
      <c r="K20" s="284">
        <f t="shared" si="8"/>
        <v>45088</v>
      </c>
      <c r="L20" s="274" t="str">
        <f t="shared" si="2"/>
        <v>日</v>
      </c>
      <c r="M20" s="281"/>
      <c r="N20" s="337"/>
      <c r="O20" s="291"/>
      <c r="P20" s="284">
        <f t="shared" si="9"/>
        <v>45118</v>
      </c>
      <c r="Q20" s="321" t="str">
        <f t="shared" si="3"/>
        <v>火</v>
      </c>
      <c r="R20" s="281" t="s">
        <v>396</v>
      </c>
      <c r="S20" s="337" t="s">
        <v>408</v>
      </c>
      <c r="T20" s="283">
        <v>6</v>
      </c>
      <c r="U20" s="284">
        <f t="shared" si="10"/>
        <v>45149</v>
      </c>
      <c r="V20" s="338" t="str">
        <f t="shared" si="4"/>
        <v>金</v>
      </c>
      <c r="W20" s="281"/>
      <c r="X20" s="337"/>
      <c r="Y20" s="283"/>
      <c r="Z20" s="339">
        <f t="shared" si="11"/>
        <v>45180</v>
      </c>
      <c r="AA20" s="338" t="str">
        <f t="shared" si="5"/>
        <v>月</v>
      </c>
      <c r="AB20" s="281" t="s">
        <v>407</v>
      </c>
      <c r="AC20" s="340" t="s">
        <v>407</v>
      </c>
      <c r="AD20" s="283">
        <v>6</v>
      </c>
      <c r="AG20" s="719">
        <v>45551</v>
      </c>
      <c r="AH20" s="720" t="s">
        <v>381</v>
      </c>
    </row>
    <row r="21" spans="1:34" ht="17.25" customHeight="1">
      <c r="A21" s="273">
        <f t="shared" si="6"/>
        <v>45028</v>
      </c>
      <c r="B21" s="274" t="str">
        <f t="shared" si="0"/>
        <v>水</v>
      </c>
      <c r="C21" s="281" t="s">
        <v>385</v>
      </c>
      <c r="D21" s="340" t="s">
        <v>387</v>
      </c>
      <c r="E21" s="291">
        <v>6</v>
      </c>
      <c r="F21" s="284">
        <f t="shared" si="7"/>
        <v>45058</v>
      </c>
      <c r="G21" s="274" t="str">
        <f t="shared" si="1"/>
        <v>金</v>
      </c>
      <c r="H21" s="281" t="s">
        <v>386</v>
      </c>
      <c r="I21" s="288" t="s">
        <v>389</v>
      </c>
      <c r="J21" s="289">
        <v>6</v>
      </c>
      <c r="K21" s="284">
        <f t="shared" si="8"/>
        <v>45089</v>
      </c>
      <c r="L21" s="274" t="str">
        <f t="shared" si="2"/>
        <v>月</v>
      </c>
      <c r="M21" s="281" t="s">
        <v>392</v>
      </c>
      <c r="N21" s="288" t="s">
        <v>393</v>
      </c>
      <c r="O21" s="291">
        <v>6</v>
      </c>
      <c r="P21" s="284">
        <f t="shared" si="9"/>
        <v>45119</v>
      </c>
      <c r="Q21" s="321" t="str">
        <f t="shared" si="3"/>
        <v>水</v>
      </c>
      <c r="R21" s="281" t="s">
        <v>408</v>
      </c>
      <c r="S21" s="288"/>
      <c r="T21" s="283">
        <v>3</v>
      </c>
      <c r="U21" s="284">
        <f t="shared" si="10"/>
        <v>45150</v>
      </c>
      <c r="V21" s="338" t="str">
        <f t="shared" si="4"/>
        <v>土</v>
      </c>
      <c r="W21" s="281"/>
      <c r="X21" s="288"/>
      <c r="Y21" s="283"/>
      <c r="Z21" s="339">
        <f t="shared" si="11"/>
        <v>45181</v>
      </c>
      <c r="AA21" s="338" t="str">
        <f t="shared" si="5"/>
        <v>火</v>
      </c>
      <c r="AB21" s="281" t="s">
        <v>407</v>
      </c>
      <c r="AC21" s="340" t="s">
        <v>407</v>
      </c>
      <c r="AD21" s="283">
        <v>6</v>
      </c>
      <c r="AG21" s="719">
        <v>45557</v>
      </c>
      <c r="AH21" s="720" t="s">
        <v>382</v>
      </c>
    </row>
    <row r="22" spans="1:34" ht="17.25" customHeight="1">
      <c r="A22" s="273">
        <f t="shared" si="6"/>
        <v>45029</v>
      </c>
      <c r="B22" s="274" t="str">
        <f t="shared" si="0"/>
        <v>木</v>
      </c>
      <c r="C22" s="281" t="s">
        <v>385</v>
      </c>
      <c r="D22" s="336" t="s">
        <v>387</v>
      </c>
      <c r="E22" s="291">
        <v>6</v>
      </c>
      <c r="F22" s="284">
        <f t="shared" si="7"/>
        <v>45059</v>
      </c>
      <c r="G22" s="274" t="str">
        <f t="shared" si="1"/>
        <v>土</v>
      </c>
      <c r="H22" s="281"/>
      <c r="I22" s="337"/>
      <c r="J22" s="289"/>
      <c r="K22" s="284">
        <f t="shared" si="8"/>
        <v>45090</v>
      </c>
      <c r="L22" s="274" t="str">
        <f t="shared" si="2"/>
        <v>火</v>
      </c>
      <c r="M22" s="281" t="s">
        <v>392</v>
      </c>
      <c r="N22" s="336" t="s">
        <v>393</v>
      </c>
      <c r="O22" s="291">
        <v>6</v>
      </c>
      <c r="P22" s="284">
        <f t="shared" si="9"/>
        <v>45120</v>
      </c>
      <c r="Q22" s="320" t="str">
        <f t="shared" si="3"/>
        <v>木</v>
      </c>
      <c r="R22" s="281" t="s">
        <v>396</v>
      </c>
      <c r="S22" s="336" t="s">
        <v>396</v>
      </c>
      <c r="T22" s="283">
        <v>6</v>
      </c>
      <c r="U22" s="284">
        <f t="shared" si="10"/>
        <v>45151</v>
      </c>
      <c r="V22" s="338" t="str">
        <f t="shared" si="4"/>
        <v>日</v>
      </c>
      <c r="W22" s="281"/>
      <c r="X22" s="337"/>
      <c r="Y22" s="283"/>
      <c r="Z22" s="339">
        <f t="shared" si="11"/>
        <v>45182</v>
      </c>
      <c r="AA22" s="338" t="str">
        <f t="shared" si="5"/>
        <v>水</v>
      </c>
      <c r="AB22" s="281" t="s">
        <v>408</v>
      </c>
      <c r="AC22" s="336"/>
      <c r="AD22" s="283">
        <v>3</v>
      </c>
      <c r="AG22" s="719">
        <v>45558</v>
      </c>
      <c r="AH22" s="720" t="s">
        <v>711</v>
      </c>
    </row>
    <row r="23" spans="1:34" ht="17.25" customHeight="1">
      <c r="A23" s="273">
        <f t="shared" si="6"/>
        <v>45030</v>
      </c>
      <c r="B23" s="274" t="str">
        <f t="shared" si="0"/>
        <v>金</v>
      </c>
      <c r="C23" s="281" t="s">
        <v>385</v>
      </c>
      <c r="D23" s="337" t="s">
        <v>388</v>
      </c>
      <c r="E23" s="291">
        <v>6</v>
      </c>
      <c r="F23" s="284">
        <f t="shared" si="7"/>
        <v>45060</v>
      </c>
      <c r="G23" s="274" t="str">
        <f t="shared" si="1"/>
        <v>日</v>
      </c>
      <c r="H23" s="281"/>
      <c r="I23" s="337"/>
      <c r="J23" s="289"/>
      <c r="K23" s="284">
        <f t="shared" si="8"/>
        <v>45091</v>
      </c>
      <c r="L23" s="274" t="str">
        <f t="shared" si="2"/>
        <v>水</v>
      </c>
      <c r="M23" s="281" t="s">
        <v>392</v>
      </c>
      <c r="N23" s="336" t="s">
        <v>393</v>
      </c>
      <c r="O23" s="291">
        <v>6</v>
      </c>
      <c r="P23" s="284">
        <f t="shared" si="9"/>
        <v>45121</v>
      </c>
      <c r="Q23" s="320" t="str">
        <f t="shared" si="3"/>
        <v>金</v>
      </c>
      <c r="R23" s="281" t="s">
        <v>397</v>
      </c>
      <c r="S23" s="337" t="s">
        <v>397</v>
      </c>
      <c r="T23" s="283">
        <v>6</v>
      </c>
      <c r="U23" s="284">
        <f t="shared" si="10"/>
        <v>45152</v>
      </c>
      <c r="V23" s="338" t="str">
        <f t="shared" si="4"/>
        <v>月</v>
      </c>
      <c r="W23" s="281"/>
      <c r="X23" s="336"/>
      <c r="Y23" s="283"/>
      <c r="Z23" s="339">
        <f t="shared" si="11"/>
        <v>45183</v>
      </c>
      <c r="AA23" s="338" t="str">
        <f t="shared" si="5"/>
        <v>木</v>
      </c>
      <c r="AB23" s="281" t="s">
        <v>407</v>
      </c>
      <c r="AC23" s="336" t="s">
        <v>407</v>
      </c>
      <c r="AD23" s="283">
        <v>6</v>
      </c>
      <c r="AG23" s="719">
        <v>45579</v>
      </c>
      <c r="AH23" s="720" t="s">
        <v>691</v>
      </c>
    </row>
    <row r="24" spans="1:34" ht="17.25" customHeight="1">
      <c r="A24" s="273">
        <f t="shared" si="6"/>
        <v>45031</v>
      </c>
      <c r="B24" s="274" t="str">
        <f t="shared" si="0"/>
        <v>土</v>
      </c>
      <c r="C24" s="281"/>
      <c r="D24" s="288"/>
      <c r="E24" s="283"/>
      <c r="F24" s="284">
        <f t="shared" si="7"/>
        <v>45061</v>
      </c>
      <c r="G24" s="274" t="str">
        <f t="shared" si="1"/>
        <v>月</v>
      </c>
      <c r="H24" s="281" t="s">
        <v>386</v>
      </c>
      <c r="I24" s="288" t="s">
        <v>389</v>
      </c>
      <c r="J24" s="283">
        <v>6</v>
      </c>
      <c r="K24" s="284">
        <f t="shared" si="8"/>
        <v>45092</v>
      </c>
      <c r="L24" s="274" t="str">
        <f t="shared" si="2"/>
        <v>木</v>
      </c>
      <c r="M24" s="281" t="s">
        <v>392</v>
      </c>
      <c r="N24" s="340" t="s">
        <v>393</v>
      </c>
      <c r="O24" s="291">
        <v>6</v>
      </c>
      <c r="P24" s="284">
        <f t="shared" si="9"/>
        <v>45122</v>
      </c>
      <c r="Q24" s="320" t="str">
        <f t="shared" si="3"/>
        <v>土</v>
      </c>
      <c r="R24" s="281"/>
      <c r="S24" s="288"/>
      <c r="T24" s="283"/>
      <c r="U24" s="284">
        <f t="shared" si="10"/>
        <v>45153</v>
      </c>
      <c r="V24" s="338" t="str">
        <f t="shared" si="4"/>
        <v>火</v>
      </c>
      <c r="W24" s="281"/>
      <c r="X24" s="340"/>
      <c r="Y24" s="283"/>
      <c r="Z24" s="339">
        <f t="shared" si="11"/>
        <v>45184</v>
      </c>
      <c r="AA24" s="338" t="str">
        <f t="shared" si="5"/>
        <v>金</v>
      </c>
      <c r="AB24" s="281" t="s">
        <v>407</v>
      </c>
      <c r="AC24" s="340" t="s">
        <v>407</v>
      </c>
      <c r="AD24" s="283">
        <v>6</v>
      </c>
      <c r="AG24" s="719">
        <v>45599</v>
      </c>
      <c r="AH24" s="720" t="s">
        <v>535</v>
      </c>
    </row>
    <row r="25" spans="1:34" ht="17.25" customHeight="1">
      <c r="A25" s="273">
        <f t="shared" si="6"/>
        <v>45032</v>
      </c>
      <c r="B25" s="274" t="str">
        <f t="shared" si="0"/>
        <v>日</v>
      </c>
      <c r="C25" s="281"/>
      <c r="D25" s="337"/>
      <c r="E25" s="283"/>
      <c r="F25" s="284">
        <f t="shared" si="7"/>
        <v>45062</v>
      </c>
      <c r="G25" s="274" t="str">
        <f t="shared" si="1"/>
        <v>火</v>
      </c>
      <c r="H25" s="281" t="s">
        <v>386</v>
      </c>
      <c r="I25" s="337" t="s">
        <v>389</v>
      </c>
      <c r="J25" s="283">
        <v>6</v>
      </c>
      <c r="K25" s="284">
        <f t="shared" si="8"/>
        <v>45093</v>
      </c>
      <c r="L25" s="274" t="str">
        <f t="shared" si="2"/>
        <v>金</v>
      </c>
      <c r="M25" s="281" t="s">
        <v>392</v>
      </c>
      <c r="N25" s="336" t="s">
        <v>393</v>
      </c>
      <c r="O25" s="291">
        <v>6</v>
      </c>
      <c r="P25" s="284">
        <f t="shared" si="9"/>
        <v>45123</v>
      </c>
      <c r="Q25" s="320" t="str">
        <f t="shared" si="3"/>
        <v>日</v>
      </c>
      <c r="R25" s="281"/>
      <c r="S25" s="336"/>
      <c r="T25" s="283"/>
      <c r="U25" s="284">
        <f t="shared" si="10"/>
        <v>45154</v>
      </c>
      <c r="V25" s="338" t="str">
        <f t="shared" si="4"/>
        <v>水</v>
      </c>
      <c r="W25" s="281" t="s">
        <v>399</v>
      </c>
      <c r="X25" s="336" t="s">
        <v>408</v>
      </c>
      <c r="Y25" s="283">
        <v>6</v>
      </c>
      <c r="Z25" s="339">
        <f t="shared" si="11"/>
        <v>45185</v>
      </c>
      <c r="AA25" s="338" t="str">
        <f t="shared" si="5"/>
        <v>土</v>
      </c>
      <c r="AB25" s="281"/>
      <c r="AC25" s="337"/>
      <c r="AD25" s="283"/>
      <c r="AG25" s="719">
        <v>45600</v>
      </c>
      <c r="AH25" s="720" t="s">
        <v>711</v>
      </c>
    </row>
    <row r="26" spans="1:34" ht="17.25" customHeight="1" thickBot="1">
      <c r="A26" s="273">
        <f t="shared" si="6"/>
        <v>45033</v>
      </c>
      <c r="B26" s="274" t="str">
        <f t="shared" si="0"/>
        <v>月</v>
      </c>
      <c r="C26" s="281" t="s">
        <v>385</v>
      </c>
      <c r="D26" s="288" t="s">
        <v>388</v>
      </c>
      <c r="E26" s="291">
        <v>6</v>
      </c>
      <c r="F26" s="284">
        <f t="shared" si="7"/>
        <v>45063</v>
      </c>
      <c r="G26" s="274" t="str">
        <f t="shared" si="1"/>
        <v>水</v>
      </c>
      <c r="H26" s="281" t="s">
        <v>386</v>
      </c>
      <c r="I26" s="288" t="s">
        <v>408</v>
      </c>
      <c r="J26" s="291">
        <v>6</v>
      </c>
      <c r="K26" s="284">
        <f t="shared" si="8"/>
        <v>45094</v>
      </c>
      <c r="L26" s="274" t="str">
        <f t="shared" si="2"/>
        <v>土</v>
      </c>
      <c r="M26" s="281"/>
      <c r="N26" s="288"/>
      <c r="O26" s="291"/>
      <c r="P26" s="284">
        <f t="shared" si="9"/>
        <v>45124</v>
      </c>
      <c r="Q26" s="320" t="str">
        <f t="shared" si="3"/>
        <v>月</v>
      </c>
      <c r="R26" s="281"/>
      <c r="S26" s="340"/>
      <c r="T26" s="283"/>
      <c r="U26" s="284">
        <f t="shared" si="10"/>
        <v>45155</v>
      </c>
      <c r="V26" s="338" t="str">
        <f t="shared" si="4"/>
        <v>木</v>
      </c>
      <c r="W26" s="281" t="s">
        <v>408</v>
      </c>
      <c r="X26" s="340"/>
      <c r="Y26" s="297">
        <v>3</v>
      </c>
      <c r="Z26" s="339">
        <f t="shared" si="11"/>
        <v>45186</v>
      </c>
      <c r="AA26" s="338" t="str">
        <f t="shared" si="5"/>
        <v>日</v>
      </c>
      <c r="AB26" s="281"/>
      <c r="AC26" s="288"/>
      <c r="AD26" s="283"/>
      <c r="AG26" s="721">
        <v>45619</v>
      </c>
      <c r="AH26" s="722" t="s">
        <v>536</v>
      </c>
    </row>
    <row r="27" spans="1:34" ht="17.25" customHeight="1">
      <c r="A27" s="273">
        <f t="shared" si="6"/>
        <v>45034</v>
      </c>
      <c r="B27" s="274" t="str">
        <f t="shared" si="0"/>
        <v>火</v>
      </c>
      <c r="C27" s="281" t="s">
        <v>385</v>
      </c>
      <c r="D27" s="337" t="s">
        <v>388</v>
      </c>
      <c r="E27" s="291">
        <v>6</v>
      </c>
      <c r="F27" s="284">
        <f t="shared" si="7"/>
        <v>45064</v>
      </c>
      <c r="G27" s="274" t="str">
        <f t="shared" si="1"/>
        <v>木</v>
      </c>
      <c r="H27" s="281" t="s">
        <v>386</v>
      </c>
      <c r="I27" s="337" t="s">
        <v>389</v>
      </c>
      <c r="J27" s="291">
        <v>6</v>
      </c>
      <c r="K27" s="284">
        <f t="shared" si="8"/>
        <v>45095</v>
      </c>
      <c r="L27" s="274" t="str">
        <f t="shared" si="2"/>
        <v>日</v>
      </c>
      <c r="M27" s="281"/>
      <c r="N27" s="337"/>
      <c r="O27" s="291"/>
      <c r="P27" s="284">
        <f t="shared" si="9"/>
        <v>45125</v>
      </c>
      <c r="Q27" s="320" t="str">
        <f t="shared" si="3"/>
        <v>火</v>
      </c>
      <c r="R27" s="281" t="s">
        <v>397</v>
      </c>
      <c r="S27" s="336" t="s">
        <v>397</v>
      </c>
      <c r="T27" s="283">
        <v>6</v>
      </c>
      <c r="U27" s="284">
        <f t="shared" si="10"/>
        <v>45156</v>
      </c>
      <c r="V27" s="338" t="str">
        <f t="shared" si="4"/>
        <v>金</v>
      </c>
      <c r="W27" s="281" t="s">
        <v>400</v>
      </c>
      <c r="X27" s="337" t="s">
        <v>400</v>
      </c>
      <c r="Y27" s="297">
        <v>6</v>
      </c>
      <c r="Z27" s="339">
        <f t="shared" si="11"/>
        <v>45187</v>
      </c>
      <c r="AA27" s="338" t="str">
        <f t="shared" si="5"/>
        <v>月</v>
      </c>
      <c r="AB27" s="281"/>
      <c r="AC27" s="336"/>
      <c r="AD27" s="297"/>
      <c r="AG27" s="717">
        <v>45292</v>
      </c>
      <c r="AH27" s="718" t="s">
        <v>708</v>
      </c>
    </row>
    <row r="28" spans="1:34" ht="17.25" customHeight="1">
      <c r="A28" s="273">
        <f t="shared" si="6"/>
        <v>45035</v>
      </c>
      <c r="B28" s="274" t="str">
        <f t="shared" si="0"/>
        <v>水</v>
      </c>
      <c r="C28" s="281" t="s">
        <v>385</v>
      </c>
      <c r="D28" s="288" t="s">
        <v>408</v>
      </c>
      <c r="E28" s="291">
        <v>6</v>
      </c>
      <c r="F28" s="284">
        <f t="shared" si="7"/>
        <v>45065</v>
      </c>
      <c r="G28" s="274" t="str">
        <f t="shared" si="1"/>
        <v>金</v>
      </c>
      <c r="H28" s="281" t="s">
        <v>386</v>
      </c>
      <c r="I28" s="288" t="s">
        <v>389</v>
      </c>
      <c r="J28" s="291">
        <v>6</v>
      </c>
      <c r="K28" s="284">
        <f t="shared" si="8"/>
        <v>45096</v>
      </c>
      <c r="L28" s="274" t="str">
        <f t="shared" si="2"/>
        <v>月</v>
      </c>
      <c r="M28" s="281" t="s">
        <v>393</v>
      </c>
      <c r="N28" s="340" t="s">
        <v>393</v>
      </c>
      <c r="O28" s="291">
        <v>6</v>
      </c>
      <c r="P28" s="284">
        <f t="shared" si="9"/>
        <v>45126</v>
      </c>
      <c r="Q28" s="320" t="str">
        <f t="shared" si="3"/>
        <v>水</v>
      </c>
      <c r="R28" s="281" t="s">
        <v>397</v>
      </c>
      <c r="S28" s="340" t="s">
        <v>397</v>
      </c>
      <c r="T28" s="283">
        <v>6</v>
      </c>
      <c r="U28" s="284">
        <f t="shared" si="10"/>
        <v>45157</v>
      </c>
      <c r="V28" s="338" t="str">
        <f t="shared" si="4"/>
        <v>土</v>
      </c>
      <c r="W28" s="281"/>
      <c r="X28" s="288"/>
      <c r="Y28" s="297"/>
      <c r="Z28" s="339">
        <f t="shared" si="11"/>
        <v>45188</v>
      </c>
      <c r="AA28" s="338" t="str">
        <f t="shared" si="5"/>
        <v>火</v>
      </c>
      <c r="AB28" s="281" t="s">
        <v>402</v>
      </c>
      <c r="AC28" s="288" t="s">
        <v>402</v>
      </c>
      <c r="AD28" s="297">
        <v>6</v>
      </c>
      <c r="AG28" s="719">
        <v>45299</v>
      </c>
      <c r="AH28" s="720" t="s">
        <v>704</v>
      </c>
    </row>
    <row r="29" spans="1:34" ht="17.25" customHeight="1">
      <c r="A29" s="273">
        <f t="shared" si="6"/>
        <v>45036</v>
      </c>
      <c r="B29" s="274" t="str">
        <f t="shared" si="0"/>
        <v>木</v>
      </c>
      <c r="C29" s="281" t="s">
        <v>385</v>
      </c>
      <c r="D29" s="337" t="s">
        <v>388</v>
      </c>
      <c r="E29" s="291">
        <v>6</v>
      </c>
      <c r="F29" s="284">
        <f t="shared" si="7"/>
        <v>45066</v>
      </c>
      <c r="G29" s="274" t="str">
        <f t="shared" si="1"/>
        <v>土</v>
      </c>
      <c r="H29" s="281"/>
      <c r="I29" s="337"/>
      <c r="J29" s="291"/>
      <c r="K29" s="284">
        <f t="shared" si="8"/>
        <v>45097</v>
      </c>
      <c r="L29" s="274" t="str">
        <f t="shared" si="2"/>
        <v>火</v>
      </c>
      <c r="M29" s="281" t="s">
        <v>393</v>
      </c>
      <c r="N29" s="336" t="s">
        <v>393</v>
      </c>
      <c r="O29" s="291">
        <v>6</v>
      </c>
      <c r="P29" s="284">
        <f t="shared" si="9"/>
        <v>45127</v>
      </c>
      <c r="Q29" s="320" t="str">
        <f t="shared" si="3"/>
        <v>木</v>
      </c>
      <c r="R29" s="281" t="s">
        <v>397</v>
      </c>
      <c r="S29" s="336" t="s">
        <v>397</v>
      </c>
      <c r="T29" s="283">
        <v>6</v>
      </c>
      <c r="U29" s="284">
        <f t="shared" si="10"/>
        <v>45158</v>
      </c>
      <c r="V29" s="338" t="str">
        <f t="shared" si="4"/>
        <v>日</v>
      </c>
      <c r="W29" s="281"/>
      <c r="X29" s="337"/>
      <c r="Y29" s="297"/>
      <c r="Z29" s="339">
        <f t="shared" si="11"/>
        <v>45189</v>
      </c>
      <c r="AA29" s="338" t="str">
        <f t="shared" si="5"/>
        <v>水</v>
      </c>
      <c r="AB29" s="281" t="s">
        <v>402</v>
      </c>
      <c r="AC29" s="336" t="s">
        <v>402</v>
      </c>
      <c r="AD29" s="277">
        <v>6</v>
      </c>
      <c r="AG29" s="719">
        <v>45333</v>
      </c>
      <c r="AH29" s="720" t="s">
        <v>709</v>
      </c>
    </row>
    <row r="30" spans="1:34" ht="17.25" customHeight="1">
      <c r="A30" s="273">
        <f t="shared" si="6"/>
        <v>45037</v>
      </c>
      <c r="B30" s="274" t="str">
        <f t="shared" si="0"/>
        <v>金</v>
      </c>
      <c r="C30" s="281" t="s">
        <v>385</v>
      </c>
      <c r="D30" s="337" t="s">
        <v>388</v>
      </c>
      <c r="E30" s="291">
        <v>6</v>
      </c>
      <c r="F30" s="284">
        <f t="shared" si="7"/>
        <v>45067</v>
      </c>
      <c r="G30" s="274" t="str">
        <f t="shared" si="1"/>
        <v>日</v>
      </c>
      <c r="H30" s="281"/>
      <c r="I30" s="337"/>
      <c r="J30" s="291"/>
      <c r="K30" s="284">
        <f t="shared" si="8"/>
        <v>45098</v>
      </c>
      <c r="L30" s="274" t="str">
        <f t="shared" si="2"/>
        <v>水</v>
      </c>
      <c r="M30" s="281" t="s">
        <v>393</v>
      </c>
      <c r="N30" s="336" t="s">
        <v>393</v>
      </c>
      <c r="O30" s="291">
        <v>6</v>
      </c>
      <c r="P30" s="284">
        <f t="shared" si="9"/>
        <v>45128</v>
      </c>
      <c r="Q30" s="320" t="str">
        <f t="shared" si="3"/>
        <v>金</v>
      </c>
      <c r="R30" s="281" t="s">
        <v>397</v>
      </c>
      <c r="S30" s="337" t="s">
        <v>397</v>
      </c>
      <c r="T30" s="283">
        <v>6</v>
      </c>
      <c r="U30" s="284">
        <f t="shared" si="10"/>
        <v>45159</v>
      </c>
      <c r="V30" s="338" t="str">
        <f t="shared" si="4"/>
        <v>月</v>
      </c>
      <c r="W30" s="281" t="s">
        <v>400</v>
      </c>
      <c r="X30" s="336" t="s">
        <v>400</v>
      </c>
      <c r="Y30" s="283">
        <v>6</v>
      </c>
      <c r="Z30" s="339">
        <f t="shared" si="11"/>
        <v>45190</v>
      </c>
      <c r="AA30" s="338" t="str">
        <f t="shared" si="5"/>
        <v>木</v>
      </c>
      <c r="AB30" s="281" t="s">
        <v>402</v>
      </c>
      <c r="AC30" s="336" t="s">
        <v>402</v>
      </c>
      <c r="AD30" s="283">
        <v>6</v>
      </c>
      <c r="AG30" s="719">
        <v>45334</v>
      </c>
      <c r="AH30" s="720" t="s">
        <v>711</v>
      </c>
    </row>
    <row r="31" spans="1:34" ht="17.25" customHeight="1">
      <c r="A31" s="273">
        <f t="shared" si="6"/>
        <v>45038</v>
      </c>
      <c r="B31" s="274" t="str">
        <f t="shared" si="0"/>
        <v>土</v>
      </c>
      <c r="C31" s="281"/>
      <c r="D31" s="288"/>
      <c r="E31" s="277"/>
      <c r="F31" s="284">
        <f t="shared" si="7"/>
        <v>45068</v>
      </c>
      <c r="G31" s="274" t="str">
        <f t="shared" si="1"/>
        <v>月</v>
      </c>
      <c r="H31" s="281" t="s">
        <v>386</v>
      </c>
      <c r="I31" s="288" t="s">
        <v>389</v>
      </c>
      <c r="J31" s="277">
        <v>6</v>
      </c>
      <c r="K31" s="284">
        <f t="shared" si="8"/>
        <v>45099</v>
      </c>
      <c r="L31" s="274" t="str">
        <f t="shared" si="2"/>
        <v>木</v>
      </c>
      <c r="M31" s="281" t="s">
        <v>393</v>
      </c>
      <c r="N31" s="340" t="s">
        <v>393</v>
      </c>
      <c r="O31" s="289">
        <v>6</v>
      </c>
      <c r="P31" s="284">
        <f t="shared" si="9"/>
        <v>45129</v>
      </c>
      <c r="Q31" s="320" t="str">
        <f t="shared" si="3"/>
        <v>土</v>
      </c>
      <c r="R31" s="281"/>
      <c r="S31" s="288"/>
      <c r="T31" s="277"/>
      <c r="U31" s="284">
        <f t="shared" si="10"/>
        <v>45160</v>
      </c>
      <c r="V31" s="338" t="str">
        <f t="shared" si="4"/>
        <v>火</v>
      </c>
      <c r="W31" s="281" t="s">
        <v>400</v>
      </c>
      <c r="X31" s="340" t="s">
        <v>400</v>
      </c>
      <c r="Y31" s="277">
        <v>6</v>
      </c>
      <c r="Z31" s="339">
        <f t="shared" si="11"/>
        <v>45191</v>
      </c>
      <c r="AA31" s="338" t="str">
        <f t="shared" si="5"/>
        <v>金</v>
      </c>
      <c r="AB31" s="281" t="s">
        <v>402</v>
      </c>
      <c r="AC31" s="340" t="s">
        <v>402</v>
      </c>
      <c r="AD31" s="277">
        <v>6</v>
      </c>
      <c r="AG31" s="719">
        <v>45345</v>
      </c>
      <c r="AH31" s="720" t="s">
        <v>533</v>
      </c>
    </row>
    <row r="32" spans="1:34" ht="17.25" customHeight="1">
      <c r="A32" s="273">
        <f t="shared" si="6"/>
        <v>45039</v>
      </c>
      <c r="B32" s="274" t="str">
        <f t="shared" si="0"/>
        <v>日</v>
      </c>
      <c r="C32" s="281"/>
      <c r="D32" s="337"/>
      <c r="E32" s="283"/>
      <c r="F32" s="284">
        <f t="shared" si="7"/>
        <v>45069</v>
      </c>
      <c r="G32" s="274" t="str">
        <f t="shared" si="1"/>
        <v>火</v>
      </c>
      <c r="H32" s="281" t="s">
        <v>386</v>
      </c>
      <c r="I32" s="336" t="s">
        <v>389</v>
      </c>
      <c r="J32" s="283">
        <v>6</v>
      </c>
      <c r="K32" s="284">
        <f t="shared" si="8"/>
        <v>45100</v>
      </c>
      <c r="L32" s="274" t="str">
        <f t="shared" si="2"/>
        <v>金</v>
      </c>
      <c r="M32" s="281" t="s">
        <v>393</v>
      </c>
      <c r="N32" s="336" t="s">
        <v>393</v>
      </c>
      <c r="O32" s="291">
        <v>6</v>
      </c>
      <c r="P32" s="284">
        <f t="shared" si="9"/>
        <v>45130</v>
      </c>
      <c r="Q32" s="320" t="str">
        <f t="shared" si="3"/>
        <v>日</v>
      </c>
      <c r="R32" s="281"/>
      <c r="S32" s="336"/>
      <c r="T32" s="283"/>
      <c r="U32" s="284">
        <f t="shared" si="10"/>
        <v>45161</v>
      </c>
      <c r="V32" s="338" t="str">
        <f t="shared" si="4"/>
        <v>水</v>
      </c>
      <c r="W32" s="281" t="s">
        <v>400</v>
      </c>
      <c r="X32" s="336" t="s">
        <v>400</v>
      </c>
      <c r="Y32" s="283">
        <v>6</v>
      </c>
      <c r="Z32" s="339">
        <f t="shared" si="11"/>
        <v>45192</v>
      </c>
      <c r="AA32" s="338" t="str">
        <f t="shared" si="5"/>
        <v>土</v>
      </c>
      <c r="AB32" s="281"/>
      <c r="AC32" s="337"/>
      <c r="AD32" s="283"/>
      <c r="AG32" s="719">
        <v>45371</v>
      </c>
      <c r="AH32" s="720" t="s">
        <v>534</v>
      </c>
    </row>
    <row r="33" spans="1:34" ht="17.25" customHeight="1">
      <c r="A33" s="273">
        <f t="shared" si="6"/>
        <v>45040</v>
      </c>
      <c r="B33" s="274" t="str">
        <f t="shared" si="0"/>
        <v>月</v>
      </c>
      <c r="C33" s="281" t="s">
        <v>385</v>
      </c>
      <c r="D33" s="341" t="s">
        <v>388</v>
      </c>
      <c r="E33" s="283">
        <v>6</v>
      </c>
      <c r="F33" s="284">
        <f t="shared" si="7"/>
        <v>45070</v>
      </c>
      <c r="G33" s="274" t="str">
        <f t="shared" si="1"/>
        <v>水</v>
      </c>
      <c r="H33" s="281" t="s">
        <v>386</v>
      </c>
      <c r="I33" s="342" t="s">
        <v>390</v>
      </c>
      <c r="J33" s="283">
        <v>6</v>
      </c>
      <c r="K33" s="284">
        <f t="shared" si="8"/>
        <v>45101</v>
      </c>
      <c r="L33" s="274" t="str">
        <f t="shared" si="2"/>
        <v>土</v>
      </c>
      <c r="M33" s="281"/>
      <c r="N33" s="294"/>
      <c r="O33" s="291"/>
      <c r="P33" s="284">
        <f t="shared" si="9"/>
        <v>45131</v>
      </c>
      <c r="Q33" s="320" t="str">
        <f t="shared" si="3"/>
        <v>月</v>
      </c>
      <c r="R33" s="281" t="s">
        <v>397</v>
      </c>
      <c r="S33" s="342" t="s">
        <v>397</v>
      </c>
      <c r="T33" s="277">
        <v>6</v>
      </c>
      <c r="U33" s="284">
        <f t="shared" si="10"/>
        <v>45162</v>
      </c>
      <c r="V33" s="338" t="str">
        <f t="shared" si="4"/>
        <v>木</v>
      </c>
      <c r="W33" s="281" t="s">
        <v>400</v>
      </c>
      <c r="X33" s="342" t="s">
        <v>400</v>
      </c>
      <c r="Y33" s="283">
        <v>6</v>
      </c>
      <c r="Z33" s="339">
        <f t="shared" si="11"/>
        <v>45193</v>
      </c>
      <c r="AA33" s="338" t="str">
        <f t="shared" si="5"/>
        <v>日</v>
      </c>
      <c r="AB33" s="281"/>
      <c r="AC33" s="294"/>
      <c r="AD33" s="322"/>
      <c r="AG33" s="719">
        <v>45411</v>
      </c>
      <c r="AH33" s="720" t="s">
        <v>357</v>
      </c>
    </row>
    <row r="34" spans="1:34" ht="17.25" customHeight="1">
      <c r="A34" s="273">
        <f t="shared" si="6"/>
        <v>45041</v>
      </c>
      <c r="B34" s="274" t="str">
        <f t="shared" si="0"/>
        <v>火</v>
      </c>
      <c r="C34" s="281" t="s">
        <v>385</v>
      </c>
      <c r="D34" s="337" t="s">
        <v>388</v>
      </c>
      <c r="E34" s="283">
        <v>6</v>
      </c>
      <c r="F34" s="284">
        <f t="shared" si="7"/>
        <v>45071</v>
      </c>
      <c r="G34" s="274" t="str">
        <f t="shared" si="1"/>
        <v>木</v>
      </c>
      <c r="H34" s="281" t="s">
        <v>386</v>
      </c>
      <c r="I34" s="336" t="s">
        <v>390</v>
      </c>
      <c r="J34" s="289">
        <v>6</v>
      </c>
      <c r="K34" s="284">
        <f t="shared" si="8"/>
        <v>45102</v>
      </c>
      <c r="L34" s="274" t="str">
        <f t="shared" si="2"/>
        <v>日</v>
      </c>
      <c r="M34" s="281"/>
      <c r="N34" s="337"/>
      <c r="O34" s="291"/>
      <c r="P34" s="284">
        <f t="shared" si="9"/>
        <v>45132</v>
      </c>
      <c r="Q34" s="320" t="str">
        <f t="shared" si="3"/>
        <v>火</v>
      </c>
      <c r="R34" s="281" t="s">
        <v>397</v>
      </c>
      <c r="S34" s="336" t="s">
        <v>397</v>
      </c>
      <c r="T34" s="283">
        <v>6</v>
      </c>
      <c r="U34" s="284">
        <f t="shared" si="10"/>
        <v>45163</v>
      </c>
      <c r="V34" s="338" t="str">
        <f t="shared" si="4"/>
        <v>金</v>
      </c>
      <c r="W34" s="281" t="s">
        <v>400</v>
      </c>
      <c r="X34" s="337" t="s">
        <v>408</v>
      </c>
      <c r="Y34" s="283">
        <v>6</v>
      </c>
      <c r="Z34" s="339">
        <f t="shared" si="11"/>
        <v>45194</v>
      </c>
      <c r="AA34" s="338" t="str">
        <f t="shared" si="5"/>
        <v>月</v>
      </c>
      <c r="AB34" s="281" t="s">
        <v>402</v>
      </c>
      <c r="AC34" s="336" t="s">
        <v>402</v>
      </c>
      <c r="AD34" s="297">
        <v>6</v>
      </c>
      <c r="AG34" s="719">
        <v>45415</v>
      </c>
      <c r="AH34" s="720" t="s">
        <v>687</v>
      </c>
    </row>
    <row r="35" spans="1:34" ht="17.25" customHeight="1">
      <c r="A35" s="273">
        <f t="shared" si="6"/>
        <v>45042</v>
      </c>
      <c r="B35" s="274" t="str">
        <f t="shared" si="0"/>
        <v>水</v>
      </c>
      <c r="C35" s="281" t="s">
        <v>385</v>
      </c>
      <c r="D35" s="337" t="s">
        <v>388</v>
      </c>
      <c r="E35" s="291">
        <v>6</v>
      </c>
      <c r="F35" s="284">
        <f t="shared" si="7"/>
        <v>45072</v>
      </c>
      <c r="G35" s="274" t="str">
        <f t="shared" si="1"/>
        <v>金</v>
      </c>
      <c r="H35" s="281" t="s">
        <v>390</v>
      </c>
      <c r="I35" s="337" t="s">
        <v>390</v>
      </c>
      <c r="J35" s="289">
        <v>6</v>
      </c>
      <c r="K35" s="284">
        <f t="shared" si="8"/>
        <v>45103</v>
      </c>
      <c r="L35" s="274" t="str">
        <f t="shared" si="2"/>
        <v>月</v>
      </c>
      <c r="M35" s="281" t="s">
        <v>393</v>
      </c>
      <c r="N35" s="336" t="s">
        <v>393</v>
      </c>
      <c r="O35" s="291">
        <v>6</v>
      </c>
      <c r="P35" s="284">
        <f t="shared" si="9"/>
        <v>45133</v>
      </c>
      <c r="Q35" s="320" t="str">
        <f t="shared" si="3"/>
        <v>水</v>
      </c>
      <c r="R35" s="281" t="s">
        <v>397</v>
      </c>
      <c r="S35" s="336" t="s">
        <v>397</v>
      </c>
      <c r="T35" s="283">
        <v>6</v>
      </c>
      <c r="U35" s="284">
        <f t="shared" si="10"/>
        <v>45164</v>
      </c>
      <c r="V35" s="338" t="str">
        <f t="shared" si="4"/>
        <v>土</v>
      </c>
      <c r="W35" s="281"/>
      <c r="X35" s="337"/>
      <c r="Y35" s="283"/>
      <c r="Z35" s="339">
        <f t="shared" si="11"/>
        <v>45195</v>
      </c>
      <c r="AA35" s="338" t="str">
        <f t="shared" si="5"/>
        <v>火</v>
      </c>
      <c r="AB35" s="281" t="s">
        <v>402</v>
      </c>
      <c r="AC35" s="336" t="s">
        <v>402</v>
      </c>
      <c r="AD35" s="283">
        <v>6</v>
      </c>
      <c r="AG35" s="719">
        <v>45416</v>
      </c>
      <c r="AH35" s="720" t="s">
        <v>688</v>
      </c>
    </row>
    <row r="36" spans="1:34" ht="17.25" customHeight="1">
      <c r="A36" s="273">
        <f t="shared" si="6"/>
        <v>45043</v>
      </c>
      <c r="B36" s="274" t="str">
        <f t="shared" si="0"/>
        <v>木</v>
      </c>
      <c r="C36" s="281" t="s">
        <v>385</v>
      </c>
      <c r="D36" s="337" t="s">
        <v>388</v>
      </c>
      <c r="E36" s="291">
        <v>6</v>
      </c>
      <c r="F36" s="284">
        <f t="shared" si="7"/>
        <v>45073</v>
      </c>
      <c r="G36" s="274" t="str">
        <f t="shared" si="1"/>
        <v>土</v>
      </c>
      <c r="H36" s="281"/>
      <c r="I36" s="337"/>
      <c r="J36" s="289"/>
      <c r="K36" s="284">
        <f t="shared" si="8"/>
        <v>45104</v>
      </c>
      <c r="L36" s="274" t="str">
        <f t="shared" si="2"/>
        <v>火</v>
      </c>
      <c r="M36" s="281" t="s">
        <v>394</v>
      </c>
      <c r="N36" s="336" t="s">
        <v>394</v>
      </c>
      <c r="O36" s="291">
        <v>6</v>
      </c>
      <c r="P36" s="284">
        <f t="shared" si="9"/>
        <v>45134</v>
      </c>
      <c r="Q36" s="320" t="str">
        <f t="shared" si="3"/>
        <v>木</v>
      </c>
      <c r="R36" s="281" t="s">
        <v>397</v>
      </c>
      <c r="S36" s="336" t="s">
        <v>397</v>
      </c>
      <c r="T36" s="297">
        <v>6</v>
      </c>
      <c r="U36" s="284">
        <f t="shared" si="10"/>
        <v>45165</v>
      </c>
      <c r="V36" s="338" t="str">
        <f t="shared" si="4"/>
        <v>日</v>
      </c>
      <c r="W36" s="281"/>
      <c r="X36" s="336"/>
      <c r="Y36" s="283"/>
      <c r="Z36" s="339">
        <f t="shared" si="11"/>
        <v>45196</v>
      </c>
      <c r="AA36" s="338" t="str">
        <f t="shared" si="5"/>
        <v>水</v>
      </c>
      <c r="AB36" s="281" t="s">
        <v>408</v>
      </c>
      <c r="AC36" s="336"/>
      <c r="AD36" s="283">
        <v>3</v>
      </c>
      <c r="AG36" s="719">
        <v>45417</v>
      </c>
      <c r="AH36" s="720" t="s">
        <v>710</v>
      </c>
    </row>
    <row r="37" spans="1:34" ht="17.25" customHeight="1">
      <c r="A37" s="273">
        <f t="shared" si="6"/>
        <v>45044</v>
      </c>
      <c r="B37" s="274" t="str">
        <f t="shared" si="0"/>
        <v>金</v>
      </c>
      <c r="C37" s="281" t="s">
        <v>385</v>
      </c>
      <c r="D37" s="337" t="s">
        <v>388</v>
      </c>
      <c r="E37" s="291">
        <v>6</v>
      </c>
      <c r="F37" s="284">
        <f t="shared" si="7"/>
        <v>45074</v>
      </c>
      <c r="G37" s="274" t="str">
        <f t="shared" si="1"/>
        <v>日</v>
      </c>
      <c r="H37" s="281"/>
      <c r="I37" s="336"/>
      <c r="J37" s="289"/>
      <c r="K37" s="284">
        <f t="shared" si="8"/>
        <v>45105</v>
      </c>
      <c r="L37" s="274" t="str">
        <f t="shared" si="2"/>
        <v>水</v>
      </c>
      <c r="M37" s="281" t="s">
        <v>394</v>
      </c>
      <c r="N37" s="336" t="s">
        <v>394</v>
      </c>
      <c r="O37" s="291">
        <v>6</v>
      </c>
      <c r="P37" s="284">
        <f t="shared" si="9"/>
        <v>45135</v>
      </c>
      <c r="Q37" s="320" t="str">
        <f t="shared" si="3"/>
        <v>金</v>
      </c>
      <c r="R37" s="281" t="s">
        <v>397</v>
      </c>
      <c r="S37" s="336" t="s">
        <v>397</v>
      </c>
      <c r="T37" s="297">
        <v>6</v>
      </c>
      <c r="U37" s="284">
        <f t="shared" si="10"/>
        <v>45166</v>
      </c>
      <c r="V37" s="338" t="str">
        <f t="shared" si="4"/>
        <v>月</v>
      </c>
      <c r="W37" s="281" t="s">
        <v>400</v>
      </c>
      <c r="X37" s="336" t="s">
        <v>400</v>
      </c>
      <c r="Y37" s="283">
        <v>6</v>
      </c>
      <c r="Z37" s="339">
        <f t="shared" si="11"/>
        <v>45197</v>
      </c>
      <c r="AA37" s="338" t="str">
        <f t="shared" si="5"/>
        <v>木</v>
      </c>
      <c r="AB37" s="281" t="s">
        <v>402</v>
      </c>
      <c r="AC37" s="336" t="s">
        <v>402</v>
      </c>
      <c r="AD37" s="277">
        <v>6</v>
      </c>
      <c r="AG37" s="719">
        <v>45418</v>
      </c>
      <c r="AH37" s="720" t="s">
        <v>711</v>
      </c>
    </row>
    <row r="38" spans="1:34" ht="17.25" customHeight="1">
      <c r="A38" s="273">
        <f t="shared" si="6"/>
        <v>45045</v>
      </c>
      <c r="B38" s="274" t="str">
        <f t="shared" si="0"/>
        <v>土</v>
      </c>
      <c r="C38" s="281"/>
      <c r="D38" s="288"/>
      <c r="E38" s="291"/>
      <c r="F38" s="284">
        <f t="shared" si="7"/>
        <v>45075</v>
      </c>
      <c r="G38" s="274" t="str">
        <f t="shared" si="1"/>
        <v>月</v>
      </c>
      <c r="H38" s="281" t="s">
        <v>390</v>
      </c>
      <c r="I38" s="340" t="s">
        <v>390</v>
      </c>
      <c r="J38" s="283">
        <v>6</v>
      </c>
      <c r="K38" s="284">
        <f t="shared" si="8"/>
        <v>45106</v>
      </c>
      <c r="L38" s="274" t="str">
        <f t="shared" si="2"/>
        <v>木</v>
      </c>
      <c r="M38" s="281" t="s">
        <v>394</v>
      </c>
      <c r="N38" s="340" t="s">
        <v>394</v>
      </c>
      <c r="O38" s="291">
        <v>6</v>
      </c>
      <c r="P38" s="284">
        <f t="shared" si="9"/>
        <v>45136</v>
      </c>
      <c r="Q38" s="320" t="str">
        <f t="shared" si="3"/>
        <v>土</v>
      </c>
      <c r="R38" s="281"/>
      <c r="S38" s="288"/>
      <c r="T38" s="283"/>
      <c r="U38" s="284">
        <f t="shared" si="10"/>
        <v>45167</v>
      </c>
      <c r="V38" s="338" t="str">
        <f t="shared" si="4"/>
        <v>火</v>
      </c>
      <c r="W38" s="281" t="s">
        <v>400</v>
      </c>
      <c r="X38" s="340" t="s">
        <v>400</v>
      </c>
      <c r="Y38" s="283">
        <v>6</v>
      </c>
      <c r="Z38" s="339">
        <f t="shared" si="11"/>
        <v>45198</v>
      </c>
      <c r="AA38" s="338" t="str">
        <f t="shared" si="5"/>
        <v>金</v>
      </c>
      <c r="AB38" s="281" t="s">
        <v>402</v>
      </c>
      <c r="AC38" s="340" t="s">
        <v>402</v>
      </c>
      <c r="AD38" s="277">
        <v>6</v>
      </c>
      <c r="AG38" s="719">
        <v>45488</v>
      </c>
      <c r="AH38" s="720" t="s">
        <v>689</v>
      </c>
    </row>
    <row r="39" spans="1:34" ht="17.25" customHeight="1">
      <c r="A39" s="273">
        <f t="shared" si="6"/>
        <v>45046</v>
      </c>
      <c r="B39" s="274" t="str">
        <f t="shared" si="0"/>
        <v>日</v>
      </c>
      <c r="C39" s="281"/>
      <c r="D39" s="343"/>
      <c r="E39" s="291"/>
      <c r="F39" s="284">
        <f t="shared" si="7"/>
        <v>45076</v>
      </c>
      <c r="G39" s="274" t="str">
        <f t="shared" si="1"/>
        <v>火</v>
      </c>
      <c r="H39" s="281" t="s">
        <v>390</v>
      </c>
      <c r="I39" s="344" t="s">
        <v>390</v>
      </c>
      <c r="J39" s="283">
        <v>6</v>
      </c>
      <c r="K39" s="284">
        <f t="shared" si="8"/>
        <v>45107</v>
      </c>
      <c r="L39" s="274" t="str">
        <f t="shared" si="2"/>
        <v>金</v>
      </c>
      <c r="M39" s="281" t="s">
        <v>394</v>
      </c>
      <c r="N39" s="344" t="s">
        <v>395</v>
      </c>
      <c r="O39" s="291">
        <v>6</v>
      </c>
      <c r="P39" s="284">
        <f t="shared" si="9"/>
        <v>45137</v>
      </c>
      <c r="Q39" s="320" t="str">
        <f t="shared" si="3"/>
        <v>日</v>
      </c>
      <c r="R39" s="281"/>
      <c r="S39" s="344"/>
      <c r="T39" s="283"/>
      <c r="U39" s="284">
        <f t="shared" si="10"/>
        <v>45168</v>
      </c>
      <c r="V39" s="338" t="str">
        <f t="shared" si="4"/>
        <v>水</v>
      </c>
      <c r="W39" s="281" t="s">
        <v>400</v>
      </c>
      <c r="X39" s="344" t="s">
        <v>401</v>
      </c>
      <c r="Y39" s="283">
        <v>6</v>
      </c>
      <c r="Z39" s="339">
        <f t="shared" si="11"/>
        <v>45199</v>
      </c>
      <c r="AA39" s="338" t="str">
        <f t="shared" si="5"/>
        <v>土</v>
      </c>
      <c r="AB39" s="281"/>
      <c r="AC39" s="343"/>
      <c r="AD39" s="277"/>
      <c r="AG39" s="719">
        <v>45515</v>
      </c>
      <c r="AH39" s="720" t="s">
        <v>690</v>
      </c>
    </row>
    <row r="40" spans="1:34" ht="17.25" customHeight="1">
      <c r="A40" s="273">
        <f t="shared" si="6"/>
        <v>45047</v>
      </c>
      <c r="B40" s="274" t="str">
        <f t="shared" si="0"/>
        <v>月</v>
      </c>
      <c r="C40" s="281" t="s">
        <v>385</v>
      </c>
      <c r="D40" s="288" t="s">
        <v>388</v>
      </c>
      <c r="E40" s="283">
        <v>6</v>
      </c>
      <c r="F40" s="284">
        <f t="shared" si="7"/>
        <v>45077</v>
      </c>
      <c r="G40" s="274" t="str">
        <f t="shared" si="1"/>
        <v>水</v>
      </c>
      <c r="H40" s="281" t="s">
        <v>390</v>
      </c>
      <c r="I40" s="340" t="s">
        <v>391</v>
      </c>
      <c r="J40" s="291">
        <v>6</v>
      </c>
      <c r="K40" s="284">
        <f t="shared" si="8"/>
        <v>45108</v>
      </c>
      <c r="L40" s="274" t="str">
        <f t="shared" si="2"/>
        <v>土</v>
      </c>
      <c r="M40" s="281"/>
      <c r="N40" s="288"/>
      <c r="O40" s="291"/>
      <c r="P40" s="284">
        <f t="shared" si="9"/>
        <v>45138</v>
      </c>
      <c r="Q40" s="320" t="str">
        <f t="shared" si="3"/>
        <v>月</v>
      </c>
      <c r="R40" s="281" t="s">
        <v>397</v>
      </c>
      <c r="S40" s="340" t="s">
        <v>397</v>
      </c>
      <c r="T40" s="283">
        <v>6</v>
      </c>
      <c r="U40" s="284">
        <f t="shared" si="10"/>
        <v>45169</v>
      </c>
      <c r="V40" s="338" t="str">
        <f t="shared" si="4"/>
        <v>木</v>
      </c>
      <c r="W40" s="281" t="s">
        <v>400</v>
      </c>
      <c r="X40" s="340" t="s">
        <v>400</v>
      </c>
      <c r="Y40" s="283">
        <v>6</v>
      </c>
      <c r="Z40" s="339">
        <f t="shared" si="11"/>
        <v>45200</v>
      </c>
      <c r="AA40" s="338" t="str">
        <f t="shared" si="5"/>
        <v>日</v>
      </c>
      <c r="AB40" s="281"/>
      <c r="AC40" s="288"/>
      <c r="AD40" s="277"/>
      <c r="AG40" s="719">
        <v>45516</v>
      </c>
      <c r="AH40" s="720" t="s">
        <v>711</v>
      </c>
    </row>
    <row r="41" spans="1:34" ht="17.25" customHeight="1">
      <c r="A41" s="273">
        <f t="shared" si="6"/>
        <v>45048</v>
      </c>
      <c r="B41" s="274" t="str">
        <f t="shared" si="0"/>
        <v>火</v>
      </c>
      <c r="C41" s="281" t="s">
        <v>385</v>
      </c>
      <c r="D41" s="345" t="s">
        <v>388</v>
      </c>
      <c r="E41" s="283">
        <v>6</v>
      </c>
      <c r="F41" s="284">
        <f t="shared" si="7"/>
        <v>45078</v>
      </c>
      <c r="G41" s="274" t="str">
        <f t="shared" si="1"/>
        <v>木</v>
      </c>
      <c r="H41" s="281" t="s">
        <v>390</v>
      </c>
      <c r="I41" s="346" t="s">
        <v>390</v>
      </c>
      <c r="J41" s="291">
        <v>6</v>
      </c>
      <c r="K41" s="284">
        <f t="shared" si="8"/>
        <v>45109</v>
      </c>
      <c r="L41" s="274" t="str">
        <f t="shared" si="2"/>
        <v>日</v>
      </c>
      <c r="M41" s="281"/>
      <c r="N41" s="345"/>
      <c r="O41" s="291"/>
      <c r="P41" s="284">
        <f t="shared" si="9"/>
        <v>45139</v>
      </c>
      <c r="Q41" s="320" t="str">
        <f t="shared" si="3"/>
        <v>火</v>
      </c>
      <c r="R41" s="281" t="s">
        <v>397</v>
      </c>
      <c r="S41" s="346" t="s">
        <v>397</v>
      </c>
      <c r="T41" s="283">
        <v>6</v>
      </c>
      <c r="U41" s="284">
        <f t="shared" si="10"/>
        <v>45170</v>
      </c>
      <c r="V41" s="338" t="str">
        <f t="shared" si="4"/>
        <v>金</v>
      </c>
      <c r="W41" s="281" t="s">
        <v>400</v>
      </c>
      <c r="X41" s="345" t="s">
        <v>400</v>
      </c>
      <c r="Y41" s="283">
        <v>6</v>
      </c>
      <c r="Z41" s="339">
        <f t="shared" si="11"/>
        <v>45201</v>
      </c>
      <c r="AA41" s="338" t="str">
        <f t="shared" si="5"/>
        <v>月</v>
      </c>
      <c r="AB41" s="281" t="s">
        <v>402</v>
      </c>
      <c r="AC41" s="345" t="s">
        <v>403</v>
      </c>
      <c r="AD41" s="283">
        <v>6</v>
      </c>
      <c r="AG41" s="719">
        <v>45551</v>
      </c>
      <c r="AH41" s="720" t="s">
        <v>381</v>
      </c>
    </row>
    <row r="42" spans="1:34" ht="17.25" customHeight="1">
      <c r="A42" s="273">
        <f>IF(A41="","",IF((A41+1)&gt;=(EDATE($A$14,1)),"",A41+1))</f>
        <v>45049</v>
      </c>
      <c r="B42" s="274" t="str">
        <f t="shared" si="0"/>
        <v>水</v>
      </c>
      <c r="C42" s="281"/>
      <c r="D42" s="347"/>
      <c r="E42" s="297"/>
      <c r="F42" s="284">
        <f>IF(F41="","",IF((F41+1)&gt;=(EDATE($F$14,1)),"",F41+1))</f>
        <v>45079</v>
      </c>
      <c r="G42" s="274" t="str">
        <f t="shared" si="1"/>
        <v>金</v>
      </c>
      <c r="H42" s="281" t="s">
        <v>390</v>
      </c>
      <c r="I42" s="347" t="s">
        <v>390</v>
      </c>
      <c r="J42" s="291">
        <v>6</v>
      </c>
      <c r="K42" s="284">
        <f>IF(K41="","",IF((K41+1)&gt;=(EDATE($K$14,1)),"",K41+1))</f>
        <v>45110</v>
      </c>
      <c r="L42" s="274" t="str">
        <f t="shared" si="2"/>
        <v>月</v>
      </c>
      <c r="M42" s="281" t="s">
        <v>394</v>
      </c>
      <c r="N42" s="348" t="s">
        <v>395</v>
      </c>
      <c r="O42" s="291">
        <v>6</v>
      </c>
      <c r="P42" s="284">
        <f>IF(P41="","",IF((P41+1)&gt;=(EDATE($P$14,1)),"",P41+1))</f>
        <v>45140</v>
      </c>
      <c r="Q42" s="320" t="str">
        <f t="shared" si="3"/>
        <v>水</v>
      </c>
      <c r="R42" s="281" t="s">
        <v>397</v>
      </c>
      <c r="S42" s="348" t="s">
        <v>398</v>
      </c>
      <c r="T42" s="283">
        <v>6</v>
      </c>
      <c r="U42" s="284">
        <f>IF(U41="","",IF((U41+1)&gt;=(EDATE($U$14,1)),"",U41+1))</f>
        <v>45171</v>
      </c>
      <c r="V42" s="338" t="str">
        <f t="shared" si="4"/>
        <v>土</v>
      </c>
      <c r="W42" s="281"/>
      <c r="X42" s="347"/>
      <c r="Y42" s="283"/>
      <c r="Z42" s="339">
        <f>IF(Z41="","",IF((Z41+1)&gt;=(EDATE($Z$14,1)),"",Z41+1))</f>
        <v>45202</v>
      </c>
      <c r="AA42" s="338" t="str">
        <f t="shared" si="5"/>
        <v>火</v>
      </c>
      <c r="AB42" s="281" t="s">
        <v>404</v>
      </c>
      <c r="AC42" s="348" t="s">
        <v>404</v>
      </c>
      <c r="AD42" s="283">
        <v>6</v>
      </c>
      <c r="AG42" s="719">
        <v>45557</v>
      </c>
      <c r="AH42" s="720" t="s">
        <v>382</v>
      </c>
    </row>
    <row r="43" spans="1:34" ht="17.25" customHeight="1">
      <c r="A43" s="273">
        <f>IF(A42="","",IF((A42+1)&gt;=(EDATE($A$14,1)),"",A42+1))</f>
        <v>45050</v>
      </c>
      <c r="B43" s="274" t="str">
        <f t="shared" si="0"/>
        <v>木</v>
      </c>
      <c r="C43" s="281"/>
      <c r="D43" s="349"/>
      <c r="E43" s="297"/>
      <c r="F43" s="284">
        <f>IF(F42="","",IF((F42+1)&gt;=(EDATE($F$14,1)),"",F42+1))</f>
        <v>45080</v>
      </c>
      <c r="G43" s="274" t="str">
        <f t="shared" si="1"/>
        <v>土</v>
      </c>
      <c r="H43" s="281"/>
      <c r="I43" s="349"/>
      <c r="J43" s="291"/>
      <c r="K43" s="284">
        <f>IF(K42="","",IF((K42+1)&gt;=(EDATE($K$14,1)),"",K42+1))</f>
        <v>45111</v>
      </c>
      <c r="L43" s="274" t="str">
        <f t="shared" si="2"/>
        <v>火</v>
      </c>
      <c r="M43" s="281" t="s">
        <v>394</v>
      </c>
      <c r="N43" s="350" t="s">
        <v>394</v>
      </c>
      <c r="O43" s="291">
        <v>6</v>
      </c>
      <c r="P43" s="284">
        <f>IF(P42="","",IF((P42+1)&gt;=(EDATE($P$14,1)),"",P42+1))</f>
        <v>45141</v>
      </c>
      <c r="Q43" s="320" t="str">
        <f t="shared" si="3"/>
        <v>木</v>
      </c>
      <c r="R43" s="281" t="s">
        <v>397</v>
      </c>
      <c r="S43" s="350" t="s">
        <v>398</v>
      </c>
      <c r="T43" s="283">
        <v>6</v>
      </c>
      <c r="U43" s="284">
        <f>IF(U42="","",IF((U42+1)&gt;=(EDATE($U$14,1)),"",U42+1))</f>
        <v>45172</v>
      </c>
      <c r="V43" s="338" t="str">
        <f t="shared" si="4"/>
        <v>日</v>
      </c>
      <c r="W43" s="281"/>
      <c r="X43" s="350"/>
      <c r="Y43" s="283"/>
      <c r="Z43" s="339">
        <f>IF(Z42="","",IF((Z42+1)&gt;=(EDATE($Z$14,1)),"",Z42+1))</f>
        <v>45203</v>
      </c>
      <c r="AA43" s="338" t="str">
        <f t="shared" si="5"/>
        <v>水</v>
      </c>
      <c r="AB43" s="281" t="s">
        <v>712</v>
      </c>
      <c r="AC43" s="350" t="s">
        <v>405</v>
      </c>
      <c r="AD43" s="351">
        <v>3</v>
      </c>
      <c r="AG43" s="719">
        <v>45579</v>
      </c>
      <c r="AH43" s="720" t="s">
        <v>691</v>
      </c>
    </row>
    <row r="44" spans="1:34" ht="17.25" customHeight="1" thickBot="1">
      <c r="A44" s="299" t="str">
        <f>IF(A43="","",IF((A43+1)&gt;=(EDATE($A$14,1)),"",A43+1))</f>
        <v/>
      </c>
      <c r="B44" s="300" t="str">
        <f t="shared" si="0"/>
        <v/>
      </c>
      <c r="C44" s="301"/>
      <c r="D44" s="352"/>
      <c r="E44" s="303"/>
      <c r="F44" s="304">
        <f>IF(F43="","",IF((F43+1)&gt;=(EDATE($F$14,1)),"",F43+1))</f>
        <v>45081</v>
      </c>
      <c r="G44" s="300" t="str">
        <f t="shared" si="1"/>
        <v>日</v>
      </c>
      <c r="H44" s="301"/>
      <c r="I44" s="302"/>
      <c r="J44" s="306"/>
      <c r="K44" s="304" t="str">
        <f>IF(K43="","",IF((K43+1)&gt;=(EDATE($K$14,1)),"",K43+1))</f>
        <v/>
      </c>
      <c r="L44" s="300" t="str">
        <f t="shared" si="2"/>
        <v/>
      </c>
      <c r="M44" s="301"/>
      <c r="N44" s="302"/>
      <c r="O44" s="323"/>
      <c r="P44" s="304">
        <f>IF(P43="","",IF((P43+1)&gt;=(EDATE($P$14,1)),"",P43+1))</f>
        <v>45142</v>
      </c>
      <c r="Q44" s="300" t="str">
        <f t="shared" si="3"/>
        <v>金</v>
      </c>
      <c r="R44" s="301" t="s">
        <v>399</v>
      </c>
      <c r="S44" s="302" t="s">
        <v>399</v>
      </c>
      <c r="T44" s="324">
        <v>6</v>
      </c>
      <c r="U44" s="304">
        <f>IF(U43="","",IF((U43+1)&gt;=(EDATE($U$14,1)),"",U43+1))</f>
        <v>45173</v>
      </c>
      <c r="V44" s="300" t="str">
        <f t="shared" si="4"/>
        <v>月</v>
      </c>
      <c r="W44" s="301" t="s">
        <v>400</v>
      </c>
      <c r="X44" s="302" t="s">
        <v>400</v>
      </c>
      <c r="Y44" s="272">
        <v>6</v>
      </c>
      <c r="Z44" s="353" t="str">
        <f>IF(Z43="","",IF((Z43+1)&gt;=(EDATE($Z$14,1)),"",Z43+1))</f>
        <v/>
      </c>
      <c r="AA44" s="300" t="str">
        <f t="shared" si="5"/>
        <v/>
      </c>
      <c r="AB44" s="301"/>
      <c r="AC44" s="302"/>
      <c r="AD44" s="354"/>
      <c r="AG44" s="719">
        <v>45599</v>
      </c>
      <c r="AH44" s="720" t="s">
        <v>692</v>
      </c>
    </row>
    <row r="45" spans="1:34" ht="13.8" thickBot="1">
      <c r="A45" s="309"/>
      <c r="B45" s="309"/>
      <c r="C45" s="309"/>
      <c r="D45" s="309"/>
      <c r="E45" s="310"/>
      <c r="F45" s="309"/>
      <c r="G45" s="309"/>
      <c r="H45" s="309"/>
      <c r="I45" s="309"/>
      <c r="J45" s="310"/>
      <c r="K45" s="309"/>
      <c r="L45" s="309"/>
      <c r="M45" s="309"/>
      <c r="N45" s="309"/>
      <c r="O45" s="310"/>
      <c r="P45" s="309"/>
      <c r="Q45" s="309"/>
      <c r="R45" s="309"/>
      <c r="S45" s="309"/>
      <c r="T45" s="310"/>
      <c r="U45" s="309"/>
      <c r="V45" s="309"/>
      <c r="W45" s="309"/>
      <c r="AG45" s="719">
        <v>45600</v>
      </c>
      <c r="AH45" s="720" t="s">
        <v>711</v>
      </c>
    </row>
    <row r="46" spans="1:34" ht="13.8" thickBot="1">
      <c r="A46" s="311" t="s">
        <v>350</v>
      </c>
      <c r="B46" s="1055" t="s">
        <v>355</v>
      </c>
      <c r="C46" s="1056"/>
      <c r="D46" s="1056"/>
      <c r="E46" s="1057"/>
      <c r="F46" s="311" t="s">
        <v>350</v>
      </c>
      <c r="G46" s="1055" t="s">
        <v>354</v>
      </c>
      <c r="H46" s="1056"/>
      <c r="I46" s="1056"/>
      <c r="J46" s="1056"/>
      <c r="K46" s="311" t="s">
        <v>350</v>
      </c>
      <c r="L46" s="1055" t="s">
        <v>353</v>
      </c>
      <c r="M46" s="1056"/>
      <c r="N46" s="1056"/>
      <c r="O46" s="1056"/>
      <c r="P46" s="311" t="s">
        <v>350</v>
      </c>
      <c r="Q46" s="1055" t="s">
        <v>352</v>
      </c>
      <c r="R46" s="1056"/>
      <c r="S46" s="1056"/>
      <c r="T46" s="1056"/>
      <c r="U46" s="311" t="s">
        <v>350</v>
      </c>
      <c r="V46" s="1055" t="s">
        <v>351</v>
      </c>
      <c r="W46" s="1056"/>
      <c r="X46" s="1056"/>
      <c r="Y46" s="1056"/>
      <c r="Z46" s="311" t="s">
        <v>350</v>
      </c>
      <c r="AA46" s="1055" t="s">
        <v>349</v>
      </c>
      <c r="AB46" s="1056"/>
      <c r="AC46" s="1056"/>
      <c r="AD46" s="1058"/>
      <c r="AG46" s="721">
        <v>45619</v>
      </c>
      <c r="AH46" s="722" t="s">
        <v>693</v>
      </c>
    </row>
    <row r="47" spans="1:34">
      <c r="A47" s="312" t="s">
        <v>348</v>
      </c>
      <c r="B47" s="1059">
        <f>A14</f>
        <v>45021</v>
      </c>
      <c r="C47" s="1060"/>
      <c r="D47" s="1051">
        <f>IF($G$9="","",EDATE(B47,1)-1)</f>
        <v>45050</v>
      </c>
      <c r="E47" s="1052"/>
      <c r="F47" s="312" t="s">
        <v>348</v>
      </c>
      <c r="G47" s="1059">
        <f>F14</f>
        <v>45051</v>
      </c>
      <c r="H47" s="1060"/>
      <c r="I47" s="1051">
        <f>IF($G$9="","",EDATE(G47,1)-1)</f>
        <v>45081</v>
      </c>
      <c r="J47" s="1052"/>
      <c r="K47" s="312" t="s">
        <v>348</v>
      </c>
      <c r="L47" s="1059">
        <f>K14</f>
        <v>45082</v>
      </c>
      <c r="M47" s="1060"/>
      <c r="N47" s="1051">
        <f>IF($G$9="","",EDATE(L47,1)-1)</f>
        <v>45111</v>
      </c>
      <c r="O47" s="1052"/>
      <c r="P47" s="312" t="s">
        <v>348</v>
      </c>
      <c r="Q47" s="1059">
        <f>P14</f>
        <v>45112</v>
      </c>
      <c r="R47" s="1060"/>
      <c r="S47" s="1051">
        <f>IF($G$9="","",EDATE(Q47,1)-1)</f>
        <v>45142</v>
      </c>
      <c r="T47" s="1052"/>
      <c r="U47" s="312" t="s">
        <v>348</v>
      </c>
      <c r="V47" s="1059">
        <f>U14</f>
        <v>45143</v>
      </c>
      <c r="W47" s="1060"/>
      <c r="X47" s="1051">
        <f>IF($G$9="","",EDATE(V47,1)-1)</f>
        <v>45173</v>
      </c>
      <c r="Y47" s="1052"/>
      <c r="Z47" s="312" t="s">
        <v>348</v>
      </c>
      <c r="AA47" s="1059">
        <f>Z14</f>
        <v>45174</v>
      </c>
      <c r="AB47" s="1060"/>
      <c r="AC47" s="1051">
        <f>IF($G$9="","",EDATE(AA47,1)-1)</f>
        <v>45203</v>
      </c>
      <c r="AD47" s="1052"/>
      <c r="AG47" s="717">
        <v>45658</v>
      </c>
      <c r="AH47" s="718" t="s">
        <v>708</v>
      </c>
    </row>
    <row r="48" spans="1:34">
      <c r="A48" s="313" t="s">
        <v>347</v>
      </c>
      <c r="B48" s="1047">
        <f>IF(B47="","",NETWORKDAYS.INTL(B47,D47,1,$AG$12:$AG$50))</f>
        <v>22</v>
      </c>
      <c r="C48" s="1048"/>
      <c r="D48" s="1048"/>
      <c r="E48" s="1049"/>
      <c r="F48" s="313" t="s">
        <v>347</v>
      </c>
      <c r="G48" s="1047">
        <f>IF(G47="","",NETWORKDAYS.INTL(G47,I47,1,$AG$12:$AG$50))</f>
        <v>21</v>
      </c>
      <c r="H48" s="1048"/>
      <c r="I48" s="1048"/>
      <c r="J48" s="1049"/>
      <c r="K48" s="313" t="s">
        <v>347</v>
      </c>
      <c r="L48" s="1047">
        <f>IF(L47="","",NETWORKDAYS.INTL(L47,N47,1,$AG$12:$AG$50))</f>
        <v>22</v>
      </c>
      <c r="M48" s="1048"/>
      <c r="N48" s="1048"/>
      <c r="O48" s="1049"/>
      <c r="P48" s="313" t="s">
        <v>347</v>
      </c>
      <c r="Q48" s="1047">
        <f>IF(Q47="","",NETWORKDAYS.INTL(Q47,S47,1,$AG$12:$AG$50))</f>
        <v>23</v>
      </c>
      <c r="R48" s="1048"/>
      <c r="S48" s="1048"/>
      <c r="T48" s="1049"/>
      <c r="U48" s="313" t="s">
        <v>347</v>
      </c>
      <c r="V48" s="1047">
        <f>IF(V47="","",NETWORKDAYS.INTL(V47,X47,1,$AG$12:$AG$50))</f>
        <v>21</v>
      </c>
      <c r="W48" s="1048"/>
      <c r="X48" s="1048"/>
      <c r="Y48" s="1049"/>
      <c r="Z48" s="313" t="s">
        <v>347</v>
      </c>
      <c r="AA48" s="1047">
        <f>IF(AA47="","",NETWORKDAYS.INTL(AA47,AC47,1,$AG$12:$AG$50))</f>
        <v>22</v>
      </c>
      <c r="AB48" s="1048"/>
      <c r="AC48" s="1048"/>
      <c r="AD48" s="1049"/>
      <c r="AG48" s="719">
        <v>45670</v>
      </c>
      <c r="AH48" s="720" t="s">
        <v>704</v>
      </c>
    </row>
    <row r="49" spans="1:34">
      <c r="A49" s="314" t="s">
        <v>346</v>
      </c>
      <c r="B49" s="1047">
        <f>COUNTA(E14:E44)</f>
        <v>20</v>
      </c>
      <c r="C49" s="1048"/>
      <c r="D49" s="1048"/>
      <c r="E49" s="1050"/>
      <c r="F49" s="314" t="s">
        <v>346</v>
      </c>
      <c r="G49" s="1047">
        <f>COUNTA(J14:J44)</f>
        <v>20</v>
      </c>
      <c r="H49" s="1048"/>
      <c r="I49" s="1048"/>
      <c r="J49" s="1050"/>
      <c r="K49" s="314" t="s">
        <v>346</v>
      </c>
      <c r="L49" s="1047">
        <f>COUNTA(O14:O44)</f>
        <v>22</v>
      </c>
      <c r="M49" s="1048"/>
      <c r="N49" s="1048"/>
      <c r="O49" s="1050"/>
      <c r="P49" s="314" t="s">
        <v>346</v>
      </c>
      <c r="Q49" s="1047">
        <f>COUNTA(T14:T44)</f>
        <v>22</v>
      </c>
      <c r="R49" s="1048"/>
      <c r="S49" s="1048"/>
      <c r="T49" s="1050"/>
      <c r="U49" s="314" t="s">
        <v>346</v>
      </c>
      <c r="V49" s="1047">
        <f>COUNTA(Y14:Y44)</f>
        <v>18</v>
      </c>
      <c r="W49" s="1048"/>
      <c r="X49" s="1048"/>
      <c r="Y49" s="1050"/>
      <c r="Z49" s="314" t="s">
        <v>346</v>
      </c>
      <c r="AA49" s="1047">
        <f>COUNTA(AD14:AD44)</f>
        <v>21</v>
      </c>
      <c r="AB49" s="1048"/>
      <c r="AC49" s="1048"/>
      <c r="AD49" s="1049"/>
      <c r="AG49" s="719">
        <v>45699</v>
      </c>
      <c r="AH49" s="720" t="s">
        <v>709</v>
      </c>
    </row>
    <row r="50" spans="1:34">
      <c r="A50" s="314" t="s">
        <v>345</v>
      </c>
      <c r="B50" s="1039">
        <f>SUM(E14:E44)</f>
        <v>117</v>
      </c>
      <c r="C50" s="1040"/>
      <c r="D50" s="1040"/>
      <c r="E50" s="1041"/>
      <c r="F50" s="314" t="s">
        <v>345</v>
      </c>
      <c r="G50" s="1039">
        <f>SUM(J14:J44)</f>
        <v>120</v>
      </c>
      <c r="H50" s="1040"/>
      <c r="I50" s="1040"/>
      <c r="J50" s="1041"/>
      <c r="K50" s="314" t="s">
        <v>345</v>
      </c>
      <c r="L50" s="1039">
        <f>SUM(O14:O44)</f>
        <v>132</v>
      </c>
      <c r="M50" s="1040"/>
      <c r="N50" s="1040"/>
      <c r="O50" s="1041"/>
      <c r="P50" s="314" t="s">
        <v>345</v>
      </c>
      <c r="Q50" s="1039">
        <f>SUM(T14:T44)</f>
        <v>129</v>
      </c>
      <c r="R50" s="1040"/>
      <c r="S50" s="1040"/>
      <c r="T50" s="1041"/>
      <c r="U50" s="314" t="s">
        <v>345</v>
      </c>
      <c r="V50" s="1039">
        <f>SUM(Y14:Y44)</f>
        <v>105</v>
      </c>
      <c r="W50" s="1040"/>
      <c r="X50" s="1040"/>
      <c r="Y50" s="1041"/>
      <c r="Z50" s="314" t="s">
        <v>345</v>
      </c>
      <c r="AA50" s="1039">
        <f>SUM(AD14:AD44)</f>
        <v>117</v>
      </c>
      <c r="AB50" s="1040"/>
      <c r="AC50" s="1040"/>
      <c r="AD50" s="1042"/>
      <c r="AG50" s="719">
        <v>45711</v>
      </c>
      <c r="AH50" s="720" t="s">
        <v>533</v>
      </c>
    </row>
    <row r="51" spans="1:34" ht="13.8" thickBot="1">
      <c r="A51" s="315" t="s">
        <v>343</v>
      </c>
      <c r="B51" s="1043">
        <f>B50</f>
        <v>117</v>
      </c>
      <c r="C51" s="1044"/>
      <c r="D51" s="1044"/>
      <c r="E51" s="1045"/>
      <c r="F51" s="315" t="s">
        <v>343</v>
      </c>
      <c r="G51" s="1043">
        <f>B51+G50</f>
        <v>237</v>
      </c>
      <c r="H51" s="1044"/>
      <c r="I51" s="1044"/>
      <c r="J51" s="1045"/>
      <c r="K51" s="315" t="s">
        <v>343</v>
      </c>
      <c r="L51" s="1043">
        <f>G51+L50</f>
        <v>369</v>
      </c>
      <c r="M51" s="1044"/>
      <c r="N51" s="1044"/>
      <c r="O51" s="1045"/>
      <c r="P51" s="315" t="s">
        <v>343</v>
      </c>
      <c r="Q51" s="1043">
        <f>L51+Q50</f>
        <v>498</v>
      </c>
      <c r="R51" s="1044"/>
      <c r="S51" s="1044"/>
      <c r="T51" s="1045"/>
      <c r="U51" s="315" t="s">
        <v>343</v>
      </c>
      <c r="V51" s="1043">
        <f>Q51+V50</f>
        <v>603</v>
      </c>
      <c r="W51" s="1044"/>
      <c r="X51" s="1044"/>
      <c r="Y51" s="1045"/>
      <c r="Z51" s="315" t="s">
        <v>343</v>
      </c>
      <c r="AA51" s="1043">
        <f>V51+AA50</f>
        <v>720</v>
      </c>
      <c r="AB51" s="1044"/>
      <c r="AC51" s="1044"/>
      <c r="AD51" s="1045"/>
      <c r="AG51" s="719">
        <v>45712</v>
      </c>
      <c r="AH51" s="720" t="s">
        <v>711</v>
      </c>
    </row>
    <row r="52" spans="1:34" ht="13.8" thickBot="1">
      <c r="A52" s="309"/>
      <c r="B52" s="309"/>
      <c r="C52" s="309"/>
      <c r="D52" s="309"/>
      <c r="E52" s="310"/>
      <c r="F52" s="309"/>
      <c r="G52" s="309"/>
      <c r="H52" s="309"/>
      <c r="I52" s="309"/>
      <c r="J52" s="310"/>
      <c r="K52" s="309"/>
      <c r="L52" s="309"/>
      <c r="M52" s="309"/>
      <c r="N52" s="309"/>
      <c r="O52" s="310"/>
      <c r="P52" s="309"/>
      <c r="Q52" s="309"/>
      <c r="R52" s="309"/>
      <c r="S52" s="309"/>
      <c r="T52" s="310"/>
      <c r="U52" s="309"/>
      <c r="V52" s="309"/>
      <c r="W52" s="309"/>
      <c r="AG52" s="721">
        <v>45736</v>
      </c>
      <c r="AH52" s="722" t="s">
        <v>534</v>
      </c>
    </row>
    <row r="53" spans="1:34">
      <c r="B53" s="317"/>
      <c r="C53" s="318" t="s">
        <v>341</v>
      </c>
      <c r="D53" s="1102" t="s">
        <v>340</v>
      </c>
      <c r="E53" s="1102"/>
      <c r="F53" s="1102"/>
      <c r="G53" s="1102"/>
      <c r="H53" s="1102"/>
      <c r="I53" s="1102"/>
      <c r="J53" s="1102"/>
      <c r="K53" s="1102"/>
      <c r="L53" s="1102"/>
      <c r="M53" s="1102"/>
      <c r="N53" s="1102"/>
      <c r="O53" s="1102"/>
      <c r="P53" s="1102"/>
      <c r="Q53" s="1102"/>
      <c r="R53" s="1102"/>
      <c r="S53" s="1102"/>
      <c r="T53" s="1102"/>
      <c r="U53" s="317"/>
      <c r="V53" s="317"/>
      <c r="W53" s="317"/>
      <c r="AG53" s="268">
        <v>45153</v>
      </c>
      <c r="AH53" s="269" t="s">
        <v>356</v>
      </c>
    </row>
    <row r="54" spans="1:34">
      <c r="C54" s="318"/>
      <c r="D54" s="1036"/>
      <c r="E54" s="1036"/>
      <c r="F54" s="1036"/>
      <c r="G54" s="1036"/>
      <c r="H54" s="1036"/>
      <c r="I54" s="1036"/>
      <c r="J54" s="1036"/>
      <c r="K54" s="1036"/>
      <c r="L54" s="1036"/>
      <c r="M54" s="1036"/>
      <c r="N54" s="1036"/>
      <c r="O54" s="1036"/>
      <c r="P54" s="1036"/>
      <c r="Q54" s="1036"/>
      <c r="R54" s="1036"/>
      <c r="S54" s="1036"/>
      <c r="T54" s="1036"/>
      <c r="AG54" s="268">
        <v>45289</v>
      </c>
      <c r="AH54" s="269" t="s">
        <v>344</v>
      </c>
    </row>
    <row r="55" spans="1:34">
      <c r="C55" s="318"/>
      <c r="D55" s="1036"/>
      <c r="E55" s="1036"/>
      <c r="F55" s="1036"/>
      <c r="G55" s="1036"/>
      <c r="H55" s="1036"/>
      <c r="I55" s="1036"/>
      <c r="J55" s="1036"/>
      <c r="K55" s="1036"/>
      <c r="L55" s="1036"/>
      <c r="M55" s="1036"/>
      <c r="N55" s="1036"/>
      <c r="O55" s="1036"/>
      <c r="P55" s="1036"/>
      <c r="Q55" s="1036"/>
      <c r="R55" s="1036"/>
      <c r="S55" s="1036"/>
      <c r="T55" s="1036"/>
      <c r="AG55" s="268">
        <v>45290</v>
      </c>
      <c r="AH55" s="269" t="s">
        <v>344</v>
      </c>
    </row>
    <row r="56" spans="1:34">
      <c r="AG56" s="268">
        <v>45291</v>
      </c>
      <c r="AH56" s="269" t="s">
        <v>344</v>
      </c>
    </row>
    <row r="57" spans="1:34">
      <c r="AG57" s="268">
        <v>44927</v>
      </c>
      <c r="AH57" s="269" t="s">
        <v>344</v>
      </c>
    </row>
    <row r="58" spans="1:34">
      <c r="AG58" s="268">
        <v>44928</v>
      </c>
      <c r="AH58" s="269" t="s">
        <v>344</v>
      </c>
    </row>
    <row r="59" spans="1:34">
      <c r="AG59" s="268">
        <v>44929</v>
      </c>
      <c r="AH59" s="269" t="s">
        <v>344</v>
      </c>
    </row>
    <row r="60" spans="1:34">
      <c r="AG60" s="269"/>
      <c r="AH60" s="269" t="s">
        <v>342</v>
      </c>
    </row>
  </sheetData>
  <mergeCells count="74">
    <mergeCell ref="D53:T53"/>
    <mergeCell ref="D54:T54"/>
    <mergeCell ref="D55:T55"/>
    <mergeCell ref="B47:C47"/>
    <mergeCell ref="G47:H47"/>
    <mergeCell ref="L47:M47"/>
    <mergeCell ref="Q47:R47"/>
    <mergeCell ref="B51:E51"/>
    <mergeCell ref="G51:J51"/>
    <mergeCell ref="L51:O51"/>
    <mergeCell ref="Q51:T51"/>
    <mergeCell ref="B49:E49"/>
    <mergeCell ref="G49:J49"/>
    <mergeCell ref="L49:O49"/>
    <mergeCell ref="Q49:T49"/>
    <mergeCell ref="D47:E47"/>
    <mergeCell ref="V51:Y51"/>
    <mergeCell ref="AA51:AD51"/>
    <mergeCell ref="B50:E50"/>
    <mergeCell ref="G50:J50"/>
    <mergeCell ref="L50:O50"/>
    <mergeCell ref="Q50:T50"/>
    <mergeCell ref="V50:Y50"/>
    <mergeCell ref="AA50:AD50"/>
    <mergeCell ref="V49:Y49"/>
    <mergeCell ref="AA49:AD49"/>
    <mergeCell ref="B48:E48"/>
    <mergeCell ref="G48:J48"/>
    <mergeCell ref="L48:O48"/>
    <mergeCell ref="Q48:T48"/>
    <mergeCell ref="V48:Y48"/>
    <mergeCell ref="AA48:AD48"/>
    <mergeCell ref="I47:J47"/>
    <mergeCell ref="N47:O47"/>
    <mergeCell ref="S47:T47"/>
    <mergeCell ref="X47:Y47"/>
    <mergeCell ref="AC47:AD47"/>
    <mergeCell ref="V47:W47"/>
    <mergeCell ref="AA47:AB47"/>
    <mergeCell ref="AA46:AD46"/>
    <mergeCell ref="C13:D13"/>
    <mergeCell ref="H13:I13"/>
    <mergeCell ref="M13:N13"/>
    <mergeCell ref="R13:S13"/>
    <mergeCell ref="W13:X13"/>
    <mergeCell ref="AB13:AC13"/>
    <mergeCell ref="B46:E46"/>
    <mergeCell ref="G46:J46"/>
    <mergeCell ref="L46:O46"/>
    <mergeCell ref="Q46:T46"/>
    <mergeCell ref="V46:Y46"/>
    <mergeCell ref="A10:F10"/>
    <mergeCell ref="G10:N10"/>
    <mergeCell ref="AG11:AH11"/>
    <mergeCell ref="A12:E12"/>
    <mergeCell ref="F12:J12"/>
    <mergeCell ref="K12:O12"/>
    <mergeCell ref="P12:T12"/>
    <mergeCell ref="U12:Y12"/>
    <mergeCell ref="Z12:AD12"/>
    <mergeCell ref="A7:F7"/>
    <mergeCell ref="G7:N7"/>
    <mergeCell ref="A8:F8"/>
    <mergeCell ref="G8:N8"/>
    <mergeCell ref="A9:F9"/>
    <mergeCell ref="G9:I9"/>
    <mergeCell ref="K9:L9"/>
    <mergeCell ref="M9:N9"/>
    <mergeCell ref="AC1:AE1"/>
    <mergeCell ref="A3:AE3"/>
    <mergeCell ref="A5:F5"/>
    <mergeCell ref="G5:N5"/>
    <mergeCell ref="A6:F6"/>
    <mergeCell ref="G6:N6"/>
  </mergeCells>
  <phoneticPr fontId="10"/>
  <conditionalFormatting sqref="B14:B44 E14:E44">
    <cfRule type="expression" dxfId="33" priority="11" stopIfTrue="1">
      <formula>WEEKDAY($A14,1)=7</formula>
    </cfRule>
    <cfRule type="expression" dxfId="32" priority="12" stopIfTrue="1">
      <formula>WEEKDAY($A14,1)=1</formula>
    </cfRule>
  </conditionalFormatting>
  <conditionalFormatting sqref="A14:A44">
    <cfRule type="expression" dxfId="31" priority="9" stopIfTrue="1">
      <formula>WEEKDAY($A14,1)=7</formula>
    </cfRule>
    <cfRule type="expression" dxfId="30" priority="10" stopIfTrue="1">
      <formula>WEEKDAY($A14,1)=1</formula>
    </cfRule>
  </conditionalFormatting>
  <conditionalFormatting sqref="F14:G44 J14:J44">
    <cfRule type="expression" dxfId="29" priority="13" stopIfTrue="1">
      <formula>COUNTIF($AG$12:$AG$60,$F14)=1</formula>
    </cfRule>
    <cfRule type="expression" dxfId="28" priority="14" stopIfTrue="1">
      <formula>WEEKDAY($F14,1)=7</formula>
    </cfRule>
    <cfRule type="expression" dxfId="27" priority="15" stopIfTrue="1">
      <formula>WEEKDAY($F14,1)=1</formula>
    </cfRule>
  </conditionalFormatting>
  <conditionalFormatting sqref="K14:L44 O14:O44">
    <cfRule type="expression" dxfId="26" priority="16" stopIfTrue="1">
      <formula>COUNTIF($AG$12:$AG$60,$K14)=1</formula>
    </cfRule>
    <cfRule type="expression" dxfId="25" priority="17" stopIfTrue="1">
      <formula>WEEKDAY($K14,1)=7</formula>
    </cfRule>
    <cfRule type="expression" dxfId="24" priority="18" stopIfTrue="1">
      <formula>WEEKDAY($K14,1)=1</formula>
    </cfRule>
  </conditionalFormatting>
  <conditionalFormatting sqref="P14:Q44 T14:T36 T38:T44">
    <cfRule type="expression" dxfId="23" priority="19" stopIfTrue="1">
      <formula>COUNTIF($AG$12:$AG$60,$P14)=1</formula>
    </cfRule>
    <cfRule type="expression" dxfId="22" priority="20" stopIfTrue="1">
      <formula>WEEKDAY($P14,1)=7</formula>
    </cfRule>
    <cfRule type="expression" dxfId="21" priority="21" stopIfTrue="1">
      <formula>WEEKDAY($P14,1)=1</formula>
    </cfRule>
  </conditionalFormatting>
  <conditionalFormatting sqref="U14:V44 Y14:Y44">
    <cfRule type="expression" dxfId="20" priority="22" stopIfTrue="1">
      <formula>COUNTIF($AG$12:$AG$60,$U14)=1</formula>
    </cfRule>
    <cfRule type="expression" dxfId="19" priority="23" stopIfTrue="1">
      <formula>WEEKDAY($U14,1)=7</formula>
    </cfRule>
    <cfRule type="expression" dxfId="18" priority="24" stopIfTrue="1">
      <formula>WEEKDAY($U14,1)=1</formula>
    </cfRule>
  </conditionalFormatting>
  <conditionalFormatting sqref="Z14:AA44 AD14:AD19 AD21:AD44">
    <cfRule type="expression" dxfId="17" priority="901" stopIfTrue="1">
      <formula>COUNTIF($AG$51:$AG$60,$Z14)=1</formula>
    </cfRule>
    <cfRule type="expression" dxfId="16" priority="902" stopIfTrue="1">
      <formula>COUNTIF($AG$12:$AG$60,$Z14)=1</formula>
    </cfRule>
    <cfRule type="expression" dxfId="15" priority="903" stopIfTrue="1">
      <formula>WEEKDAY($Z14,1)=7</formula>
    </cfRule>
    <cfRule type="expression" dxfId="14" priority="904" stopIfTrue="1">
      <formula>WEEKDAY($Z14,1)=1</formula>
    </cfRule>
  </conditionalFormatting>
  <conditionalFormatting sqref="A14:B44 E14:E44">
    <cfRule type="expression" dxfId="13" priority="909" stopIfTrue="1">
      <formula>COUNTIF($AG$12:$AG$60,$A14)=1</formula>
    </cfRule>
    <cfRule type="expression" dxfId="12" priority="910" stopIfTrue="1">
      <formula>COUNTIF($AG$51:$AG$60,$A14)=1</formula>
    </cfRule>
  </conditionalFormatting>
  <conditionalFormatting sqref="F14:G44 J14:J44">
    <cfRule type="expression" dxfId="11" priority="913" stopIfTrue="1">
      <formula>COUNTIF($AG$51:$AG$60,$F14)=1</formula>
    </cfRule>
  </conditionalFormatting>
  <conditionalFormatting sqref="K14:L44 O14:O44">
    <cfRule type="expression" dxfId="10" priority="915" stopIfTrue="1">
      <formula>COUNTIF($AG$51:$AG$60,$K14)=1</formula>
    </cfRule>
  </conditionalFormatting>
  <conditionalFormatting sqref="P14:Q44 T14:T36 T38:T44">
    <cfRule type="expression" dxfId="9" priority="917" stopIfTrue="1">
      <formula>COUNTIF($AG$51:$AG$60,$P14)=1</formula>
    </cfRule>
  </conditionalFormatting>
  <conditionalFormatting sqref="U14:V44 Y14:Y44">
    <cfRule type="expression" dxfId="8" priority="919" stopIfTrue="1">
      <formula>COUNTIF($AG$51:$AG$60,$U14)=1</formula>
    </cfRule>
  </conditionalFormatting>
  <conditionalFormatting sqref="T37">
    <cfRule type="expression" dxfId="7" priority="5" stopIfTrue="1">
      <formula>COUNTIF($AG$12:$AG$60,$P37)=1</formula>
    </cfRule>
    <cfRule type="expression" dxfId="6" priority="6" stopIfTrue="1">
      <formula>WEEKDAY($P37,1)=7</formula>
    </cfRule>
    <cfRule type="expression" dxfId="5" priority="7" stopIfTrue="1">
      <formula>WEEKDAY($P37,1)=1</formula>
    </cfRule>
  </conditionalFormatting>
  <conditionalFormatting sqref="T37">
    <cfRule type="expression" dxfId="4" priority="8" stopIfTrue="1">
      <formula>COUNTIF($AG$51:$AG$60,$P37)=1</formula>
    </cfRule>
  </conditionalFormatting>
  <conditionalFormatting sqref="AD20">
    <cfRule type="expression" dxfId="3" priority="1" stopIfTrue="1">
      <formula>COUNTIF($AG$51:$AG$60,$Z20)=1</formula>
    </cfRule>
    <cfRule type="expression" dxfId="2" priority="2" stopIfTrue="1">
      <formula>COUNTIF($AG$12:$AG$60,$Z20)=1</formula>
    </cfRule>
    <cfRule type="expression" dxfId="1" priority="3" stopIfTrue="1">
      <formula>WEEKDAY($Z20,1)=7</formula>
    </cfRule>
    <cfRule type="expression" dxfId="0" priority="4" stopIfTrue="1">
      <formula>WEEKDAY($Z20,1)=1</formula>
    </cfRule>
  </conditionalFormatting>
  <dataValidations disablePrompts="1" count="1">
    <dataValidation type="list" allowBlank="1" showInputMessage="1" showErrorMessage="1" sqref="WWH983045:WWM983045 TR4:TW5 ADN4:ADS5 ANJ4:ANO5 AXF4:AXK5 BHB4:BHG5 BQX4:BRC5 CAT4:CAY5 CKP4:CKU5 CUL4:CUQ5 DEH4:DEM5 DOD4:DOI5 DXZ4:DYE5 EHV4:EIA5 ERR4:ERW5 FBN4:FBS5 FLJ4:FLO5 FVF4:FVK5 GFB4:GFG5 GOX4:GPC5 GYT4:GYY5 HIP4:HIU5 HSL4:HSQ5 ICH4:ICM5 IMD4:IMI5 IVZ4:IWE5 JFV4:JGA5 JPR4:JPW5 JZN4:JZS5 KJJ4:KJO5 KTF4:KTK5 LDB4:LDG5 LMX4:LNC5 LWT4:LWY5 MGP4:MGU5 MQL4:MQQ5 NAH4:NAM5 NKD4:NKI5 NTZ4:NUE5 ODV4:OEA5 ONR4:ONW5 OXN4:OXS5 PHJ4:PHO5 PRF4:PRK5 QBB4:QBG5 QKX4:QLC5 QUT4:QUY5 REP4:REU5 ROL4:ROQ5 RYH4:RYM5 SID4:SII5 SRZ4:SSE5 TBV4:TCA5 TLR4:TLW5 TVN4:TVS5 UFJ4:UFO5 UPF4:UPK5 UZB4:UZG5 VIX4:VJC5 VST4:VSY5 WCP4:WCU5 WML4:WMQ5 WWH4:WWM5 WML983045:WMQ983045 Y65541:AE65541 JV65541:KA65541 TR65541:TW65541 ADN65541:ADS65541 ANJ65541:ANO65541 AXF65541:AXK65541 BHB65541:BHG65541 BQX65541:BRC65541 CAT65541:CAY65541 CKP65541:CKU65541 CUL65541:CUQ65541 DEH65541:DEM65541 DOD65541:DOI65541 DXZ65541:DYE65541 EHV65541:EIA65541 ERR65541:ERW65541 FBN65541:FBS65541 FLJ65541:FLO65541 FVF65541:FVK65541 GFB65541:GFG65541 GOX65541:GPC65541 GYT65541:GYY65541 HIP65541:HIU65541 HSL65541:HSQ65541 ICH65541:ICM65541 IMD65541:IMI65541 IVZ65541:IWE65541 JFV65541:JGA65541 JPR65541:JPW65541 JZN65541:JZS65541 KJJ65541:KJO65541 KTF65541:KTK65541 LDB65541:LDG65541 LMX65541:LNC65541 LWT65541:LWY65541 MGP65541:MGU65541 MQL65541:MQQ65541 NAH65541:NAM65541 NKD65541:NKI65541 NTZ65541:NUE65541 ODV65541:OEA65541 ONR65541:ONW65541 OXN65541:OXS65541 PHJ65541:PHO65541 PRF65541:PRK65541 QBB65541:QBG65541 QKX65541:QLC65541 QUT65541:QUY65541 REP65541:REU65541 ROL65541:ROQ65541 RYH65541:RYM65541 SID65541:SII65541 SRZ65541:SSE65541 TBV65541:TCA65541 TLR65541:TLW65541 TVN65541:TVS65541 UFJ65541:UFO65541 UPF65541:UPK65541 UZB65541:UZG65541 VIX65541:VJC65541 VST65541:VSY65541 WCP65541:WCU65541 WML65541:WMQ65541 WWH65541:WWM65541 Y131077:AE131077 JV131077:KA131077 TR131077:TW131077 ADN131077:ADS131077 ANJ131077:ANO131077 AXF131077:AXK131077 BHB131077:BHG131077 BQX131077:BRC131077 CAT131077:CAY131077 CKP131077:CKU131077 CUL131077:CUQ131077 DEH131077:DEM131077 DOD131077:DOI131077 DXZ131077:DYE131077 EHV131077:EIA131077 ERR131077:ERW131077 FBN131077:FBS131077 FLJ131077:FLO131077 FVF131077:FVK131077 GFB131077:GFG131077 GOX131077:GPC131077 GYT131077:GYY131077 HIP131077:HIU131077 HSL131077:HSQ131077 ICH131077:ICM131077 IMD131077:IMI131077 IVZ131077:IWE131077 JFV131077:JGA131077 JPR131077:JPW131077 JZN131077:JZS131077 KJJ131077:KJO131077 KTF131077:KTK131077 LDB131077:LDG131077 LMX131077:LNC131077 LWT131077:LWY131077 MGP131077:MGU131077 MQL131077:MQQ131077 NAH131077:NAM131077 NKD131077:NKI131077 NTZ131077:NUE131077 ODV131077:OEA131077 ONR131077:ONW131077 OXN131077:OXS131077 PHJ131077:PHO131077 PRF131077:PRK131077 QBB131077:QBG131077 QKX131077:QLC131077 QUT131077:QUY131077 REP131077:REU131077 ROL131077:ROQ131077 RYH131077:RYM131077 SID131077:SII131077 SRZ131077:SSE131077 TBV131077:TCA131077 TLR131077:TLW131077 TVN131077:TVS131077 UFJ131077:UFO131077 UPF131077:UPK131077 UZB131077:UZG131077 VIX131077:VJC131077 VST131077:VSY131077 WCP131077:WCU131077 WML131077:WMQ131077 WWH131077:WWM131077 Y196613:AE196613 JV196613:KA196613 TR196613:TW196613 ADN196613:ADS196613 ANJ196613:ANO196613 AXF196613:AXK196613 BHB196613:BHG196613 BQX196613:BRC196613 CAT196613:CAY196613 CKP196613:CKU196613 CUL196613:CUQ196613 DEH196613:DEM196613 DOD196613:DOI196613 DXZ196613:DYE196613 EHV196613:EIA196613 ERR196613:ERW196613 FBN196613:FBS196613 FLJ196613:FLO196613 FVF196613:FVK196613 GFB196613:GFG196613 GOX196613:GPC196613 GYT196613:GYY196613 HIP196613:HIU196613 HSL196613:HSQ196613 ICH196613:ICM196613 IMD196613:IMI196613 IVZ196613:IWE196613 JFV196613:JGA196613 JPR196613:JPW196613 JZN196613:JZS196613 KJJ196613:KJO196613 KTF196613:KTK196613 LDB196613:LDG196613 LMX196613:LNC196613 LWT196613:LWY196613 MGP196613:MGU196613 MQL196613:MQQ196613 NAH196613:NAM196613 NKD196613:NKI196613 NTZ196613:NUE196613 ODV196613:OEA196613 ONR196613:ONW196613 OXN196613:OXS196613 PHJ196613:PHO196613 PRF196613:PRK196613 QBB196613:QBG196613 QKX196613:QLC196613 QUT196613:QUY196613 REP196613:REU196613 ROL196613:ROQ196613 RYH196613:RYM196613 SID196613:SII196613 SRZ196613:SSE196613 TBV196613:TCA196613 TLR196613:TLW196613 TVN196613:TVS196613 UFJ196613:UFO196613 UPF196613:UPK196613 UZB196613:UZG196613 VIX196613:VJC196613 VST196613:VSY196613 WCP196613:WCU196613 WML196613:WMQ196613 WWH196613:WWM196613 Y262149:AE262149 JV262149:KA262149 TR262149:TW262149 ADN262149:ADS262149 ANJ262149:ANO262149 AXF262149:AXK262149 BHB262149:BHG262149 BQX262149:BRC262149 CAT262149:CAY262149 CKP262149:CKU262149 CUL262149:CUQ262149 DEH262149:DEM262149 DOD262149:DOI262149 DXZ262149:DYE262149 EHV262149:EIA262149 ERR262149:ERW262149 FBN262149:FBS262149 FLJ262149:FLO262149 FVF262149:FVK262149 GFB262149:GFG262149 GOX262149:GPC262149 GYT262149:GYY262149 HIP262149:HIU262149 HSL262149:HSQ262149 ICH262149:ICM262149 IMD262149:IMI262149 IVZ262149:IWE262149 JFV262149:JGA262149 JPR262149:JPW262149 JZN262149:JZS262149 KJJ262149:KJO262149 KTF262149:KTK262149 LDB262149:LDG262149 LMX262149:LNC262149 LWT262149:LWY262149 MGP262149:MGU262149 MQL262149:MQQ262149 NAH262149:NAM262149 NKD262149:NKI262149 NTZ262149:NUE262149 ODV262149:OEA262149 ONR262149:ONW262149 OXN262149:OXS262149 PHJ262149:PHO262149 PRF262149:PRK262149 QBB262149:QBG262149 QKX262149:QLC262149 QUT262149:QUY262149 REP262149:REU262149 ROL262149:ROQ262149 RYH262149:RYM262149 SID262149:SII262149 SRZ262149:SSE262149 TBV262149:TCA262149 TLR262149:TLW262149 TVN262149:TVS262149 UFJ262149:UFO262149 UPF262149:UPK262149 UZB262149:UZG262149 VIX262149:VJC262149 VST262149:VSY262149 WCP262149:WCU262149 WML262149:WMQ262149 WWH262149:WWM262149 Y327685:AE327685 JV327685:KA327685 TR327685:TW327685 ADN327685:ADS327685 ANJ327685:ANO327685 AXF327685:AXK327685 BHB327685:BHG327685 BQX327685:BRC327685 CAT327685:CAY327685 CKP327685:CKU327685 CUL327685:CUQ327685 DEH327685:DEM327685 DOD327685:DOI327685 DXZ327685:DYE327685 EHV327685:EIA327685 ERR327685:ERW327685 FBN327685:FBS327685 FLJ327685:FLO327685 FVF327685:FVK327685 GFB327685:GFG327685 GOX327685:GPC327685 GYT327685:GYY327685 HIP327685:HIU327685 HSL327685:HSQ327685 ICH327685:ICM327685 IMD327685:IMI327685 IVZ327685:IWE327685 JFV327685:JGA327685 JPR327685:JPW327685 JZN327685:JZS327685 KJJ327685:KJO327685 KTF327685:KTK327685 LDB327685:LDG327685 LMX327685:LNC327685 LWT327685:LWY327685 MGP327685:MGU327685 MQL327685:MQQ327685 NAH327685:NAM327685 NKD327685:NKI327685 NTZ327685:NUE327685 ODV327685:OEA327685 ONR327685:ONW327685 OXN327685:OXS327685 PHJ327685:PHO327685 PRF327685:PRK327685 QBB327685:QBG327685 QKX327685:QLC327685 QUT327685:QUY327685 REP327685:REU327685 ROL327685:ROQ327685 RYH327685:RYM327685 SID327685:SII327685 SRZ327685:SSE327685 TBV327685:TCA327685 TLR327685:TLW327685 TVN327685:TVS327685 UFJ327685:UFO327685 UPF327685:UPK327685 UZB327685:UZG327685 VIX327685:VJC327685 VST327685:VSY327685 WCP327685:WCU327685 WML327685:WMQ327685 WWH327685:WWM327685 Y393221:AE393221 JV393221:KA393221 TR393221:TW393221 ADN393221:ADS393221 ANJ393221:ANO393221 AXF393221:AXK393221 BHB393221:BHG393221 BQX393221:BRC393221 CAT393221:CAY393221 CKP393221:CKU393221 CUL393221:CUQ393221 DEH393221:DEM393221 DOD393221:DOI393221 DXZ393221:DYE393221 EHV393221:EIA393221 ERR393221:ERW393221 FBN393221:FBS393221 FLJ393221:FLO393221 FVF393221:FVK393221 GFB393221:GFG393221 GOX393221:GPC393221 GYT393221:GYY393221 HIP393221:HIU393221 HSL393221:HSQ393221 ICH393221:ICM393221 IMD393221:IMI393221 IVZ393221:IWE393221 JFV393221:JGA393221 JPR393221:JPW393221 JZN393221:JZS393221 KJJ393221:KJO393221 KTF393221:KTK393221 LDB393221:LDG393221 LMX393221:LNC393221 LWT393221:LWY393221 MGP393221:MGU393221 MQL393221:MQQ393221 NAH393221:NAM393221 NKD393221:NKI393221 NTZ393221:NUE393221 ODV393221:OEA393221 ONR393221:ONW393221 OXN393221:OXS393221 PHJ393221:PHO393221 PRF393221:PRK393221 QBB393221:QBG393221 QKX393221:QLC393221 QUT393221:QUY393221 REP393221:REU393221 ROL393221:ROQ393221 RYH393221:RYM393221 SID393221:SII393221 SRZ393221:SSE393221 TBV393221:TCA393221 TLR393221:TLW393221 TVN393221:TVS393221 UFJ393221:UFO393221 UPF393221:UPK393221 UZB393221:UZG393221 VIX393221:VJC393221 VST393221:VSY393221 WCP393221:WCU393221 WML393221:WMQ393221 WWH393221:WWM393221 Y458757:AE458757 JV458757:KA458757 TR458757:TW458757 ADN458757:ADS458757 ANJ458757:ANO458757 AXF458757:AXK458757 BHB458757:BHG458757 BQX458757:BRC458757 CAT458757:CAY458757 CKP458757:CKU458757 CUL458757:CUQ458757 DEH458757:DEM458757 DOD458757:DOI458757 DXZ458757:DYE458757 EHV458757:EIA458757 ERR458757:ERW458757 FBN458757:FBS458757 FLJ458757:FLO458757 FVF458757:FVK458757 GFB458757:GFG458757 GOX458757:GPC458757 GYT458757:GYY458757 HIP458757:HIU458757 HSL458757:HSQ458757 ICH458757:ICM458757 IMD458757:IMI458757 IVZ458757:IWE458757 JFV458757:JGA458757 JPR458757:JPW458757 JZN458757:JZS458757 KJJ458757:KJO458757 KTF458757:KTK458757 LDB458757:LDG458757 LMX458757:LNC458757 LWT458757:LWY458757 MGP458757:MGU458757 MQL458757:MQQ458757 NAH458757:NAM458757 NKD458757:NKI458757 NTZ458757:NUE458757 ODV458757:OEA458757 ONR458757:ONW458757 OXN458757:OXS458757 PHJ458757:PHO458757 PRF458757:PRK458757 QBB458757:QBG458757 QKX458757:QLC458757 QUT458757:QUY458757 REP458757:REU458757 ROL458757:ROQ458757 RYH458757:RYM458757 SID458757:SII458757 SRZ458757:SSE458757 TBV458757:TCA458757 TLR458757:TLW458757 TVN458757:TVS458757 UFJ458757:UFO458757 UPF458757:UPK458757 UZB458757:UZG458757 VIX458757:VJC458757 VST458757:VSY458757 WCP458757:WCU458757 WML458757:WMQ458757 WWH458757:WWM458757 Y524293:AE524293 JV524293:KA524293 TR524293:TW524293 ADN524293:ADS524293 ANJ524293:ANO524293 AXF524293:AXK524293 BHB524293:BHG524293 BQX524293:BRC524293 CAT524293:CAY524293 CKP524293:CKU524293 CUL524293:CUQ524293 DEH524293:DEM524293 DOD524293:DOI524293 DXZ524293:DYE524293 EHV524293:EIA524293 ERR524293:ERW524293 FBN524293:FBS524293 FLJ524293:FLO524293 FVF524293:FVK524293 GFB524293:GFG524293 GOX524293:GPC524293 GYT524293:GYY524293 HIP524293:HIU524293 HSL524293:HSQ524293 ICH524293:ICM524293 IMD524293:IMI524293 IVZ524293:IWE524293 JFV524293:JGA524293 JPR524293:JPW524293 JZN524293:JZS524293 KJJ524293:KJO524293 KTF524293:KTK524293 LDB524293:LDG524293 LMX524293:LNC524293 LWT524293:LWY524293 MGP524293:MGU524293 MQL524293:MQQ524293 NAH524293:NAM524293 NKD524293:NKI524293 NTZ524293:NUE524293 ODV524293:OEA524293 ONR524293:ONW524293 OXN524293:OXS524293 PHJ524293:PHO524293 PRF524293:PRK524293 QBB524293:QBG524293 QKX524293:QLC524293 QUT524293:QUY524293 REP524293:REU524293 ROL524293:ROQ524293 RYH524293:RYM524293 SID524293:SII524293 SRZ524293:SSE524293 TBV524293:TCA524293 TLR524293:TLW524293 TVN524293:TVS524293 UFJ524293:UFO524293 UPF524293:UPK524293 UZB524293:UZG524293 VIX524293:VJC524293 VST524293:VSY524293 WCP524293:WCU524293 WML524293:WMQ524293 WWH524293:WWM524293 Y589829:AE589829 JV589829:KA589829 TR589829:TW589829 ADN589829:ADS589829 ANJ589829:ANO589829 AXF589829:AXK589829 BHB589829:BHG589829 BQX589829:BRC589829 CAT589829:CAY589829 CKP589829:CKU589829 CUL589829:CUQ589829 DEH589829:DEM589829 DOD589829:DOI589829 DXZ589829:DYE589829 EHV589829:EIA589829 ERR589829:ERW589829 FBN589829:FBS589829 FLJ589829:FLO589829 FVF589829:FVK589829 GFB589829:GFG589829 GOX589829:GPC589829 GYT589829:GYY589829 HIP589829:HIU589829 HSL589829:HSQ589829 ICH589829:ICM589829 IMD589829:IMI589829 IVZ589829:IWE589829 JFV589829:JGA589829 JPR589829:JPW589829 JZN589829:JZS589829 KJJ589829:KJO589829 KTF589829:KTK589829 LDB589829:LDG589829 LMX589829:LNC589829 LWT589829:LWY589829 MGP589829:MGU589829 MQL589829:MQQ589829 NAH589829:NAM589829 NKD589829:NKI589829 NTZ589829:NUE589829 ODV589829:OEA589829 ONR589829:ONW589829 OXN589829:OXS589829 PHJ589829:PHO589829 PRF589829:PRK589829 QBB589829:QBG589829 QKX589829:QLC589829 QUT589829:QUY589829 REP589829:REU589829 ROL589829:ROQ589829 RYH589829:RYM589829 SID589829:SII589829 SRZ589829:SSE589829 TBV589829:TCA589829 TLR589829:TLW589829 TVN589829:TVS589829 UFJ589829:UFO589829 UPF589829:UPK589829 UZB589829:UZG589829 VIX589829:VJC589829 VST589829:VSY589829 WCP589829:WCU589829 WML589829:WMQ589829 WWH589829:WWM589829 Y655365:AE655365 JV655365:KA655365 TR655365:TW655365 ADN655365:ADS655365 ANJ655365:ANO655365 AXF655365:AXK655365 BHB655365:BHG655365 BQX655365:BRC655365 CAT655365:CAY655365 CKP655365:CKU655365 CUL655365:CUQ655365 DEH655365:DEM655365 DOD655365:DOI655365 DXZ655365:DYE655365 EHV655365:EIA655365 ERR655365:ERW655365 FBN655365:FBS655365 FLJ655365:FLO655365 FVF655365:FVK655365 GFB655365:GFG655365 GOX655365:GPC655365 GYT655365:GYY655365 HIP655365:HIU655365 HSL655365:HSQ655365 ICH655365:ICM655365 IMD655365:IMI655365 IVZ655365:IWE655365 JFV655365:JGA655365 JPR655365:JPW655365 JZN655365:JZS655365 KJJ655365:KJO655365 KTF655365:KTK655365 LDB655365:LDG655365 LMX655365:LNC655365 LWT655365:LWY655365 MGP655365:MGU655365 MQL655365:MQQ655365 NAH655365:NAM655365 NKD655365:NKI655365 NTZ655365:NUE655365 ODV655365:OEA655365 ONR655365:ONW655365 OXN655365:OXS655365 PHJ655365:PHO655365 PRF655365:PRK655365 QBB655365:QBG655365 QKX655365:QLC655365 QUT655365:QUY655365 REP655365:REU655365 ROL655365:ROQ655365 RYH655365:RYM655365 SID655365:SII655365 SRZ655365:SSE655365 TBV655365:TCA655365 TLR655365:TLW655365 TVN655365:TVS655365 UFJ655365:UFO655365 UPF655365:UPK655365 UZB655365:UZG655365 VIX655365:VJC655365 VST655365:VSY655365 WCP655365:WCU655365 WML655365:WMQ655365 WWH655365:WWM655365 Y720901:AE720901 JV720901:KA720901 TR720901:TW720901 ADN720901:ADS720901 ANJ720901:ANO720901 AXF720901:AXK720901 BHB720901:BHG720901 BQX720901:BRC720901 CAT720901:CAY720901 CKP720901:CKU720901 CUL720901:CUQ720901 DEH720901:DEM720901 DOD720901:DOI720901 DXZ720901:DYE720901 EHV720901:EIA720901 ERR720901:ERW720901 FBN720901:FBS720901 FLJ720901:FLO720901 FVF720901:FVK720901 GFB720901:GFG720901 GOX720901:GPC720901 GYT720901:GYY720901 HIP720901:HIU720901 HSL720901:HSQ720901 ICH720901:ICM720901 IMD720901:IMI720901 IVZ720901:IWE720901 JFV720901:JGA720901 JPR720901:JPW720901 JZN720901:JZS720901 KJJ720901:KJO720901 KTF720901:KTK720901 LDB720901:LDG720901 LMX720901:LNC720901 LWT720901:LWY720901 MGP720901:MGU720901 MQL720901:MQQ720901 NAH720901:NAM720901 NKD720901:NKI720901 NTZ720901:NUE720901 ODV720901:OEA720901 ONR720901:ONW720901 OXN720901:OXS720901 PHJ720901:PHO720901 PRF720901:PRK720901 QBB720901:QBG720901 QKX720901:QLC720901 QUT720901:QUY720901 REP720901:REU720901 ROL720901:ROQ720901 RYH720901:RYM720901 SID720901:SII720901 SRZ720901:SSE720901 TBV720901:TCA720901 TLR720901:TLW720901 TVN720901:TVS720901 UFJ720901:UFO720901 UPF720901:UPK720901 UZB720901:UZG720901 VIX720901:VJC720901 VST720901:VSY720901 WCP720901:WCU720901 WML720901:WMQ720901 WWH720901:WWM720901 Y786437:AE786437 JV786437:KA786437 TR786437:TW786437 ADN786437:ADS786437 ANJ786437:ANO786437 AXF786437:AXK786437 BHB786437:BHG786437 BQX786437:BRC786437 CAT786437:CAY786437 CKP786437:CKU786437 CUL786437:CUQ786437 DEH786437:DEM786437 DOD786437:DOI786437 DXZ786437:DYE786437 EHV786437:EIA786437 ERR786437:ERW786437 FBN786437:FBS786437 FLJ786437:FLO786437 FVF786437:FVK786437 GFB786437:GFG786437 GOX786437:GPC786437 GYT786437:GYY786437 HIP786437:HIU786437 HSL786437:HSQ786437 ICH786437:ICM786437 IMD786437:IMI786437 IVZ786437:IWE786437 JFV786437:JGA786437 JPR786437:JPW786437 JZN786437:JZS786437 KJJ786437:KJO786437 KTF786437:KTK786437 LDB786437:LDG786437 LMX786437:LNC786437 LWT786437:LWY786437 MGP786437:MGU786437 MQL786437:MQQ786437 NAH786437:NAM786437 NKD786437:NKI786437 NTZ786437:NUE786437 ODV786437:OEA786437 ONR786437:ONW786437 OXN786437:OXS786437 PHJ786437:PHO786437 PRF786437:PRK786437 QBB786437:QBG786437 QKX786437:QLC786437 QUT786437:QUY786437 REP786437:REU786437 ROL786437:ROQ786437 RYH786437:RYM786437 SID786437:SII786437 SRZ786437:SSE786437 TBV786437:TCA786437 TLR786437:TLW786437 TVN786437:TVS786437 UFJ786437:UFO786437 UPF786437:UPK786437 UZB786437:UZG786437 VIX786437:VJC786437 VST786437:VSY786437 WCP786437:WCU786437 WML786437:WMQ786437 WWH786437:WWM786437 Y851973:AE851973 JV851973:KA851973 TR851973:TW851973 ADN851973:ADS851973 ANJ851973:ANO851973 AXF851973:AXK851973 BHB851973:BHG851973 BQX851973:BRC851973 CAT851973:CAY851973 CKP851973:CKU851973 CUL851973:CUQ851973 DEH851973:DEM851973 DOD851973:DOI851973 DXZ851973:DYE851973 EHV851973:EIA851973 ERR851973:ERW851973 FBN851973:FBS851973 FLJ851973:FLO851973 FVF851973:FVK851973 GFB851973:GFG851973 GOX851973:GPC851973 GYT851973:GYY851973 HIP851973:HIU851973 HSL851973:HSQ851973 ICH851973:ICM851973 IMD851973:IMI851973 IVZ851973:IWE851973 JFV851973:JGA851973 JPR851973:JPW851973 JZN851973:JZS851973 KJJ851973:KJO851973 KTF851973:KTK851973 LDB851973:LDG851973 LMX851973:LNC851973 LWT851973:LWY851973 MGP851973:MGU851973 MQL851973:MQQ851973 NAH851973:NAM851973 NKD851973:NKI851973 NTZ851973:NUE851973 ODV851973:OEA851973 ONR851973:ONW851973 OXN851973:OXS851973 PHJ851973:PHO851973 PRF851973:PRK851973 QBB851973:QBG851973 QKX851973:QLC851973 QUT851973:QUY851973 REP851973:REU851973 ROL851973:ROQ851973 RYH851973:RYM851973 SID851973:SII851973 SRZ851973:SSE851973 TBV851973:TCA851973 TLR851973:TLW851973 TVN851973:TVS851973 UFJ851973:UFO851973 UPF851973:UPK851973 UZB851973:UZG851973 VIX851973:VJC851973 VST851973:VSY851973 WCP851973:WCU851973 WML851973:WMQ851973 WWH851973:WWM851973 Y917509:AE917509 JV917509:KA917509 TR917509:TW917509 ADN917509:ADS917509 ANJ917509:ANO917509 AXF917509:AXK917509 BHB917509:BHG917509 BQX917509:BRC917509 CAT917509:CAY917509 CKP917509:CKU917509 CUL917509:CUQ917509 DEH917509:DEM917509 DOD917509:DOI917509 DXZ917509:DYE917509 EHV917509:EIA917509 ERR917509:ERW917509 FBN917509:FBS917509 FLJ917509:FLO917509 FVF917509:FVK917509 GFB917509:GFG917509 GOX917509:GPC917509 GYT917509:GYY917509 HIP917509:HIU917509 HSL917509:HSQ917509 ICH917509:ICM917509 IMD917509:IMI917509 IVZ917509:IWE917509 JFV917509:JGA917509 JPR917509:JPW917509 JZN917509:JZS917509 KJJ917509:KJO917509 KTF917509:KTK917509 LDB917509:LDG917509 LMX917509:LNC917509 LWT917509:LWY917509 MGP917509:MGU917509 MQL917509:MQQ917509 NAH917509:NAM917509 NKD917509:NKI917509 NTZ917509:NUE917509 ODV917509:OEA917509 ONR917509:ONW917509 OXN917509:OXS917509 PHJ917509:PHO917509 PRF917509:PRK917509 QBB917509:QBG917509 QKX917509:QLC917509 QUT917509:QUY917509 REP917509:REU917509 ROL917509:ROQ917509 RYH917509:RYM917509 SID917509:SII917509 SRZ917509:SSE917509 TBV917509:TCA917509 TLR917509:TLW917509 TVN917509:TVS917509 UFJ917509:UFO917509 UPF917509:UPK917509 UZB917509:UZG917509 VIX917509:VJC917509 VST917509:VSY917509 WCP917509:WCU917509 WML917509:WMQ917509 WWH917509:WWM917509 Y983045:AE983045 JV983045:KA983045 TR983045:TW983045 ADN983045:ADS983045 ANJ983045:ANO983045 AXF983045:AXK983045 BHB983045:BHG983045 BQX983045:BRC983045 CAT983045:CAY983045 CKP983045:CKU983045 CUL983045:CUQ983045 DEH983045:DEM983045 DOD983045:DOI983045 DXZ983045:DYE983045 EHV983045:EIA983045 ERR983045:ERW983045 FBN983045:FBS983045 FLJ983045:FLO983045 FVF983045:FVK983045 GFB983045:GFG983045 GOX983045:GPC983045 GYT983045:GYY983045 HIP983045:HIU983045 HSL983045:HSQ983045 ICH983045:ICM983045 IMD983045:IMI983045 IVZ983045:IWE983045 JFV983045:JGA983045 JPR983045:JPW983045 JZN983045:JZS983045 KJJ983045:KJO983045 KTF983045:KTK983045 LDB983045:LDG983045 LMX983045:LNC983045 LWT983045:LWY983045 MGP983045:MGU983045 MQL983045:MQQ983045 NAH983045:NAM983045 NKD983045:NKI983045 NTZ983045:NUE983045 ODV983045:OEA983045 ONR983045:ONW983045 OXN983045:OXS983045 PHJ983045:PHO983045 PRF983045:PRK983045 QBB983045:QBG983045 QKX983045:QLC983045 QUT983045:QUY983045 REP983045:REU983045 ROL983045:ROQ983045 RYH983045:RYM983045 SID983045:SII983045 SRZ983045:SSE983045 TBV983045:TCA983045 TLR983045:TLW983045 TVN983045:TVS983045 UFJ983045:UFO983045 UPF983045:UPK983045 UZB983045:UZG983045 VIX983045:VJC983045 VST983045:VSY983045 WCP983045:WCU983045 JV4:KA5" xr:uid="{00000000-0002-0000-0C00-000000000000}">
      <formula1>"青森校,弘前校,八戸校,むつ校"</formula1>
    </dataValidation>
  </dataValidations>
  <pageMargins left="0.23622047244094491" right="0.14000000000000001" top="0.35" bottom="0.19685039370078741" header="0" footer="0"/>
  <pageSetup paperSize="9" scale="66" orientation="landscape" r:id="rId1"/>
  <drawing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C000"/>
  </sheetPr>
  <dimension ref="A1:AK47"/>
  <sheetViews>
    <sheetView view="pageBreakPreview" zoomScale="70" zoomScaleNormal="100" zoomScaleSheetLayoutView="70" workbookViewId="0">
      <selection activeCell="AV12" sqref="AV12"/>
    </sheetView>
  </sheetViews>
  <sheetFormatPr defaultColWidth="9.109375" defaultRowHeight="13.2"/>
  <cols>
    <col min="1" max="2" width="3.5546875" style="493" customWidth="1"/>
    <col min="3" max="3" width="6" style="493" customWidth="1"/>
    <col min="4" max="34" width="5.109375" style="492" customWidth="1"/>
    <col min="35" max="35" width="7" style="492" customWidth="1"/>
    <col min="36" max="36" width="5.44140625" style="492" customWidth="1"/>
    <col min="37" max="41" width="4.6640625" style="492" customWidth="1"/>
    <col min="42" max="16384" width="9.109375" style="492"/>
  </cols>
  <sheetData>
    <row r="1" spans="1:37">
      <c r="AE1" s="588"/>
      <c r="AF1" s="588"/>
      <c r="AG1" s="588"/>
      <c r="AH1" s="1110" t="s">
        <v>583</v>
      </c>
      <c r="AI1" s="1111"/>
    </row>
    <row r="2" spans="1:37" ht="20.25" customHeight="1">
      <c r="A2" s="1112" t="s">
        <v>582</v>
      </c>
      <c r="B2" s="1112"/>
      <c r="C2" s="1112"/>
      <c r="D2" s="1112"/>
      <c r="E2" s="1112"/>
      <c r="F2" s="1112"/>
      <c r="G2" s="1112"/>
      <c r="H2" s="1112"/>
      <c r="I2" s="1112"/>
      <c r="J2" s="1112"/>
      <c r="K2" s="1112"/>
      <c r="L2" s="1112"/>
      <c r="M2" s="1112"/>
      <c r="N2" s="1112"/>
      <c r="O2" s="1112"/>
      <c r="P2" s="1112"/>
      <c r="Q2" s="1112"/>
      <c r="R2" s="1112"/>
      <c r="S2" s="1112"/>
      <c r="T2" s="1112"/>
      <c r="U2" s="1112"/>
      <c r="V2" s="1112"/>
      <c r="W2" s="1112"/>
      <c r="X2" s="1112"/>
      <c r="Y2" s="1112"/>
      <c r="Z2" s="1112"/>
      <c r="AA2" s="1112"/>
      <c r="AB2" s="1112"/>
      <c r="AC2" s="1112"/>
      <c r="AD2" s="1112"/>
      <c r="AE2" s="1112"/>
      <c r="AF2" s="1112"/>
      <c r="AG2" s="1112"/>
      <c r="AH2" s="1112"/>
      <c r="AI2" s="1112"/>
    </row>
    <row r="3" spans="1:37" ht="19.5" customHeight="1">
      <c r="A3" s="1116" t="s">
        <v>674</v>
      </c>
      <c r="B3" s="1116"/>
      <c r="C3" s="1116"/>
      <c r="D3" s="1116"/>
      <c r="E3" s="1116"/>
      <c r="F3" s="1116"/>
      <c r="G3" s="1116"/>
      <c r="H3" s="1116"/>
      <c r="I3" s="1116"/>
      <c r="J3" s="1116"/>
      <c r="K3" s="1116"/>
      <c r="L3" s="1116"/>
      <c r="M3" s="1116"/>
      <c r="N3" s="1116"/>
      <c r="O3" s="1116"/>
      <c r="P3" s="1116"/>
      <c r="Q3" s="1116"/>
      <c r="R3" s="1116"/>
      <c r="S3" s="1116"/>
      <c r="T3" s="1116"/>
      <c r="U3" s="1116"/>
      <c r="V3" s="1116"/>
      <c r="W3" s="1116"/>
      <c r="X3" s="1116"/>
      <c r="Y3" s="1116"/>
      <c r="Z3" s="1116"/>
      <c r="AA3" s="1116"/>
      <c r="AB3" s="1116"/>
      <c r="AC3" s="1116"/>
      <c r="AD3" s="1116"/>
      <c r="AE3" s="1116"/>
      <c r="AF3" s="1116"/>
      <c r="AG3" s="1116"/>
      <c r="AH3" s="1116"/>
      <c r="AI3" s="1116"/>
      <c r="AJ3" s="1116"/>
      <c r="AK3" s="1116"/>
    </row>
    <row r="4" spans="1:37" ht="19.5" customHeight="1">
      <c r="B4" s="1113" t="s">
        <v>581</v>
      </c>
      <c r="C4" s="1113"/>
      <c r="D4" s="1113"/>
      <c r="E4" s="1113"/>
      <c r="F4" s="1113"/>
      <c r="G4" s="1114" t="s">
        <v>580</v>
      </c>
      <c r="H4" s="1114"/>
      <c r="I4" s="1114"/>
      <c r="J4" s="1114"/>
      <c r="K4" s="1114"/>
      <c r="L4" s="1114"/>
      <c r="M4" s="1114"/>
      <c r="N4" s="1114"/>
      <c r="O4" s="1114"/>
      <c r="P4" s="1114"/>
      <c r="Q4" s="1114"/>
      <c r="R4" s="1114"/>
      <c r="S4" s="1114"/>
      <c r="T4" s="1115" t="s">
        <v>579</v>
      </c>
      <c r="U4" s="1115"/>
      <c r="V4" s="1115"/>
      <c r="W4" s="1115"/>
      <c r="X4" s="1115"/>
      <c r="Y4" s="1115"/>
      <c r="Z4" s="1115"/>
      <c r="AA4" s="1115"/>
      <c r="AB4" s="1115"/>
      <c r="AC4" s="1115"/>
      <c r="AD4" s="1115"/>
      <c r="AE4" s="1115"/>
      <c r="AF4" s="1115"/>
      <c r="AG4" s="1115"/>
      <c r="AH4" s="1115"/>
      <c r="AI4" s="1115"/>
      <c r="AJ4" s="1115"/>
      <c r="AK4" s="1115"/>
    </row>
    <row r="5" spans="1:37" ht="9.75" customHeight="1">
      <c r="A5" s="556"/>
      <c r="B5" s="555"/>
      <c r="C5" s="555"/>
      <c r="D5" s="555"/>
      <c r="E5" s="555"/>
      <c r="F5" s="495"/>
      <c r="G5" s="495"/>
      <c r="H5" s="495"/>
      <c r="I5" s="495"/>
      <c r="J5" s="495"/>
      <c r="K5" s="495"/>
      <c r="L5" s="495"/>
      <c r="M5" s="495"/>
      <c r="N5" s="495"/>
      <c r="O5" s="495"/>
      <c r="P5" s="495"/>
      <c r="Q5" s="495"/>
      <c r="R5" s="554"/>
      <c r="S5" s="554"/>
      <c r="T5" s="554"/>
      <c r="U5" s="554"/>
      <c r="V5" s="554"/>
      <c r="W5" s="554"/>
      <c r="X5" s="554"/>
      <c r="Y5" s="554"/>
      <c r="Z5" s="554"/>
      <c r="AA5" s="554"/>
      <c r="AB5" s="554"/>
      <c r="AC5" s="554"/>
      <c r="AD5" s="554"/>
      <c r="AE5" s="554"/>
      <c r="AF5" s="554"/>
      <c r="AG5" s="554"/>
      <c r="AH5" s="554"/>
    </row>
    <row r="6" spans="1:37" ht="15.75" customHeight="1">
      <c r="A6" s="1103" t="s">
        <v>578</v>
      </c>
      <c r="B6" s="552" t="s">
        <v>572</v>
      </c>
      <c r="C6" s="552"/>
      <c r="D6" s="552"/>
      <c r="E6" s="536"/>
      <c r="F6" s="570"/>
      <c r="G6" s="536"/>
      <c r="H6" s="570"/>
      <c r="I6" s="536"/>
      <c r="J6" s="570"/>
      <c r="K6" s="536"/>
      <c r="L6" s="570"/>
      <c r="M6" s="536"/>
      <c r="N6" s="570"/>
      <c r="O6" s="536"/>
      <c r="P6" s="570"/>
      <c r="Q6" s="536"/>
      <c r="R6" s="570"/>
      <c r="S6" s="536"/>
      <c r="T6" s="536"/>
      <c r="U6" s="536"/>
      <c r="V6" s="536"/>
      <c r="W6" s="536"/>
      <c r="X6" s="536"/>
      <c r="Y6" s="536"/>
      <c r="Z6" s="536"/>
      <c r="AA6" s="536"/>
      <c r="AB6" s="536"/>
      <c r="AC6" s="536"/>
      <c r="AD6" s="536"/>
      <c r="AE6" s="536"/>
      <c r="AF6" s="536"/>
      <c r="AG6" s="536"/>
      <c r="AH6" s="587"/>
      <c r="AI6" s="494"/>
    </row>
    <row r="7" spans="1:37" ht="15.75" customHeight="1">
      <c r="A7" s="1104"/>
      <c r="B7" s="552" t="s">
        <v>574</v>
      </c>
      <c r="C7" s="552"/>
      <c r="D7" s="553">
        <v>1</v>
      </c>
      <c r="E7" s="536">
        <v>2</v>
      </c>
      <c r="F7" s="536">
        <v>3</v>
      </c>
      <c r="G7" s="536">
        <v>4</v>
      </c>
      <c r="H7" s="536">
        <v>5</v>
      </c>
      <c r="I7" s="536">
        <v>6</v>
      </c>
      <c r="J7" s="536">
        <v>7</v>
      </c>
      <c r="K7" s="536">
        <v>8</v>
      </c>
      <c r="L7" s="536">
        <v>9</v>
      </c>
      <c r="M7" s="536">
        <v>10</v>
      </c>
      <c r="N7" s="536">
        <v>11</v>
      </c>
      <c r="O7" s="536">
        <v>12</v>
      </c>
      <c r="P7" s="536">
        <v>13</v>
      </c>
      <c r="Q7" s="536">
        <v>14</v>
      </c>
      <c r="R7" s="536">
        <v>15</v>
      </c>
      <c r="S7" s="536">
        <v>16</v>
      </c>
      <c r="T7" s="536">
        <v>17</v>
      </c>
      <c r="U7" s="536">
        <v>18</v>
      </c>
      <c r="V7" s="536">
        <v>19</v>
      </c>
      <c r="W7" s="536">
        <v>20</v>
      </c>
      <c r="X7" s="536">
        <v>21</v>
      </c>
      <c r="Y7" s="536">
        <v>22</v>
      </c>
      <c r="Z7" s="536">
        <v>23</v>
      </c>
      <c r="AA7" s="536">
        <v>24</v>
      </c>
      <c r="AB7" s="536">
        <v>25</v>
      </c>
      <c r="AC7" s="536">
        <v>26</v>
      </c>
      <c r="AD7" s="536">
        <v>27</v>
      </c>
      <c r="AE7" s="536">
        <v>28</v>
      </c>
      <c r="AF7" s="536">
        <v>29</v>
      </c>
      <c r="AG7" s="536">
        <v>30</v>
      </c>
      <c r="AH7" s="535">
        <v>31</v>
      </c>
      <c r="AI7" s="494"/>
    </row>
    <row r="8" spans="1:37" ht="15.75" customHeight="1">
      <c r="A8" s="1104"/>
      <c r="B8" s="552" t="s">
        <v>573</v>
      </c>
      <c r="C8" s="552"/>
      <c r="D8" s="551" t="s">
        <v>572</v>
      </c>
      <c r="E8" s="537" t="s">
        <v>571</v>
      </c>
      <c r="F8" s="537" t="s">
        <v>564</v>
      </c>
      <c r="G8" s="537" t="s">
        <v>570</v>
      </c>
      <c r="H8" s="537" t="s">
        <v>569</v>
      </c>
      <c r="I8" s="537" t="s">
        <v>568</v>
      </c>
      <c r="J8" s="537" t="s">
        <v>567</v>
      </c>
      <c r="K8" s="537" t="s">
        <v>566</v>
      </c>
      <c r="L8" s="537" t="s">
        <v>565</v>
      </c>
      <c r="M8" s="537" t="s">
        <v>564</v>
      </c>
      <c r="N8" s="537" t="s">
        <v>570</v>
      </c>
      <c r="O8" s="537" t="s">
        <v>569</v>
      </c>
      <c r="P8" s="537" t="s">
        <v>568</v>
      </c>
      <c r="Q8" s="537" t="s">
        <v>567</v>
      </c>
      <c r="R8" s="537" t="s">
        <v>566</v>
      </c>
      <c r="S8" s="537" t="s">
        <v>565</v>
      </c>
      <c r="T8" s="537" t="s">
        <v>564</v>
      </c>
      <c r="U8" s="537" t="s">
        <v>570</v>
      </c>
      <c r="V8" s="537" t="s">
        <v>569</v>
      </c>
      <c r="W8" s="537" t="s">
        <v>568</v>
      </c>
      <c r="X8" s="537" t="s">
        <v>567</v>
      </c>
      <c r="Y8" s="537" t="s">
        <v>566</v>
      </c>
      <c r="Z8" s="537" t="s">
        <v>565</v>
      </c>
      <c r="AA8" s="537" t="s">
        <v>564</v>
      </c>
      <c r="AB8" s="537" t="s">
        <v>570</v>
      </c>
      <c r="AC8" s="537" t="s">
        <v>569</v>
      </c>
      <c r="AD8" s="537" t="s">
        <v>568</v>
      </c>
      <c r="AE8" s="537" t="s">
        <v>567</v>
      </c>
      <c r="AF8" s="537" t="s">
        <v>566</v>
      </c>
      <c r="AG8" s="537" t="s">
        <v>565</v>
      </c>
      <c r="AH8" s="550" t="s">
        <v>564</v>
      </c>
      <c r="AI8" s="494"/>
    </row>
    <row r="9" spans="1:37" ht="198" customHeight="1">
      <c r="A9" s="1104"/>
      <c r="B9" s="1106" t="s">
        <v>563</v>
      </c>
      <c r="C9" s="549" t="s">
        <v>562</v>
      </c>
      <c r="D9" s="586"/>
      <c r="E9" s="585"/>
      <c r="F9" s="583"/>
      <c r="G9" s="526"/>
      <c r="H9" s="542"/>
      <c r="I9" s="583"/>
      <c r="J9" s="526"/>
      <c r="K9" s="542"/>
      <c r="L9" s="542"/>
      <c r="M9" s="542"/>
      <c r="N9" s="542"/>
      <c r="O9" s="542"/>
      <c r="P9" s="583"/>
      <c r="Q9" s="542"/>
      <c r="R9" s="584"/>
      <c r="S9" s="542"/>
      <c r="T9" s="542"/>
      <c r="U9" s="544"/>
      <c r="V9" s="542"/>
      <c r="W9" s="583"/>
      <c r="X9" s="542"/>
      <c r="Y9" s="542"/>
      <c r="Z9" s="542"/>
      <c r="AA9" s="542"/>
      <c r="AB9" s="542"/>
      <c r="AC9" s="542"/>
      <c r="AD9" s="583"/>
      <c r="AE9" s="542"/>
      <c r="AF9" s="542"/>
      <c r="AG9" s="542"/>
      <c r="AH9" s="573"/>
      <c r="AI9" s="540" t="s">
        <v>553</v>
      </c>
    </row>
    <row r="10" spans="1:37" ht="24" customHeight="1">
      <c r="A10" s="1104"/>
      <c r="B10" s="1107"/>
      <c r="C10" s="539" t="s">
        <v>561</v>
      </c>
      <c r="D10" s="582"/>
      <c r="E10" s="537"/>
      <c r="F10" s="570"/>
      <c r="G10" s="537"/>
      <c r="H10" s="536"/>
      <c r="I10" s="570"/>
      <c r="J10" s="537"/>
      <c r="K10" s="537"/>
      <c r="L10" s="570"/>
      <c r="M10" s="537"/>
      <c r="N10" s="537"/>
      <c r="O10" s="536"/>
      <c r="P10" s="570"/>
      <c r="Q10" s="537"/>
      <c r="R10" s="537"/>
      <c r="S10" s="537"/>
      <c r="T10" s="537"/>
      <c r="U10" s="537"/>
      <c r="V10" s="536"/>
      <c r="W10" s="570"/>
      <c r="X10" s="537"/>
      <c r="Y10" s="537"/>
      <c r="Z10" s="536"/>
      <c r="AA10" s="537"/>
      <c r="AB10" s="537"/>
      <c r="AC10" s="536"/>
      <c r="AD10" s="570"/>
      <c r="AE10" s="537"/>
      <c r="AF10" s="537"/>
      <c r="AG10" s="536"/>
      <c r="AH10" s="535"/>
      <c r="AI10" s="530">
        <f>SUM(D10:AH10)</f>
        <v>0</v>
      </c>
      <c r="AJ10" s="507" t="s">
        <v>551</v>
      </c>
    </row>
    <row r="11" spans="1:37" ht="24" customHeight="1">
      <c r="A11" s="1104"/>
      <c r="B11" s="1107"/>
      <c r="C11" s="534" t="s">
        <v>550</v>
      </c>
      <c r="D11" s="568"/>
      <c r="E11" s="532"/>
      <c r="F11" s="567"/>
      <c r="G11" s="532"/>
      <c r="H11" s="532"/>
      <c r="I11" s="567"/>
      <c r="J11" s="567"/>
      <c r="K11" s="532"/>
      <c r="L11" s="567"/>
      <c r="M11" s="532"/>
      <c r="N11" s="567"/>
      <c r="O11" s="532"/>
      <c r="P11" s="567"/>
      <c r="Q11" s="532"/>
      <c r="R11" s="567"/>
      <c r="S11" s="581"/>
      <c r="T11" s="532"/>
      <c r="U11" s="532"/>
      <c r="V11" s="532"/>
      <c r="W11" s="567"/>
      <c r="X11" s="532"/>
      <c r="Y11" s="532"/>
      <c r="Z11" s="532"/>
      <c r="AA11" s="532"/>
      <c r="AB11" s="532"/>
      <c r="AC11" s="532"/>
      <c r="AD11" s="567"/>
      <c r="AE11" s="532"/>
      <c r="AF11" s="532"/>
      <c r="AG11" s="532"/>
      <c r="AH11" s="531"/>
      <c r="AI11" s="530">
        <f>SUM(D11:AH11)</f>
        <v>0</v>
      </c>
      <c r="AJ11" s="501" t="s">
        <v>549</v>
      </c>
    </row>
    <row r="12" spans="1:37" ht="218.25" customHeight="1">
      <c r="A12" s="1104"/>
      <c r="B12" s="1107"/>
      <c r="C12" s="529" t="s">
        <v>560</v>
      </c>
      <c r="D12" s="528" t="s">
        <v>577</v>
      </c>
      <c r="E12" s="523"/>
      <c r="F12" s="527"/>
      <c r="G12" s="523"/>
      <c r="H12" s="527"/>
      <c r="I12" s="523"/>
      <c r="J12" s="527"/>
      <c r="K12" s="523"/>
      <c r="L12" s="580"/>
      <c r="M12" s="523"/>
      <c r="N12" s="527"/>
      <c r="O12" s="523"/>
      <c r="P12" s="527"/>
      <c r="Q12" s="523"/>
      <c r="R12" s="580"/>
      <c r="S12" s="523"/>
      <c r="T12" s="523"/>
      <c r="U12" s="523"/>
      <c r="V12" s="523"/>
      <c r="W12" s="523"/>
      <c r="X12" s="523"/>
      <c r="Y12" s="523"/>
      <c r="Z12" s="523"/>
      <c r="AA12" s="523"/>
      <c r="AB12" s="523"/>
      <c r="AC12" s="523"/>
      <c r="AD12" s="523"/>
      <c r="AE12" s="523"/>
      <c r="AF12" s="523"/>
      <c r="AG12" s="523"/>
      <c r="AH12" s="522"/>
      <c r="AI12" s="521"/>
    </row>
    <row r="13" spans="1:37" ht="18.75" customHeight="1">
      <c r="A13" s="1104"/>
      <c r="B13" s="1107"/>
      <c r="C13" s="520" t="s">
        <v>558</v>
      </c>
      <c r="D13" s="562"/>
      <c r="E13" s="510"/>
      <c r="F13" s="561"/>
      <c r="G13" s="510"/>
      <c r="H13" s="561"/>
      <c r="I13" s="510"/>
      <c r="J13" s="561"/>
      <c r="K13" s="510"/>
      <c r="L13" s="564"/>
      <c r="M13" s="510"/>
      <c r="N13" s="561"/>
      <c r="O13" s="510"/>
      <c r="P13" s="561"/>
      <c r="Q13" s="510"/>
      <c r="R13" s="564"/>
      <c r="S13" s="510"/>
      <c r="T13" s="510"/>
      <c r="U13" s="510"/>
      <c r="V13" s="510"/>
      <c r="W13" s="510"/>
      <c r="X13" s="510"/>
      <c r="Y13" s="510"/>
      <c r="Z13" s="510"/>
      <c r="AA13" s="564"/>
      <c r="AB13" s="510"/>
      <c r="AC13" s="509"/>
      <c r="AD13" s="510"/>
      <c r="AE13" s="510"/>
      <c r="AF13" s="510"/>
      <c r="AG13" s="510"/>
      <c r="AH13" s="560"/>
      <c r="AI13" s="563"/>
    </row>
    <row r="14" spans="1:37" ht="18.75" customHeight="1">
      <c r="A14" s="1104"/>
      <c r="B14" s="1107"/>
      <c r="C14" s="520" t="s">
        <v>556</v>
      </c>
      <c r="D14" s="562"/>
      <c r="E14" s="510"/>
      <c r="F14" s="561"/>
      <c r="G14" s="510"/>
      <c r="H14" s="561"/>
      <c r="I14" s="510"/>
      <c r="J14" s="561"/>
      <c r="K14" s="510"/>
      <c r="L14" s="509"/>
      <c r="M14" s="510"/>
      <c r="N14" s="561"/>
      <c r="O14" s="510"/>
      <c r="P14" s="561"/>
      <c r="Q14" s="510"/>
      <c r="R14" s="509"/>
      <c r="S14" s="510"/>
      <c r="T14" s="510"/>
      <c r="U14" s="510"/>
      <c r="V14" s="510"/>
      <c r="W14" s="510"/>
      <c r="X14" s="510"/>
      <c r="Y14" s="510"/>
      <c r="Z14" s="510"/>
      <c r="AA14" s="509"/>
      <c r="AB14" s="510"/>
      <c r="AC14" s="509"/>
      <c r="AD14" s="510"/>
      <c r="AE14" s="510"/>
      <c r="AF14" s="510"/>
      <c r="AG14" s="510"/>
      <c r="AH14" s="560"/>
      <c r="AI14" s="513"/>
    </row>
    <row r="15" spans="1:37" ht="24" customHeight="1">
      <c r="A15" s="1104"/>
      <c r="B15" s="1107"/>
      <c r="C15" s="506" t="s">
        <v>554</v>
      </c>
      <c r="D15" s="562"/>
      <c r="E15" s="510"/>
      <c r="F15" s="561"/>
      <c r="G15" s="510"/>
      <c r="H15" s="561"/>
      <c r="I15" s="510"/>
      <c r="J15" s="561"/>
      <c r="K15" s="510"/>
      <c r="L15" s="509"/>
      <c r="M15" s="510"/>
      <c r="N15" s="561"/>
      <c r="O15" s="510"/>
      <c r="P15" s="561"/>
      <c r="Q15" s="510"/>
      <c r="R15" s="509"/>
      <c r="S15" s="510"/>
      <c r="T15" s="510"/>
      <c r="U15" s="510"/>
      <c r="V15" s="510"/>
      <c r="W15" s="510"/>
      <c r="X15" s="510"/>
      <c r="Y15" s="509"/>
      <c r="Z15" s="510"/>
      <c r="AA15" s="509"/>
      <c r="AB15" s="509"/>
      <c r="AC15" s="509"/>
      <c r="AD15" s="510"/>
      <c r="AE15" s="509"/>
      <c r="AF15" s="509"/>
      <c r="AG15" s="509"/>
      <c r="AH15" s="560"/>
      <c r="AI15" s="579" t="s">
        <v>553</v>
      </c>
    </row>
    <row r="16" spans="1:37" ht="24" customHeight="1">
      <c r="A16" s="1104"/>
      <c r="B16" s="1107"/>
      <c r="C16" s="506" t="s">
        <v>552</v>
      </c>
      <c r="D16" s="562"/>
      <c r="E16" s="510"/>
      <c r="F16" s="561"/>
      <c r="G16" s="510"/>
      <c r="H16" s="561"/>
      <c r="I16" s="510"/>
      <c r="J16" s="561"/>
      <c r="K16" s="510"/>
      <c r="L16" s="509"/>
      <c r="M16" s="510"/>
      <c r="N16" s="561"/>
      <c r="O16" s="510"/>
      <c r="P16" s="561"/>
      <c r="Q16" s="510"/>
      <c r="R16" s="509"/>
      <c r="S16" s="510"/>
      <c r="T16" s="510"/>
      <c r="U16" s="510"/>
      <c r="V16" s="510"/>
      <c r="W16" s="510"/>
      <c r="X16" s="510"/>
      <c r="Y16" s="509"/>
      <c r="Z16" s="510"/>
      <c r="AA16" s="509"/>
      <c r="AB16" s="509"/>
      <c r="AC16" s="509"/>
      <c r="AD16" s="510"/>
      <c r="AE16" s="509"/>
      <c r="AF16" s="509"/>
      <c r="AG16" s="509"/>
      <c r="AH16" s="560"/>
      <c r="AI16" s="502">
        <f>COUNTA(D17:AH17)</f>
        <v>0</v>
      </c>
      <c r="AJ16" s="507" t="s">
        <v>551</v>
      </c>
    </row>
    <row r="17" spans="1:36" ht="22.5" customHeight="1">
      <c r="A17" s="1105"/>
      <c r="B17" s="1108"/>
      <c r="C17" s="506" t="s">
        <v>550</v>
      </c>
      <c r="D17" s="559"/>
      <c r="E17" s="504"/>
      <c r="F17" s="558"/>
      <c r="G17" s="504"/>
      <c r="H17" s="558"/>
      <c r="I17" s="504"/>
      <c r="J17" s="558"/>
      <c r="K17" s="504"/>
      <c r="L17" s="504"/>
      <c r="M17" s="504"/>
      <c r="N17" s="558"/>
      <c r="O17" s="504"/>
      <c r="P17" s="558"/>
      <c r="Q17" s="504"/>
      <c r="R17" s="504"/>
      <c r="S17" s="504"/>
      <c r="T17" s="504"/>
      <c r="U17" s="504"/>
      <c r="V17" s="504"/>
      <c r="W17" s="504"/>
      <c r="X17" s="504"/>
      <c r="Y17" s="504"/>
      <c r="Z17" s="504"/>
      <c r="AA17" s="504"/>
      <c r="AB17" s="504"/>
      <c r="AC17" s="504"/>
      <c r="AD17" s="504"/>
      <c r="AE17" s="504"/>
      <c r="AF17" s="504"/>
      <c r="AG17" s="504"/>
      <c r="AH17" s="557"/>
      <c r="AI17" s="502">
        <f>SUM(D17:AH17)</f>
        <v>0</v>
      </c>
      <c r="AJ17" s="501" t="s">
        <v>549</v>
      </c>
    </row>
    <row r="18" spans="1:36" ht="22.5" customHeight="1">
      <c r="A18" s="500"/>
      <c r="B18" s="497"/>
      <c r="C18" s="496"/>
      <c r="D18" s="495"/>
      <c r="E18" s="495"/>
      <c r="F18" s="495"/>
      <c r="G18" s="495"/>
      <c r="H18" s="495"/>
      <c r="I18" s="495"/>
      <c r="J18" s="495"/>
      <c r="K18" s="495"/>
      <c r="L18" s="495"/>
      <c r="M18" s="495"/>
      <c r="N18" s="495"/>
      <c r="O18" s="495"/>
      <c r="P18" s="495"/>
      <c r="Q18" s="495"/>
      <c r="R18" s="495"/>
      <c r="S18" s="495"/>
      <c r="T18" s="495"/>
      <c r="U18" s="495"/>
      <c r="V18" s="495"/>
      <c r="W18" s="495"/>
      <c r="X18" s="495"/>
      <c r="Y18" s="495"/>
      <c r="Z18" s="495"/>
      <c r="AA18" s="495"/>
      <c r="AB18" s="495"/>
      <c r="AC18" s="495"/>
      <c r="AD18" s="495"/>
      <c r="AE18" s="495"/>
      <c r="AF18" s="495"/>
      <c r="AG18" s="495"/>
      <c r="AH18" s="499"/>
      <c r="AI18" s="494"/>
    </row>
    <row r="19" spans="1:36" ht="9.75" customHeight="1">
      <c r="A19" s="556"/>
      <c r="B19" s="555"/>
      <c r="C19" s="555"/>
      <c r="D19" s="555"/>
      <c r="E19" s="555"/>
      <c r="F19" s="495"/>
      <c r="G19" s="495"/>
      <c r="H19" s="495"/>
      <c r="I19" s="495"/>
      <c r="J19" s="495"/>
      <c r="K19" s="495"/>
      <c r="L19" s="495"/>
      <c r="M19" s="495"/>
      <c r="N19" s="495"/>
      <c r="O19" s="495"/>
      <c r="P19" s="495"/>
      <c r="Q19" s="495"/>
      <c r="R19" s="554"/>
      <c r="S19" s="554"/>
      <c r="T19" s="554"/>
      <c r="U19" s="554"/>
      <c r="V19" s="554"/>
      <c r="W19" s="554"/>
      <c r="X19" s="554"/>
      <c r="Y19" s="554"/>
      <c r="Z19" s="554"/>
      <c r="AA19" s="554"/>
      <c r="AB19" s="554"/>
      <c r="AC19" s="554"/>
      <c r="AD19" s="554"/>
      <c r="AE19" s="554"/>
      <c r="AF19" s="554"/>
      <c r="AG19" s="554"/>
      <c r="AH19" s="554"/>
    </row>
    <row r="20" spans="1:36" ht="15.75" customHeight="1">
      <c r="A20" s="1109" t="s">
        <v>576</v>
      </c>
      <c r="B20" s="552" t="s">
        <v>572</v>
      </c>
      <c r="C20" s="552"/>
      <c r="D20" s="553"/>
      <c r="E20" s="536"/>
      <c r="F20" s="536"/>
      <c r="G20" s="536"/>
      <c r="H20" s="536"/>
      <c r="I20" s="536"/>
      <c r="J20" s="536"/>
      <c r="K20" s="536"/>
      <c r="L20" s="536"/>
      <c r="M20" s="536"/>
      <c r="N20" s="536"/>
      <c r="O20" s="536"/>
      <c r="P20" s="536"/>
      <c r="Q20" s="536"/>
      <c r="R20" s="536"/>
      <c r="S20" s="536"/>
      <c r="T20" s="536"/>
      <c r="U20" s="536"/>
      <c r="V20" s="536"/>
      <c r="W20" s="536"/>
      <c r="X20" s="536"/>
      <c r="Y20" s="536"/>
      <c r="Z20" s="536"/>
      <c r="AA20" s="536"/>
      <c r="AB20" s="536"/>
      <c r="AC20" s="536"/>
      <c r="AD20" s="536"/>
      <c r="AE20" s="536"/>
      <c r="AF20" s="536"/>
      <c r="AG20" s="536"/>
      <c r="AH20" s="535"/>
      <c r="AI20" s="494"/>
    </row>
    <row r="21" spans="1:36" ht="15.75" customHeight="1">
      <c r="A21" s="1104"/>
      <c r="B21" s="552" t="s">
        <v>574</v>
      </c>
      <c r="C21" s="552"/>
      <c r="D21" s="553">
        <v>1</v>
      </c>
      <c r="E21" s="536">
        <v>2</v>
      </c>
      <c r="F21" s="536">
        <v>3</v>
      </c>
      <c r="G21" s="536">
        <v>4</v>
      </c>
      <c r="H21" s="536">
        <v>5</v>
      </c>
      <c r="I21" s="536">
        <v>6</v>
      </c>
      <c r="J21" s="536">
        <v>7</v>
      </c>
      <c r="K21" s="536">
        <v>8</v>
      </c>
      <c r="L21" s="536">
        <v>9</v>
      </c>
      <c r="M21" s="536">
        <v>10</v>
      </c>
      <c r="N21" s="536">
        <v>11</v>
      </c>
      <c r="O21" s="536">
        <v>12</v>
      </c>
      <c r="P21" s="536">
        <v>13</v>
      </c>
      <c r="Q21" s="536">
        <v>14</v>
      </c>
      <c r="R21" s="536">
        <v>15</v>
      </c>
      <c r="S21" s="536">
        <v>16</v>
      </c>
      <c r="T21" s="536">
        <v>17</v>
      </c>
      <c r="U21" s="536">
        <v>18</v>
      </c>
      <c r="V21" s="536">
        <v>19</v>
      </c>
      <c r="W21" s="536">
        <v>20</v>
      </c>
      <c r="X21" s="536">
        <v>21</v>
      </c>
      <c r="Y21" s="536">
        <v>22</v>
      </c>
      <c r="Z21" s="536">
        <v>23</v>
      </c>
      <c r="AA21" s="536">
        <v>24</v>
      </c>
      <c r="AB21" s="536">
        <v>25</v>
      </c>
      <c r="AC21" s="536">
        <v>26</v>
      </c>
      <c r="AD21" s="536">
        <v>27</v>
      </c>
      <c r="AE21" s="536">
        <v>28</v>
      </c>
      <c r="AF21" s="536">
        <v>29</v>
      </c>
      <c r="AG21" s="536">
        <v>30</v>
      </c>
      <c r="AH21" s="535">
        <v>31</v>
      </c>
      <c r="AI21" s="494"/>
    </row>
    <row r="22" spans="1:36" ht="15.75" customHeight="1">
      <c r="A22" s="1104"/>
      <c r="B22" s="552" t="s">
        <v>573</v>
      </c>
      <c r="C22" s="552"/>
      <c r="D22" s="551" t="s">
        <v>572</v>
      </c>
      <c r="E22" s="537" t="s">
        <v>571</v>
      </c>
      <c r="F22" s="537" t="s">
        <v>564</v>
      </c>
      <c r="G22" s="537" t="s">
        <v>570</v>
      </c>
      <c r="H22" s="537" t="s">
        <v>569</v>
      </c>
      <c r="I22" s="537" t="s">
        <v>568</v>
      </c>
      <c r="J22" s="537" t="s">
        <v>567</v>
      </c>
      <c r="K22" s="537" t="s">
        <v>566</v>
      </c>
      <c r="L22" s="537" t="s">
        <v>565</v>
      </c>
      <c r="M22" s="537" t="s">
        <v>564</v>
      </c>
      <c r="N22" s="537" t="s">
        <v>570</v>
      </c>
      <c r="O22" s="537" t="s">
        <v>569</v>
      </c>
      <c r="P22" s="537" t="s">
        <v>568</v>
      </c>
      <c r="Q22" s="537" t="s">
        <v>567</v>
      </c>
      <c r="R22" s="537" t="s">
        <v>566</v>
      </c>
      <c r="S22" s="537" t="s">
        <v>565</v>
      </c>
      <c r="T22" s="537" t="s">
        <v>564</v>
      </c>
      <c r="U22" s="537" t="s">
        <v>570</v>
      </c>
      <c r="V22" s="537" t="s">
        <v>569</v>
      </c>
      <c r="W22" s="537" t="s">
        <v>568</v>
      </c>
      <c r="X22" s="537" t="s">
        <v>567</v>
      </c>
      <c r="Y22" s="537" t="s">
        <v>566</v>
      </c>
      <c r="Z22" s="537" t="s">
        <v>565</v>
      </c>
      <c r="AA22" s="537" t="s">
        <v>564</v>
      </c>
      <c r="AB22" s="537" t="s">
        <v>570</v>
      </c>
      <c r="AC22" s="537" t="s">
        <v>569</v>
      </c>
      <c r="AD22" s="537" t="s">
        <v>568</v>
      </c>
      <c r="AE22" s="537" t="s">
        <v>567</v>
      </c>
      <c r="AF22" s="537" t="s">
        <v>566</v>
      </c>
      <c r="AG22" s="537" t="s">
        <v>565</v>
      </c>
      <c r="AH22" s="550" t="s">
        <v>564</v>
      </c>
      <c r="AI22" s="494"/>
    </row>
    <row r="23" spans="1:36" ht="198" customHeight="1">
      <c r="A23" s="1104"/>
      <c r="B23" s="1106" t="s">
        <v>563</v>
      </c>
      <c r="C23" s="578" t="s">
        <v>562</v>
      </c>
      <c r="D23" s="577"/>
      <c r="E23" s="547"/>
      <c r="F23" s="526"/>
      <c r="G23" s="526"/>
      <c r="H23" s="547"/>
      <c r="I23" s="547"/>
      <c r="J23" s="526"/>
      <c r="K23" s="547"/>
      <c r="L23" s="547"/>
      <c r="M23" s="525"/>
      <c r="N23" s="525"/>
      <c r="O23" s="547"/>
      <c r="P23" s="576"/>
      <c r="Q23" s="574"/>
      <c r="R23" s="544"/>
      <c r="S23" s="575"/>
      <c r="T23" s="525"/>
      <c r="U23" s="525"/>
      <c r="V23" s="575"/>
      <c r="W23" s="575"/>
      <c r="X23" s="575"/>
      <c r="Y23" s="575"/>
      <c r="Z23" s="526"/>
      <c r="AA23" s="525"/>
      <c r="AB23" s="525"/>
      <c r="AC23" s="575"/>
      <c r="AD23" s="575"/>
      <c r="AE23" s="574"/>
      <c r="AF23" s="525"/>
      <c r="AG23" s="526"/>
      <c r="AH23" s="573"/>
      <c r="AI23" s="540" t="s">
        <v>553</v>
      </c>
    </row>
    <row r="24" spans="1:36" ht="24" customHeight="1">
      <c r="A24" s="1104"/>
      <c r="B24" s="1107"/>
      <c r="C24" s="572" t="s">
        <v>561</v>
      </c>
      <c r="D24" s="571"/>
      <c r="E24" s="537"/>
      <c r="F24" s="570"/>
      <c r="G24" s="537"/>
      <c r="H24" s="570"/>
      <c r="I24" s="536"/>
      <c r="J24" s="537"/>
      <c r="K24" s="537"/>
      <c r="L24" s="570"/>
      <c r="M24" s="537"/>
      <c r="N24" s="537"/>
      <c r="O24" s="536"/>
      <c r="P24" s="570"/>
      <c r="Q24" s="569"/>
      <c r="R24" s="537"/>
      <c r="S24" s="536"/>
      <c r="T24" s="537"/>
      <c r="U24" s="537"/>
      <c r="V24" s="536"/>
      <c r="W24" s="536"/>
      <c r="X24" s="537"/>
      <c r="Y24" s="537"/>
      <c r="Z24" s="536"/>
      <c r="AA24" s="537"/>
      <c r="AB24" s="537"/>
      <c r="AC24" s="536"/>
      <c r="AD24" s="536"/>
      <c r="AE24" s="537"/>
      <c r="AF24" s="537"/>
      <c r="AG24" s="536"/>
      <c r="AH24" s="535"/>
      <c r="AI24" s="530">
        <f>SUM(D24:AH24)</f>
        <v>0</v>
      </c>
      <c r="AJ24" s="507" t="s">
        <v>551</v>
      </c>
    </row>
    <row r="25" spans="1:36" ht="24" customHeight="1">
      <c r="A25" s="1104"/>
      <c r="B25" s="1107"/>
      <c r="C25" s="534" t="s">
        <v>550</v>
      </c>
      <c r="D25" s="568"/>
      <c r="E25" s="532"/>
      <c r="F25" s="567"/>
      <c r="G25" s="532"/>
      <c r="H25" s="567"/>
      <c r="I25" s="532"/>
      <c r="J25" s="567"/>
      <c r="K25" s="532"/>
      <c r="L25" s="567"/>
      <c r="M25" s="532"/>
      <c r="N25" s="567"/>
      <c r="O25" s="532"/>
      <c r="P25" s="567"/>
      <c r="Q25" s="566"/>
      <c r="R25" s="532"/>
      <c r="S25" s="532"/>
      <c r="T25" s="532"/>
      <c r="U25" s="532"/>
      <c r="V25" s="532"/>
      <c r="W25" s="532"/>
      <c r="X25" s="532"/>
      <c r="Y25" s="532"/>
      <c r="Z25" s="532"/>
      <c r="AA25" s="532"/>
      <c r="AB25" s="532"/>
      <c r="AC25" s="532"/>
      <c r="AD25" s="532"/>
      <c r="AE25" s="532"/>
      <c r="AF25" s="532"/>
      <c r="AG25" s="532"/>
      <c r="AH25" s="531"/>
      <c r="AI25" s="530">
        <f>SUM(D25:AH25)</f>
        <v>0</v>
      </c>
      <c r="AJ25" s="501" t="s">
        <v>549</v>
      </c>
    </row>
    <row r="26" spans="1:36" ht="218.25" customHeight="1">
      <c r="A26" s="1104"/>
      <c r="B26" s="1107"/>
      <c r="C26" s="529" t="s">
        <v>560</v>
      </c>
      <c r="D26" s="528"/>
      <c r="E26" s="523"/>
      <c r="F26" s="527"/>
      <c r="G26" s="523"/>
      <c r="H26" s="527"/>
      <c r="I26" s="523"/>
      <c r="J26" s="565"/>
      <c r="K26" s="523"/>
      <c r="L26" s="527"/>
      <c r="M26" s="523"/>
      <c r="N26" s="527"/>
      <c r="O26" s="523"/>
      <c r="P26" s="524"/>
      <c r="Q26" s="524"/>
      <c r="R26" s="523"/>
      <c r="S26" s="526"/>
      <c r="T26" s="523"/>
      <c r="U26" s="523"/>
      <c r="V26" s="523"/>
      <c r="W26" s="523"/>
      <c r="X26" s="524"/>
      <c r="Y26" s="523"/>
      <c r="Z26" s="523"/>
      <c r="AA26" s="525"/>
      <c r="AB26" s="523"/>
      <c r="AC26" s="524"/>
      <c r="AD26" s="524"/>
      <c r="AE26" s="523"/>
      <c r="AF26" s="523"/>
      <c r="AG26" s="523"/>
      <c r="AH26" s="522"/>
      <c r="AI26" s="521"/>
    </row>
    <row r="27" spans="1:36" ht="18.75" customHeight="1">
      <c r="A27" s="1104"/>
      <c r="B27" s="1107"/>
      <c r="C27" s="520" t="s">
        <v>558</v>
      </c>
      <c r="D27" s="562"/>
      <c r="E27" s="510"/>
      <c r="F27" s="561"/>
      <c r="G27" s="510"/>
      <c r="H27" s="561"/>
      <c r="I27" s="510"/>
      <c r="J27" s="561"/>
      <c r="K27" s="510"/>
      <c r="L27" s="564"/>
      <c r="M27" s="510"/>
      <c r="N27" s="561"/>
      <c r="O27" s="510"/>
      <c r="P27" s="510"/>
      <c r="Q27" s="510"/>
      <c r="R27" s="561"/>
      <c r="S27" s="564"/>
      <c r="T27" s="510"/>
      <c r="U27" s="510"/>
      <c r="V27" s="510"/>
      <c r="W27" s="510"/>
      <c r="X27" s="510"/>
      <c r="Y27" s="510"/>
      <c r="Z27" s="510"/>
      <c r="AA27" s="564"/>
      <c r="AB27" s="510"/>
      <c r="AC27" s="510"/>
      <c r="AD27" s="510"/>
      <c r="AE27" s="509"/>
      <c r="AF27" s="509"/>
      <c r="AG27" s="564"/>
      <c r="AH27" s="560"/>
      <c r="AI27" s="513"/>
    </row>
    <row r="28" spans="1:36" ht="18.75" customHeight="1">
      <c r="A28" s="1104"/>
      <c r="B28" s="1107"/>
      <c r="C28" s="506" t="s">
        <v>556</v>
      </c>
      <c r="D28" s="562"/>
      <c r="E28" s="510"/>
      <c r="F28" s="561"/>
      <c r="G28" s="510"/>
      <c r="H28" s="561"/>
      <c r="I28" s="510"/>
      <c r="J28" s="561"/>
      <c r="K28" s="510"/>
      <c r="L28" s="509"/>
      <c r="M28" s="510"/>
      <c r="N28" s="561"/>
      <c r="O28" s="510"/>
      <c r="P28" s="510"/>
      <c r="Q28" s="510"/>
      <c r="R28" s="561"/>
      <c r="S28" s="509"/>
      <c r="T28" s="510"/>
      <c r="U28" s="510"/>
      <c r="V28" s="510"/>
      <c r="W28" s="510"/>
      <c r="X28" s="510"/>
      <c r="Y28" s="510"/>
      <c r="Z28" s="510"/>
      <c r="AA28" s="509"/>
      <c r="AB28" s="510"/>
      <c r="AC28" s="510"/>
      <c r="AD28" s="510"/>
      <c r="AE28" s="509"/>
      <c r="AF28" s="509"/>
      <c r="AG28" s="509"/>
      <c r="AH28" s="560"/>
      <c r="AI28" s="563"/>
    </row>
    <row r="29" spans="1:36" ht="24" customHeight="1">
      <c r="A29" s="1104"/>
      <c r="B29" s="1107"/>
      <c r="C29" s="506" t="s">
        <v>554</v>
      </c>
      <c r="D29" s="562"/>
      <c r="E29" s="510"/>
      <c r="F29" s="561"/>
      <c r="G29" s="510"/>
      <c r="H29" s="561"/>
      <c r="I29" s="510"/>
      <c r="J29" s="509"/>
      <c r="K29" s="510"/>
      <c r="L29" s="561"/>
      <c r="M29" s="510"/>
      <c r="N29" s="561"/>
      <c r="O29" s="510"/>
      <c r="P29" s="509"/>
      <c r="Q29" s="509"/>
      <c r="R29" s="561"/>
      <c r="S29" s="509"/>
      <c r="T29" s="510"/>
      <c r="U29" s="510"/>
      <c r="V29" s="510"/>
      <c r="W29" s="510"/>
      <c r="X29" s="509"/>
      <c r="Y29" s="510"/>
      <c r="Z29" s="510"/>
      <c r="AA29" s="509"/>
      <c r="AB29" s="510"/>
      <c r="AC29" s="509"/>
      <c r="AD29" s="509"/>
      <c r="AE29" s="509"/>
      <c r="AF29" s="509"/>
      <c r="AG29" s="509"/>
      <c r="AH29" s="560"/>
      <c r="AI29" s="512" t="s">
        <v>553</v>
      </c>
    </row>
    <row r="30" spans="1:36" ht="24" customHeight="1">
      <c r="A30" s="1104"/>
      <c r="B30" s="1107"/>
      <c r="C30" s="506" t="s">
        <v>552</v>
      </c>
      <c r="D30" s="562"/>
      <c r="E30" s="510"/>
      <c r="F30" s="561"/>
      <c r="G30" s="510"/>
      <c r="H30" s="561"/>
      <c r="I30" s="510"/>
      <c r="J30" s="509"/>
      <c r="K30" s="510"/>
      <c r="L30" s="561"/>
      <c r="M30" s="510"/>
      <c r="N30" s="561"/>
      <c r="O30" s="510"/>
      <c r="P30" s="509"/>
      <c r="Q30" s="509"/>
      <c r="R30" s="561"/>
      <c r="S30" s="509"/>
      <c r="T30" s="510"/>
      <c r="U30" s="510"/>
      <c r="V30" s="510"/>
      <c r="W30" s="510"/>
      <c r="X30" s="509"/>
      <c r="Y30" s="510"/>
      <c r="Z30" s="510"/>
      <c r="AA30" s="509"/>
      <c r="AB30" s="510"/>
      <c r="AC30" s="509"/>
      <c r="AD30" s="509"/>
      <c r="AE30" s="509"/>
      <c r="AF30" s="509"/>
      <c r="AG30" s="509"/>
      <c r="AH30" s="560"/>
      <c r="AI30" s="502">
        <f>COUNTA(D31:AH31)</f>
        <v>0</v>
      </c>
      <c r="AJ30" s="507" t="s">
        <v>551</v>
      </c>
    </row>
    <row r="31" spans="1:36" ht="22.5" customHeight="1">
      <c r="A31" s="1105"/>
      <c r="B31" s="1108"/>
      <c r="C31" s="506" t="s">
        <v>550</v>
      </c>
      <c r="D31" s="559"/>
      <c r="E31" s="504"/>
      <c r="F31" s="558"/>
      <c r="G31" s="504"/>
      <c r="H31" s="558"/>
      <c r="I31" s="504"/>
      <c r="J31" s="504"/>
      <c r="K31" s="504"/>
      <c r="L31" s="558"/>
      <c r="M31" s="504"/>
      <c r="N31" s="558"/>
      <c r="O31" s="504"/>
      <c r="P31" s="504"/>
      <c r="Q31" s="504"/>
      <c r="R31" s="558"/>
      <c r="S31" s="504"/>
      <c r="T31" s="504"/>
      <c r="U31" s="504"/>
      <c r="V31" s="504"/>
      <c r="W31" s="504"/>
      <c r="X31" s="504"/>
      <c r="Y31" s="504"/>
      <c r="Z31" s="504"/>
      <c r="AA31" s="504"/>
      <c r="AB31" s="504"/>
      <c r="AC31" s="504"/>
      <c r="AD31" s="504"/>
      <c r="AE31" s="504"/>
      <c r="AF31" s="504"/>
      <c r="AG31" s="504"/>
      <c r="AH31" s="557"/>
      <c r="AI31" s="502">
        <f>SUM(D31:AH31)</f>
        <v>0</v>
      </c>
      <c r="AJ31" s="501" t="s">
        <v>549</v>
      </c>
    </row>
    <row r="32" spans="1:36" ht="16.5" customHeight="1">
      <c r="A32" s="500"/>
      <c r="B32" s="497"/>
      <c r="C32" s="496"/>
      <c r="D32" s="495"/>
      <c r="E32" s="495"/>
      <c r="F32" s="495"/>
      <c r="G32" s="495"/>
      <c r="H32" s="495"/>
      <c r="I32" s="495"/>
      <c r="J32" s="495"/>
      <c r="K32" s="495"/>
      <c r="L32" s="495"/>
      <c r="M32" s="495"/>
      <c r="N32" s="495"/>
      <c r="O32" s="495"/>
      <c r="P32" s="495"/>
      <c r="Q32" s="495"/>
      <c r="R32" s="495"/>
      <c r="S32" s="495"/>
      <c r="T32" s="495"/>
      <c r="U32" s="495"/>
      <c r="V32" s="495"/>
      <c r="W32" s="495"/>
      <c r="X32" s="495"/>
      <c r="Y32" s="495"/>
      <c r="Z32" s="495"/>
      <c r="AA32" s="495"/>
      <c r="AB32" s="495"/>
      <c r="AC32" s="495"/>
      <c r="AD32" s="495"/>
      <c r="AE32" s="495"/>
      <c r="AF32" s="495"/>
      <c r="AG32" s="495"/>
      <c r="AH32" s="499"/>
      <c r="AI32" s="494"/>
    </row>
    <row r="33" spans="1:36" ht="9.75" customHeight="1">
      <c r="A33" s="556"/>
      <c r="B33" s="555"/>
      <c r="C33" s="555"/>
      <c r="D33" s="555"/>
      <c r="E33" s="555"/>
      <c r="F33" s="495"/>
      <c r="G33" s="495"/>
      <c r="H33" s="495"/>
      <c r="I33" s="495"/>
      <c r="J33" s="495"/>
      <c r="K33" s="495"/>
      <c r="L33" s="495"/>
      <c r="M33" s="495"/>
      <c r="N33" s="495"/>
      <c r="O33" s="495"/>
      <c r="P33" s="495"/>
      <c r="Q33" s="495"/>
      <c r="R33" s="554"/>
      <c r="S33" s="554"/>
      <c r="T33" s="554"/>
      <c r="U33" s="554"/>
      <c r="V33" s="554"/>
      <c r="W33" s="554"/>
      <c r="X33" s="554"/>
      <c r="Y33" s="554"/>
      <c r="Z33" s="554"/>
      <c r="AA33" s="554"/>
      <c r="AB33" s="554"/>
      <c r="AC33" s="554"/>
      <c r="AD33" s="554"/>
      <c r="AE33" s="554"/>
      <c r="AF33" s="554"/>
      <c r="AG33" s="554"/>
      <c r="AH33" s="554"/>
    </row>
    <row r="34" spans="1:36" ht="15.75" customHeight="1">
      <c r="A34" s="1109" t="s">
        <v>575</v>
      </c>
      <c r="B34" s="552" t="s">
        <v>572</v>
      </c>
      <c r="C34" s="552"/>
      <c r="D34" s="553"/>
      <c r="E34" s="536"/>
      <c r="F34" s="536"/>
      <c r="G34" s="536"/>
      <c r="H34" s="536"/>
      <c r="I34" s="536"/>
      <c r="J34" s="536"/>
      <c r="K34" s="536"/>
      <c r="L34" s="536"/>
      <c r="M34" s="536"/>
      <c r="N34" s="536"/>
      <c r="O34" s="536"/>
      <c r="P34" s="536"/>
      <c r="Q34" s="536"/>
      <c r="R34" s="536"/>
      <c r="S34" s="536"/>
      <c r="T34" s="536"/>
      <c r="U34" s="536"/>
      <c r="V34" s="536"/>
      <c r="W34" s="536"/>
      <c r="X34" s="536"/>
      <c r="Y34" s="536"/>
      <c r="Z34" s="536"/>
      <c r="AA34" s="536"/>
      <c r="AB34" s="536"/>
      <c r="AC34" s="536"/>
      <c r="AD34" s="536"/>
      <c r="AE34" s="536"/>
      <c r="AF34" s="536"/>
      <c r="AG34" s="536"/>
      <c r="AH34" s="535"/>
      <c r="AI34" s="494"/>
    </row>
    <row r="35" spans="1:36" ht="15.75" customHeight="1">
      <c r="A35" s="1104"/>
      <c r="B35" s="552" t="s">
        <v>574</v>
      </c>
      <c r="C35" s="552"/>
      <c r="D35" s="553">
        <v>1</v>
      </c>
      <c r="E35" s="536">
        <v>2</v>
      </c>
      <c r="F35" s="536">
        <v>3</v>
      </c>
      <c r="G35" s="536">
        <v>4</v>
      </c>
      <c r="H35" s="536">
        <v>5</v>
      </c>
      <c r="I35" s="536">
        <v>6</v>
      </c>
      <c r="J35" s="536">
        <v>7</v>
      </c>
      <c r="K35" s="536">
        <v>8</v>
      </c>
      <c r="L35" s="536">
        <v>9</v>
      </c>
      <c r="M35" s="536">
        <v>10</v>
      </c>
      <c r="N35" s="536">
        <v>11</v>
      </c>
      <c r="O35" s="536">
        <v>12</v>
      </c>
      <c r="P35" s="536">
        <v>13</v>
      </c>
      <c r="Q35" s="536">
        <v>14</v>
      </c>
      <c r="R35" s="536">
        <v>15</v>
      </c>
      <c r="S35" s="536">
        <v>16</v>
      </c>
      <c r="T35" s="536">
        <v>17</v>
      </c>
      <c r="U35" s="536">
        <v>18</v>
      </c>
      <c r="V35" s="536">
        <v>19</v>
      </c>
      <c r="W35" s="536">
        <v>20</v>
      </c>
      <c r="X35" s="536">
        <v>21</v>
      </c>
      <c r="Y35" s="536">
        <v>22</v>
      </c>
      <c r="Z35" s="536">
        <v>23</v>
      </c>
      <c r="AA35" s="536">
        <v>24</v>
      </c>
      <c r="AB35" s="536">
        <v>25</v>
      </c>
      <c r="AC35" s="536">
        <v>26</v>
      </c>
      <c r="AD35" s="536">
        <v>27</v>
      </c>
      <c r="AE35" s="536">
        <v>28</v>
      </c>
      <c r="AF35" s="536">
        <v>29</v>
      </c>
      <c r="AG35" s="536">
        <v>30</v>
      </c>
      <c r="AH35" s="535">
        <v>31</v>
      </c>
      <c r="AI35" s="494"/>
    </row>
    <row r="36" spans="1:36" ht="15.75" customHeight="1">
      <c r="A36" s="1104"/>
      <c r="B36" s="552" t="s">
        <v>573</v>
      </c>
      <c r="C36" s="552"/>
      <c r="D36" s="551" t="s">
        <v>572</v>
      </c>
      <c r="E36" s="537" t="s">
        <v>571</v>
      </c>
      <c r="F36" s="537" t="s">
        <v>564</v>
      </c>
      <c r="G36" s="537" t="s">
        <v>570</v>
      </c>
      <c r="H36" s="537" t="s">
        <v>569</v>
      </c>
      <c r="I36" s="537" t="s">
        <v>568</v>
      </c>
      <c r="J36" s="537" t="s">
        <v>567</v>
      </c>
      <c r="K36" s="537" t="s">
        <v>566</v>
      </c>
      <c r="L36" s="537" t="s">
        <v>565</v>
      </c>
      <c r="M36" s="537" t="s">
        <v>564</v>
      </c>
      <c r="N36" s="537" t="s">
        <v>570</v>
      </c>
      <c r="O36" s="537" t="s">
        <v>569</v>
      </c>
      <c r="P36" s="537" t="s">
        <v>568</v>
      </c>
      <c r="Q36" s="537" t="s">
        <v>567</v>
      </c>
      <c r="R36" s="537" t="s">
        <v>566</v>
      </c>
      <c r="S36" s="537" t="s">
        <v>565</v>
      </c>
      <c r="T36" s="537" t="s">
        <v>564</v>
      </c>
      <c r="U36" s="537" t="s">
        <v>570</v>
      </c>
      <c r="V36" s="537" t="s">
        <v>569</v>
      </c>
      <c r="W36" s="537" t="s">
        <v>568</v>
      </c>
      <c r="X36" s="537" t="s">
        <v>567</v>
      </c>
      <c r="Y36" s="537" t="s">
        <v>566</v>
      </c>
      <c r="Z36" s="537" t="s">
        <v>565</v>
      </c>
      <c r="AA36" s="537" t="s">
        <v>564</v>
      </c>
      <c r="AB36" s="537" t="s">
        <v>570</v>
      </c>
      <c r="AC36" s="537" t="s">
        <v>569</v>
      </c>
      <c r="AD36" s="537" t="s">
        <v>568</v>
      </c>
      <c r="AE36" s="537" t="s">
        <v>567</v>
      </c>
      <c r="AF36" s="537" t="s">
        <v>566</v>
      </c>
      <c r="AG36" s="537" t="s">
        <v>565</v>
      </c>
      <c r="AH36" s="550" t="s">
        <v>564</v>
      </c>
      <c r="AI36" s="494"/>
    </row>
    <row r="37" spans="1:36" ht="198" customHeight="1">
      <c r="A37" s="1104"/>
      <c r="B37" s="1106" t="s">
        <v>563</v>
      </c>
      <c r="C37" s="549" t="s">
        <v>562</v>
      </c>
      <c r="D37" s="548"/>
      <c r="E37" s="542"/>
      <c r="F37" s="547"/>
      <c r="G37" s="547"/>
      <c r="H37" s="542"/>
      <c r="I37" s="542"/>
      <c r="J37" s="542"/>
      <c r="K37" s="542"/>
      <c r="L37" s="542"/>
      <c r="M37" s="542"/>
      <c r="N37" s="546"/>
      <c r="O37" s="542"/>
      <c r="P37" s="545"/>
      <c r="Q37" s="543"/>
      <c r="R37" s="543"/>
      <c r="S37" s="544"/>
      <c r="T37" s="542"/>
      <c r="U37" s="542"/>
      <c r="V37" s="542"/>
      <c r="W37" s="542"/>
      <c r="X37" s="543"/>
      <c r="Y37" s="543"/>
      <c r="Z37" s="542"/>
      <c r="AA37" s="542"/>
      <c r="AB37" s="542"/>
      <c r="AC37" s="542"/>
      <c r="AD37" s="542"/>
      <c r="AE37" s="543"/>
      <c r="AF37" s="543"/>
      <c r="AG37" s="542"/>
      <c r="AH37" s="541"/>
      <c r="AI37" s="540" t="s">
        <v>553</v>
      </c>
    </row>
    <row r="38" spans="1:36" ht="24" customHeight="1">
      <c r="A38" s="1104"/>
      <c r="B38" s="1107"/>
      <c r="C38" s="539" t="s">
        <v>561</v>
      </c>
      <c r="D38" s="538"/>
      <c r="E38" s="537"/>
      <c r="F38" s="537"/>
      <c r="G38" s="537"/>
      <c r="H38" s="536"/>
      <c r="I38" s="536"/>
      <c r="J38" s="537"/>
      <c r="K38" s="537"/>
      <c r="L38" s="536"/>
      <c r="M38" s="537"/>
      <c r="N38" s="537"/>
      <c r="O38" s="536"/>
      <c r="P38" s="536"/>
      <c r="Q38" s="537"/>
      <c r="R38" s="537"/>
      <c r="S38" s="536"/>
      <c r="T38" s="537"/>
      <c r="U38" s="537"/>
      <c r="V38" s="536"/>
      <c r="W38" s="536"/>
      <c r="X38" s="537"/>
      <c r="Y38" s="537"/>
      <c r="Z38" s="536"/>
      <c r="AA38" s="537"/>
      <c r="AB38" s="537"/>
      <c r="AC38" s="536"/>
      <c r="AD38" s="536"/>
      <c r="AE38" s="537"/>
      <c r="AF38" s="537"/>
      <c r="AG38" s="536"/>
      <c r="AH38" s="535"/>
      <c r="AI38" s="530">
        <f>SUM(D38:AH38)</f>
        <v>0</v>
      </c>
      <c r="AJ38" s="507" t="s">
        <v>551</v>
      </c>
    </row>
    <row r="39" spans="1:36" ht="24" customHeight="1">
      <c r="A39" s="1104"/>
      <c r="B39" s="1107"/>
      <c r="C39" s="534" t="s">
        <v>550</v>
      </c>
      <c r="D39" s="533"/>
      <c r="E39" s="532"/>
      <c r="F39" s="532"/>
      <c r="G39" s="532"/>
      <c r="H39" s="532"/>
      <c r="I39" s="532"/>
      <c r="J39" s="532"/>
      <c r="K39" s="532"/>
      <c r="L39" s="532"/>
      <c r="M39" s="532"/>
      <c r="N39" s="532"/>
      <c r="O39" s="532"/>
      <c r="P39" s="532"/>
      <c r="Q39" s="532"/>
      <c r="R39" s="532"/>
      <c r="S39" s="532"/>
      <c r="T39" s="532"/>
      <c r="U39" s="532"/>
      <c r="V39" s="532"/>
      <c r="W39" s="532"/>
      <c r="X39" s="532"/>
      <c r="Y39" s="532"/>
      <c r="Z39" s="532"/>
      <c r="AA39" s="532"/>
      <c r="AB39" s="532"/>
      <c r="AC39" s="532"/>
      <c r="AD39" s="532"/>
      <c r="AE39" s="532"/>
      <c r="AF39" s="532"/>
      <c r="AG39" s="532"/>
      <c r="AH39" s="531"/>
      <c r="AI39" s="530">
        <f>SUM(D39:AH39)</f>
        <v>0</v>
      </c>
      <c r="AJ39" s="501" t="s">
        <v>549</v>
      </c>
    </row>
    <row r="40" spans="1:36" ht="218.25" customHeight="1">
      <c r="A40" s="1104"/>
      <c r="B40" s="1107"/>
      <c r="C40" s="529" t="s">
        <v>560</v>
      </c>
      <c r="D40" s="528"/>
      <c r="E40" s="523"/>
      <c r="F40" s="527"/>
      <c r="G40" s="523"/>
      <c r="H40" s="527"/>
      <c r="I40" s="523"/>
      <c r="J40" s="527"/>
      <c r="K40" s="523"/>
      <c r="L40" s="527"/>
      <c r="M40" s="523"/>
      <c r="N40" s="523"/>
      <c r="O40" s="523"/>
      <c r="P40" s="523"/>
      <c r="Q40" s="523"/>
      <c r="R40" s="527"/>
      <c r="S40" s="526"/>
      <c r="T40" s="523"/>
      <c r="U40" s="524"/>
      <c r="V40" s="523"/>
      <c r="W40" s="523"/>
      <c r="X40" s="523"/>
      <c r="Y40" s="523"/>
      <c r="Z40" s="523"/>
      <c r="AA40" s="525"/>
      <c r="AB40" s="524"/>
      <c r="AC40" s="524"/>
      <c r="AD40" s="523"/>
      <c r="AE40" s="523"/>
      <c r="AF40" s="523"/>
      <c r="AG40" s="523"/>
      <c r="AH40" s="522" t="s">
        <v>559</v>
      </c>
      <c r="AI40" s="521"/>
    </row>
    <row r="41" spans="1:36" ht="18.75" customHeight="1">
      <c r="A41" s="1104"/>
      <c r="B41" s="1107"/>
      <c r="C41" s="520" t="s">
        <v>558</v>
      </c>
      <c r="D41" s="519"/>
      <c r="E41" s="518"/>
      <c r="F41" s="518"/>
      <c r="G41" s="518"/>
      <c r="H41" s="518"/>
      <c r="I41" s="518"/>
      <c r="J41" s="518"/>
      <c r="K41" s="518"/>
      <c r="L41" s="516"/>
      <c r="M41" s="518"/>
      <c r="N41" s="518"/>
      <c r="O41" s="518"/>
      <c r="P41" s="518"/>
      <c r="Q41" s="518"/>
      <c r="R41" s="518"/>
      <c r="S41" s="516"/>
      <c r="T41" s="518"/>
      <c r="U41" s="518"/>
      <c r="V41" s="518"/>
      <c r="W41" s="518"/>
      <c r="X41" s="518"/>
      <c r="Y41" s="518"/>
      <c r="Z41" s="518"/>
      <c r="AA41" s="516"/>
      <c r="AB41" s="518"/>
      <c r="AC41" s="518"/>
      <c r="AD41" s="518"/>
      <c r="AE41" s="517"/>
      <c r="AF41" s="517"/>
      <c r="AG41" s="516"/>
      <c r="AH41" s="515" t="s">
        <v>557</v>
      </c>
      <c r="AI41" s="513"/>
    </row>
    <row r="42" spans="1:36" ht="18.75" customHeight="1">
      <c r="A42" s="1104"/>
      <c r="B42" s="1107"/>
      <c r="C42" s="506" t="s">
        <v>556</v>
      </c>
      <c r="D42" s="511"/>
      <c r="E42" s="510"/>
      <c r="F42" s="510"/>
      <c r="G42" s="510"/>
      <c r="H42" s="510"/>
      <c r="I42" s="510"/>
      <c r="J42" s="510"/>
      <c r="K42" s="510"/>
      <c r="L42" s="509"/>
      <c r="M42" s="510"/>
      <c r="N42" s="510"/>
      <c r="O42" s="510"/>
      <c r="P42" s="510"/>
      <c r="Q42" s="510"/>
      <c r="R42" s="510"/>
      <c r="S42" s="509"/>
      <c r="T42" s="510"/>
      <c r="U42" s="510"/>
      <c r="V42" s="510"/>
      <c r="W42" s="510"/>
      <c r="X42" s="510"/>
      <c r="Y42" s="510"/>
      <c r="Z42" s="510"/>
      <c r="AA42" s="509"/>
      <c r="AB42" s="510"/>
      <c r="AC42" s="510"/>
      <c r="AD42" s="510"/>
      <c r="AE42" s="509"/>
      <c r="AF42" s="509"/>
      <c r="AG42" s="509"/>
      <c r="AH42" s="514" t="s">
        <v>555</v>
      </c>
      <c r="AI42" s="513"/>
    </row>
    <row r="43" spans="1:36" ht="24" customHeight="1">
      <c r="A43" s="1104"/>
      <c r="B43" s="1107"/>
      <c r="C43" s="506" t="s">
        <v>554</v>
      </c>
      <c r="D43" s="511"/>
      <c r="E43" s="510"/>
      <c r="F43" s="510"/>
      <c r="G43" s="509"/>
      <c r="H43" s="510"/>
      <c r="I43" s="510"/>
      <c r="J43" s="510"/>
      <c r="K43" s="510"/>
      <c r="L43" s="510"/>
      <c r="M43" s="510"/>
      <c r="N43" s="509"/>
      <c r="O43" s="510"/>
      <c r="P43" s="509"/>
      <c r="Q43" s="510"/>
      <c r="R43" s="510"/>
      <c r="S43" s="509"/>
      <c r="T43" s="510"/>
      <c r="U43" s="509"/>
      <c r="V43" s="510"/>
      <c r="W43" s="510"/>
      <c r="X43" s="510"/>
      <c r="Y43" s="510"/>
      <c r="Z43" s="510"/>
      <c r="AA43" s="509"/>
      <c r="AB43" s="509"/>
      <c r="AC43" s="509"/>
      <c r="AD43" s="510"/>
      <c r="AE43" s="509"/>
      <c r="AF43" s="509"/>
      <c r="AG43" s="509"/>
      <c r="AH43" s="508">
        <v>0.45833333333333331</v>
      </c>
      <c r="AI43" s="512" t="s">
        <v>553</v>
      </c>
    </row>
    <row r="44" spans="1:36" ht="24" customHeight="1">
      <c r="A44" s="1104"/>
      <c r="B44" s="1107"/>
      <c r="C44" s="506" t="s">
        <v>552</v>
      </c>
      <c r="D44" s="511"/>
      <c r="E44" s="510"/>
      <c r="F44" s="510"/>
      <c r="G44" s="509"/>
      <c r="H44" s="510"/>
      <c r="I44" s="510"/>
      <c r="J44" s="510"/>
      <c r="K44" s="510"/>
      <c r="L44" s="510"/>
      <c r="M44" s="510"/>
      <c r="N44" s="509"/>
      <c r="O44" s="510"/>
      <c r="P44" s="509"/>
      <c r="Q44" s="510"/>
      <c r="R44" s="510"/>
      <c r="S44" s="509"/>
      <c r="T44" s="510"/>
      <c r="U44" s="509"/>
      <c r="V44" s="510"/>
      <c r="W44" s="510"/>
      <c r="X44" s="510"/>
      <c r="Y44" s="510"/>
      <c r="Z44" s="510"/>
      <c r="AA44" s="509"/>
      <c r="AB44" s="509"/>
      <c r="AC44" s="509"/>
      <c r="AD44" s="510"/>
      <c r="AE44" s="509"/>
      <c r="AF44" s="509"/>
      <c r="AG44" s="509"/>
      <c r="AH44" s="508">
        <v>0.5</v>
      </c>
      <c r="AI44" s="502">
        <f>COUNTA(D45:AH45)</f>
        <v>0</v>
      </c>
      <c r="AJ44" s="507" t="s">
        <v>551</v>
      </c>
    </row>
    <row r="45" spans="1:36" ht="22.5" customHeight="1">
      <c r="A45" s="1105"/>
      <c r="B45" s="1108"/>
      <c r="C45" s="506" t="s">
        <v>550</v>
      </c>
      <c r="D45" s="505"/>
      <c r="E45" s="504"/>
      <c r="F45" s="504"/>
      <c r="G45" s="504"/>
      <c r="H45" s="504"/>
      <c r="I45" s="504"/>
      <c r="J45" s="504"/>
      <c r="K45" s="504"/>
      <c r="L45" s="504"/>
      <c r="M45" s="504"/>
      <c r="N45" s="504"/>
      <c r="O45" s="504"/>
      <c r="P45" s="504"/>
      <c r="Q45" s="504"/>
      <c r="R45" s="504"/>
      <c r="S45" s="504"/>
      <c r="T45" s="504"/>
      <c r="U45" s="504"/>
      <c r="V45" s="504"/>
      <c r="W45" s="504"/>
      <c r="X45" s="504"/>
      <c r="Y45" s="504"/>
      <c r="Z45" s="504"/>
      <c r="AA45" s="504"/>
      <c r="AB45" s="504"/>
      <c r="AC45" s="504"/>
      <c r="AD45" s="504"/>
      <c r="AE45" s="504"/>
      <c r="AF45" s="504"/>
      <c r="AG45" s="504"/>
      <c r="AH45" s="503"/>
      <c r="AI45" s="502">
        <f>SUM(D45:AH45)</f>
        <v>0</v>
      </c>
      <c r="AJ45" s="501" t="s">
        <v>549</v>
      </c>
    </row>
    <row r="46" spans="1:36" ht="22.5" customHeight="1">
      <c r="A46" s="500"/>
      <c r="B46" s="497"/>
      <c r="C46" s="496"/>
      <c r="D46" s="495"/>
      <c r="E46" s="495"/>
      <c r="F46" s="495"/>
      <c r="G46" s="495"/>
      <c r="H46" s="495"/>
      <c r="I46" s="495"/>
      <c r="J46" s="495"/>
      <c r="K46" s="495"/>
      <c r="L46" s="495"/>
      <c r="M46" s="495"/>
      <c r="N46" s="495"/>
      <c r="O46" s="495"/>
      <c r="P46" s="495"/>
      <c r="Q46" s="495"/>
      <c r="R46" s="495"/>
      <c r="S46" s="495"/>
      <c r="T46" s="495"/>
      <c r="U46" s="495"/>
      <c r="V46" s="495"/>
      <c r="W46" s="495"/>
      <c r="X46" s="495"/>
      <c r="Y46" s="495"/>
      <c r="Z46" s="495"/>
      <c r="AA46" s="495"/>
      <c r="AB46" s="495"/>
      <c r="AC46" s="495"/>
      <c r="AD46" s="495"/>
      <c r="AE46" s="495"/>
      <c r="AF46" s="495"/>
      <c r="AG46" s="495"/>
      <c r="AH46" s="499"/>
      <c r="AI46" s="494"/>
    </row>
    <row r="47" spans="1:36" ht="22.5" customHeight="1">
      <c r="A47" s="498"/>
      <c r="B47" s="497"/>
      <c r="C47" s="496"/>
      <c r="D47" s="495"/>
      <c r="E47" s="495"/>
      <c r="F47" s="495"/>
      <c r="G47" s="495"/>
      <c r="H47" s="495"/>
      <c r="I47" s="495"/>
      <c r="J47" s="495"/>
      <c r="K47" s="495"/>
      <c r="L47" s="495"/>
      <c r="M47" s="495"/>
      <c r="N47" s="495"/>
      <c r="O47" s="495"/>
      <c r="P47" s="495"/>
      <c r="Q47" s="495"/>
      <c r="R47" s="495"/>
      <c r="S47" s="495"/>
      <c r="T47" s="495"/>
      <c r="U47" s="495"/>
      <c r="V47" s="495"/>
      <c r="W47" s="495"/>
      <c r="X47" s="495"/>
      <c r="Y47" s="495"/>
      <c r="Z47" s="495"/>
      <c r="AA47" s="495"/>
      <c r="AB47" s="495"/>
      <c r="AC47" s="495"/>
      <c r="AD47" s="495"/>
      <c r="AE47" s="495"/>
      <c r="AF47" s="495"/>
      <c r="AG47" s="495"/>
      <c r="AH47" s="495"/>
      <c r="AI47" s="494"/>
    </row>
  </sheetData>
  <mergeCells count="12">
    <mergeCell ref="AH1:AI1"/>
    <mergeCell ref="A2:AI2"/>
    <mergeCell ref="B4:F4"/>
    <mergeCell ref="G4:S4"/>
    <mergeCell ref="T4:AK4"/>
    <mergeCell ref="A3:AK3"/>
    <mergeCell ref="A6:A17"/>
    <mergeCell ref="B9:B17"/>
    <mergeCell ref="A20:A31"/>
    <mergeCell ref="B23:B31"/>
    <mergeCell ref="A34:A45"/>
    <mergeCell ref="B37:B45"/>
  </mergeCells>
  <phoneticPr fontId="10"/>
  <dataValidations count="2">
    <dataValidation type="list" allowBlank="1" showInputMessage="1" showErrorMessage="1" sqref="D28:AH28 D14:AH14 D42:AH42" xr:uid="{00000000-0002-0000-0D00-000000000000}">
      <formula1>"集合,個別"</formula1>
    </dataValidation>
    <dataValidation type="list" allowBlank="1" showInputMessage="1" showErrorMessage="1" sqref="D13:AH13 D27:AH27 D41:AH41" xr:uid="{00000000-0002-0000-0D00-000001000000}">
      <formula1>"対面,通信"</formula1>
    </dataValidation>
  </dataValidations>
  <printOptions horizontalCentered="1"/>
  <pageMargins left="0.39370078740157483" right="0.19685039370078741" top="0.31496062992125984" bottom="0.39370078740157483" header="0.31496062992125984" footer="0.31496062992125984"/>
  <pageSetup paperSize="9" scale="40" fitToWidth="0" orientation="portrait" cellComments="asDisplayed" r:id="rId1"/>
  <headerFooter alignWithMargins="0">
    <oddFooter>&amp;C&amp;P /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C000"/>
    <pageSetUpPr fitToPage="1"/>
  </sheetPr>
  <dimension ref="A1:AK47"/>
  <sheetViews>
    <sheetView view="pageBreakPreview" topLeftCell="A16" zoomScale="85" zoomScaleNormal="100" zoomScaleSheetLayoutView="85" workbookViewId="0">
      <selection activeCell="AQ12" sqref="AQ12"/>
    </sheetView>
  </sheetViews>
  <sheetFormatPr defaultColWidth="9.109375" defaultRowHeight="13.2"/>
  <cols>
    <col min="1" max="2" width="3.5546875" style="590" customWidth="1"/>
    <col min="3" max="3" width="6" style="590" customWidth="1"/>
    <col min="4" max="34" width="5.109375" style="589" customWidth="1"/>
    <col min="35" max="35" width="7" style="589" customWidth="1"/>
    <col min="36" max="41" width="4.6640625" style="589" customWidth="1"/>
    <col min="42" max="16384" width="9.109375" style="589"/>
  </cols>
  <sheetData>
    <row r="1" spans="1:37">
      <c r="AE1" s="680"/>
      <c r="AF1" s="680"/>
      <c r="AG1" s="680"/>
      <c r="AH1" s="1117" t="s">
        <v>627</v>
      </c>
      <c r="AI1" s="1117"/>
      <c r="AJ1" s="1117"/>
    </row>
    <row r="2" spans="1:37" ht="20.25" customHeight="1">
      <c r="A2" s="1124" t="s">
        <v>675</v>
      </c>
      <c r="B2" s="1124"/>
      <c r="C2" s="1124"/>
      <c r="D2" s="1124"/>
      <c r="E2" s="1124"/>
      <c r="F2" s="1124"/>
      <c r="G2" s="1124"/>
      <c r="H2" s="1124"/>
      <c r="I2" s="1124"/>
      <c r="J2" s="1124"/>
      <c r="K2" s="1124"/>
      <c r="L2" s="1124"/>
      <c r="M2" s="1124"/>
      <c r="N2" s="1124"/>
      <c r="O2" s="1124"/>
      <c r="P2" s="1124"/>
      <c r="Q2" s="1124"/>
      <c r="R2" s="1124"/>
      <c r="S2" s="1124"/>
      <c r="T2" s="1124"/>
      <c r="U2" s="1124"/>
      <c r="V2" s="1124"/>
      <c r="W2" s="1124"/>
      <c r="X2" s="1124"/>
      <c r="Y2" s="1124"/>
      <c r="Z2" s="1124"/>
      <c r="AA2" s="1124"/>
      <c r="AB2" s="1124"/>
      <c r="AC2" s="1124"/>
      <c r="AD2" s="1124"/>
      <c r="AE2" s="1124"/>
      <c r="AF2" s="1124"/>
      <c r="AG2" s="1124"/>
      <c r="AH2" s="1124"/>
      <c r="AI2" s="1124"/>
    </row>
    <row r="3" spans="1:37" ht="9.75" customHeight="1">
      <c r="A3" s="679"/>
      <c r="B3" s="679"/>
      <c r="C3" s="679"/>
      <c r="D3" s="679"/>
      <c r="E3" s="679"/>
      <c r="F3" s="679"/>
      <c r="G3" s="679"/>
      <c r="H3" s="679"/>
      <c r="I3" s="679"/>
      <c r="J3" s="679"/>
      <c r="K3" s="679"/>
      <c r="L3" s="679"/>
      <c r="M3" s="679"/>
      <c r="N3" s="679"/>
      <c r="O3" s="679"/>
      <c r="P3" s="679"/>
      <c r="Q3" s="679"/>
      <c r="R3" s="679"/>
      <c r="S3" s="679"/>
      <c r="T3" s="679"/>
      <c r="U3" s="679"/>
      <c r="V3" s="679"/>
      <c r="W3" s="679"/>
      <c r="X3" s="679"/>
      <c r="Y3" s="679"/>
      <c r="Z3" s="679"/>
      <c r="AA3" s="679"/>
      <c r="AB3" s="679"/>
      <c r="AC3" s="679"/>
      <c r="AD3" s="679"/>
      <c r="AE3" s="679"/>
      <c r="AF3" s="679"/>
      <c r="AG3" s="679"/>
      <c r="AH3" s="679"/>
      <c r="AI3" s="679"/>
    </row>
    <row r="4" spans="1:37" ht="19.5" customHeight="1">
      <c r="B4" s="1117" t="s">
        <v>581</v>
      </c>
      <c r="C4" s="1117"/>
      <c r="D4" s="1117"/>
      <c r="E4" s="1117"/>
      <c r="F4" s="1117"/>
      <c r="G4" s="1125" t="s">
        <v>626</v>
      </c>
      <c r="H4" s="1125"/>
      <c r="I4" s="1125"/>
      <c r="J4" s="1125"/>
      <c r="K4" s="1125"/>
      <c r="L4" s="1125"/>
      <c r="M4" s="1125"/>
      <c r="N4" s="1125"/>
      <c r="O4" s="1125"/>
      <c r="P4" s="1125"/>
      <c r="Q4" s="1125"/>
      <c r="R4" s="1125"/>
      <c r="S4" s="1125"/>
      <c r="T4" s="1126" t="s">
        <v>625</v>
      </c>
      <c r="U4" s="1126"/>
      <c r="V4" s="1126"/>
      <c r="W4" s="1126"/>
      <c r="X4" s="1126"/>
      <c r="Y4" s="1126"/>
      <c r="Z4" s="1126"/>
      <c r="AA4" s="1126"/>
      <c r="AB4" s="1126"/>
      <c r="AC4" s="1126"/>
      <c r="AD4" s="1126"/>
      <c r="AE4" s="1126"/>
      <c r="AF4" s="1126"/>
      <c r="AG4" s="1126"/>
      <c r="AH4" s="1126"/>
      <c r="AI4" s="1126"/>
      <c r="AJ4" s="1126"/>
      <c r="AK4" s="1126"/>
    </row>
    <row r="5" spans="1:37" ht="9.75" customHeight="1">
      <c r="A5" s="643"/>
      <c r="B5" s="642"/>
      <c r="C5" s="642"/>
      <c r="D5" s="642"/>
      <c r="E5" s="642"/>
      <c r="F5" s="592"/>
      <c r="G5" s="592"/>
      <c r="H5" s="592"/>
      <c r="I5" s="592"/>
      <c r="J5" s="592"/>
      <c r="K5" s="592"/>
      <c r="L5" s="592"/>
      <c r="M5" s="592"/>
      <c r="N5" s="592"/>
      <c r="O5" s="592"/>
      <c r="P5" s="592"/>
      <c r="Q5" s="592"/>
      <c r="R5" s="641"/>
      <c r="S5" s="641"/>
      <c r="T5" s="641"/>
      <c r="U5" s="641"/>
      <c r="V5" s="641"/>
      <c r="W5" s="641"/>
      <c r="X5" s="641"/>
      <c r="Y5" s="641"/>
      <c r="Z5" s="641"/>
      <c r="AA5" s="641"/>
      <c r="AB5" s="641"/>
      <c r="AC5" s="641"/>
      <c r="AD5" s="641"/>
      <c r="AE5" s="641"/>
      <c r="AF5" s="641"/>
      <c r="AG5" s="641"/>
      <c r="AH5" s="641"/>
    </row>
    <row r="6" spans="1:37" ht="15.75" customHeight="1">
      <c r="A6" s="1127" t="s">
        <v>578</v>
      </c>
      <c r="B6" s="636" t="s">
        <v>572</v>
      </c>
      <c r="C6" s="636"/>
      <c r="D6" s="636"/>
      <c r="E6" s="638"/>
      <c r="F6" s="678"/>
      <c r="G6" s="638"/>
      <c r="H6" s="678"/>
      <c r="I6" s="638"/>
      <c r="J6" s="678"/>
      <c r="K6" s="638"/>
      <c r="L6" s="678"/>
      <c r="M6" s="638"/>
      <c r="N6" s="678"/>
      <c r="O6" s="638"/>
      <c r="P6" s="678"/>
      <c r="Q6" s="638"/>
      <c r="R6" s="678"/>
      <c r="S6" s="638"/>
      <c r="T6" s="638"/>
      <c r="U6" s="638"/>
      <c r="V6" s="638"/>
      <c r="W6" s="638"/>
      <c r="X6" s="638"/>
      <c r="Y6" s="638"/>
      <c r="Z6" s="638"/>
      <c r="AA6" s="638"/>
      <c r="AB6" s="638"/>
      <c r="AC6" s="638"/>
      <c r="AD6" s="638"/>
      <c r="AE6" s="638"/>
      <c r="AF6" s="536"/>
      <c r="AG6" s="536"/>
      <c r="AH6" s="587"/>
      <c r="AI6" s="591"/>
    </row>
    <row r="7" spans="1:37" ht="15.75" customHeight="1">
      <c r="A7" s="1119"/>
      <c r="B7" s="636" t="s">
        <v>574</v>
      </c>
      <c r="C7" s="636"/>
      <c r="D7" s="640">
        <v>1</v>
      </c>
      <c r="E7" s="638">
        <v>2</v>
      </c>
      <c r="F7" s="623">
        <v>3</v>
      </c>
      <c r="G7" s="638">
        <v>4</v>
      </c>
      <c r="H7" s="623">
        <v>5</v>
      </c>
      <c r="I7" s="623">
        <v>6</v>
      </c>
      <c r="J7" s="638">
        <v>7</v>
      </c>
      <c r="K7" s="638">
        <v>8</v>
      </c>
      <c r="L7" s="638">
        <v>9</v>
      </c>
      <c r="M7" s="638">
        <v>10</v>
      </c>
      <c r="N7" s="638">
        <v>11</v>
      </c>
      <c r="O7" s="623">
        <v>12</v>
      </c>
      <c r="P7" s="623">
        <v>13</v>
      </c>
      <c r="Q7" s="638">
        <v>14</v>
      </c>
      <c r="R7" s="638">
        <v>15</v>
      </c>
      <c r="S7" s="638">
        <v>16</v>
      </c>
      <c r="T7" s="638">
        <v>17</v>
      </c>
      <c r="U7" s="638">
        <v>18</v>
      </c>
      <c r="V7" s="623">
        <v>19</v>
      </c>
      <c r="W7" s="623">
        <v>20</v>
      </c>
      <c r="X7" s="638">
        <v>21</v>
      </c>
      <c r="Y7" s="638">
        <v>22</v>
      </c>
      <c r="Z7" s="623">
        <v>23</v>
      </c>
      <c r="AA7" s="638">
        <v>24</v>
      </c>
      <c r="AB7" s="638">
        <v>25</v>
      </c>
      <c r="AC7" s="623">
        <v>26</v>
      </c>
      <c r="AD7" s="623">
        <v>27</v>
      </c>
      <c r="AE7" s="638">
        <v>28</v>
      </c>
      <c r="AF7" s="638">
        <v>29</v>
      </c>
      <c r="AG7" s="638">
        <v>30</v>
      </c>
      <c r="AH7" s="587"/>
      <c r="AI7" s="591"/>
    </row>
    <row r="8" spans="1:37" ht="15.75" customHeight="1">
      <c r="A8" s="1119"/>
      <c r="B8" s="636" t="s">
        <v>573</v>
      </c>
      <c r="C8" s="636"/>
      <c r="D8" s="670" t="s">
        <v>624</v>
      </c>
      <c r="E8" s="634" t="s">
        <v>623</v>
      </c>
      <c r="F8" s="622" t="s">
        <v>570</v>
      </c>
      <c r="G8" s="634" t="s">
        <v>569</v>
      </c>
      <c r="H8" s="622" t="s">
        <v>568</v>
      </c>
      <c r="I8" s="622" t="s">
        <v>567</v>
      </c>
      <c r="J8" s="634" t="s">
        <v>566</v>
      </c>
      <c r="K8" s="634" t="s">
        <v>565</v>
      </c>
      <c r="L8" s="634" t="s">
        <v>564</v>
      </c>
      <c r="M8" s="634" t="s">
        <v>570</v>
      </c>
      <c r="N8" s="634" t="s">
        <v>569</v>
      </c>
      <c r="O8" s="622" t="s">
        <v>568</v>
      </c>
      <c r="P8" s="622" t="s">
        <v>567</v>
      </c>
      <c r="Q8" s="634" t="s">
        <v>566</v>
      </c>
      <c r="R8" s="634" t="s">
        <v>565</v>
      </c>
      <c r="S8" s="634" t="s">
        <v>564</v>
      </c>
      <c r="T8" s="634" t="s">
        <v>570</v>
      </c>
      <c r="U8" s="634" t="s">
        <v>569</v>
      </c>
      <c r="V8" s="622" t="s">
        <v>568</v>
      </c>
      <c r="W8" s="622" t="s">
        <v>567</v>
      </c>
      <c r="X8" s="634" t="s">
        <v>566</v>
      </c>
      <c r="Y8" s="634" t="s">
        <v>565</v>
      </c>
      <c r="Z8" s="622" t="s">
        <v>564</v>
      </c>
      <c r="AA8" s="634" t="s">
        <v>570</v>
      </c>
      <c r="AB8" s="634" t="s">
        <v>569</v>
      </c>
      <c r="AC8" s="622" t="s">
        <v>568</v>
      </c>
      <c r="AD8" s="622" t="s">
        <v>567</v>
      </c>
      <c r="AE8" s="634" t="s">
        <v>566</v>
      </c>
      <c r="AF8" s="634" t="s">
        <v>565</v>
      </c>
      <c r="AG8" s="634" t="s">
        <v>564</v>
      </c>
      <c r="AH8" s="550"/>
      <c r="AI8" s="591"/>
    </row>
    <row r="9" spans="1:37" ht="198" customHeight="1">
      <c r="A9" s="1119"/>
      <c r="B9" s="1121" t="s">
        <v>563</v>
      </c>
      <c r="C9" s="632" t="s">
        <v>562</v>
      </c>
      <c r="D9" s="677"/>
      <c r="E9" s="676" t="s">
        <v>622</v>
      </c>
      <c r="F9" s="675"/>
      <c r="G9" s="651" t="s">
        <v>621</v>
      </c>
      <c r="H9" s="630"/>
      <c r="I9" s="675"/>
      <c r="J9" s="651" t="s">
        <v>620</v>
      </c>
      <c r="K9" s="674" t="s">
        <v>619</v>
      </c>
      <c r="L9" s="674"/>
      <c r="M9" s="674" t="s">
        <v>618</v>
      </c>
      <c r="N9" s="674" t="s">
        <v>617</v>
      </c>
      <c r="O9" s="630"/>
      <c r="P9" s="675"/>
      <c r="Q9" s="674" t="s">
        <v>616</v>
      </c>
      <c r="R9" s="584"/>
      <c r="S9" s="674"/>
      <c r="T9" s="674"/>
      <c r="U9" s="628" t="s">
        <v>605</v>
      </c>
      <c r="V9" s="630"/>
      <c r="W9" s="675"/>
      <c r="X9" s="674"/>
      <c r="Y9" s="674"/>
      <c r="Z9" s="630"/>
      <c r="AA9" s="674"/>
      <c r="AB9" s="674"/>
      <c r="AC9" s="630"/>
      <c r="AD9" s="675"/>
      <c r="AE9" s="674" t="s">
        <v>615</v>
      </c>
      <c r="AF9" s="674"/>
      <c r="AG9" s="674"/>
      <c r="AH9" s="573"/>
      <c r="AI9" s="626" t="s">
        <v>553</v>
      </c>
    </row>
    <row r="10" spans="1:37" ht="24" customHeight="1">
      <c r="A10" s="1119"/>
      <c r="B10" s="1122"/>
      <c r="C10" s="625" t="s">
        <v>561</v>
      </c>
      <c r="D10" s="673"/>
      <c r="E10" s="634">
        <v>1</v>
      </c>
      <c r="F10" s="659"/>
      <c r="G10" s="537">
        <v>1</v>
      </c>
      <c r="H10" s="623"/>
      <c r="I10" s="659"/>
      <c r="J10" s="537">
        <v>1</v>
      </c>
      <c r="K10" s="537">
        <v>1</v>
      </c>
      <c r="L10" s="570"/>
      <c r="M10" s="537">
        <v>1</v>
      </c>
      <c r="N10" s="537">
        <v>1</v>
      </c>
      <c r="O10" s="623"/>
      <c r="P10" s="659"/>
      <c r="Q10" s="537">
        <v>1</v>
      </c>
      <c r="R10" s="537"/>
      <c r="S10" s="537"/>
      <c r="T10" s="537"/>
      <c r="U10" s="537">
        <v>1</v>
      </c>
      <c r="V10" s="623"/>
      <c r="W10" s="659"/>
      <c r="X10" s="537"/>
      <c r="Y10" s="537"/>
      <c r="Z10" s="623"/>
      <c r="AA10" s="537"/>
      <c r="AB10" s="537"/>
      <c r="AC10" s="623"/>
      <c r="AD10" s="659"/>
      <c r="AE10" s="537">
        <v>1</v>
      </c>
      <c r="AF10" s="634"/>
      <c r="AG10" s="536"/>
      <c r="AH10" s="535"/>
      <c r="AI10" s="618">
        <f>SUM(D10:AH10)</f>
        <v>9</v>
      </c>
      <c r="AJ10" s="507" t="s">
        <v>551</v>
      </c>
    </row>
    <row r="11" spans="1:37" ht="24" customHeight="1">
      <c r="A11" s="1119"/>
      <c r="B11" s="1122"/>
      <c r="C11" s="621" t="s">
        <v>550</v>
      </c>
      <c r="D11" s="657"/>
      <c r="E11" s="656">
        <v>3</v>
      </c>
      <c r="F11" s="655"/>
      <c r="G11" s="532">
        <v>3</v>
      </c>
      <c r="H11" s="619"/>
      <c r="I11" s="655"/>
      <c r="J11" s="567">
        <v>3</v>
      </c>
      <c r="K11" s="532">
        <v>3</v>
      </c>
      <c r="L11" s="567"/>
      <c r="M11" s="532">
        <v>3</v>
      </c>
      <c r="N11" s="567">
        <v>3</v>
      </c>
      <c r="O11" s="619"/>
      <c r="P11" s="655"/>
      <c r="Q11" s="532">
        <v>3</v>
      </c>
      <c r="R11" s="567"/>
      <c r="S11" s="581"/>
      <c r="T11" s="532"/>
      <c r="U11" s="532">
        <v>3</v>
      </c>
      <c r="V11" s="619"/>
      <c r="W11" s="655"/>
      <c r="X11" s="532"/>
      <c r="Y11" s="532"/>
      <c r="Z11" s="619"/>
      <c r="AA11" s="532"/>
      <c r="AB11" s="532"/>
      <c r="AC11" s="619"/>
      <c r="AD11" s="655"/>
      <c r="AE11" s="532">
        <v>3</v>
      </c>
      <c r="AF11" s="532"/>
      <c r="AG11" s="532"/>
      <c r="AH11" s="531"/>
      <c r="AI11" s="618">
        <f>SUM(D11:AH11)</f>
        <v>27</v>
      </c>
      <c r="AJ11" s="597" t="s">
        <v>549</v>
      </c>
    </row>
    <row r="12" spans="1:37" ht="218.25" customHeight="1">
      <c r="A12" s="1119"/>
      <c r="B12" s="1122"/>
      <c r="C12" s="617" t="s">
        <v>560</v>
      </c>
      <c r="D12" s="616" t="s">
        <v>577</v>
      </c>
      <c r="E12" s="614"/>
      <c r="F12" s="652"/>
      <c r="G12" s="614"/>
      <c r="H12" s="652"/>
      <c r="I12" s="614"/>
      <c r="J12" s="652"/>
      <c r="K12" s="614"/>
      <c r="L12" s="672" t="s">
        <v>614</v>
      </c>
      <c r="M12" s="614"/>
      <c r="N12" s="652"/>
      <c r="O12" s="614"/>
      <c r="P12" s="652"/>
      <c r="Q12" s="614"/>
      <c r="R12" s="672"/>
      <c r="S12" s="614"/>
      <c r="T12" s="614"/>
      <c r="U12" s="614"/>
      <c r="V12" s="614"/>
      <c r="W12" s="614"/>
      <c r="X12" s="614"/>
      <c r="Y12" s="614" t="s">
        <v>613</v>
      </c>
      <c r="Z12" s="614"/>
      <c r="AA12" s="614"/>
      <c r="AB12" s="614"/>
      <c r="AC12" s="614"/>
      <c r="AD12" s="614"/>
      <c r="AE12" s="614" t="s">
        <v>612</v>
      </c>
      <c r="AF12" s="614"/>
      <c r="AG12" s="614"/>
      <c r="AH12" s="522"/>
      <c r="AI12" s="613"/>
    </row>
    <row r="13" spans="1:37" ht="18.75" customHeight="1">
      <c r="A13" s="1119"/>
      <c r="B13" s="1122"/>
      <c r="C13" s="612" t="s">
        <v>558</v>
      </c>
      <c r="D13" s="647" t="s">
        <v>557</v>
      </c>
      <c r="E13" s="603"/>
      <c r="F13" s="646"/>
      <c r="G13" s="603"/>
      <c r="H13" s="646"/>
      <c r="I13" s="603"/>
      <c r="J13" s="646"/>
      <c r="K13" s="603"/>
      <c r="L13" s="649" t="s">
        <v>557</v>
      </c>
      <c r="M13" s="603"/>
      <c r="N13" s="646"/>
      <c r="O13" s="603"/>
      <c r="P13" s="646"/>
      <c r="Q13" s="603"/>
      <c r="R13" s="649"/>
      <c r="S13" s="603"/>
      <c r="T13" s="603"/>
      <c r="U13" s="603"/>
      <c r="V13" s="603"/>
      <c r="W13" s="603"/>
      <c r="X13" s="603"/>
      <c r="Y13" s="603" t="s">
        <v>557</v>
      </c>
      <c r="Z13" s="603"/>
      <c r="AA13" s="649"/>
      <c r="AB13" s="603"/>
      <c r="AC13" s="602"/>
      <c r="AD13" s="603"/>
      <c r="AE13" s="603" t="s">
        <v>557</v>
      </c>
      <c r="AF13" s="603"/>
      <c r="AG13" s="603"/>
      <c r="AH13" s="560"/>
      <c r="AI13" s="648"/>
    </row>
    <row r="14" spans="1:37" ht="18.75" customHeight="1">
      <c r="A14" s="1119"/>
      <c r="B14" s="1122"/>
      <c r="C14" s="612" t="s">
        <v>556</v>
      </c>
      <c r="D14" s="647" t="s">
        <v>555</v>
      </c>
      <c r="E14" s="603"/>
      <c r="F14" s="646"/>
      <c r="G14" s="603"/>
      <c r="H14" s="646"/>
      <c r="I14" s="603"/>
      <c r="J14" s="646"/>
      <c r="K14" s="603"/>
      <c r="L14" s="602" t="s">
        <v>555</v>
      </c>
      <c r="M14" s="603"/>
      <c r="N14" s="646"/>
      <c r="O14" s="603"/>
      <c r="P14" s="646"/>
      <c r="Q14" s="603"/>
      <c r="R14" s="602"/>
      <c r="S14" s="603"/>
      <c r="T14" s="603"/>
      <c r="U14" s="603"/>
      <c r="V14" s="603"/>
      <c r="W14" s="603"/>
      <c r="X14" s="603"/>
      <c r="Y14" s="603" t="s">
        <v>584</v>
      </c>
      <c r="Z14" s="603"/>
      <c r="AA14" s="602"/>
      <c r="AB14" s="603"/>
      <c r="AC14" s="602"/>
      <c r="AD14" s="603"/>
      <c r="AE14" s="603" t="s">
        <v>584</v>
      </c>
      <c r="AF14" s="603"/>
      <c r="AG14" s="603"/>
      <c r="AH14" s="560"/>
      <c r="AI14" s="606"/>
    </row>
    <row r="15" spans="1:37" ht="24" customHeight="1">
      <c r="A15" s="1119"/>
      <c r="B15" s="1122"/>
      <c r="C15" s="601" t="s">
        <v>554</v>
      </c>
      <c r="D15" s="647">
        <v>0.54166666666666663</v>
      </c>
      <c r="E15" s="603"/>
      <c r="F15" s="646"/>
      <c r="G15" s="603"/>
      <c r="H15" s="646"/>
      <c r="I15" s="603"/>
      <c r="J15" s="646"/>
      <c r="K15" s="603"/>
      <c r="L15" s="602">
        <v>0.41666666666666669</v>
      </c>
      <c r="M15" s="603"/>
      <c r="N15" s="646"/>
      <c r="O15" s="603"/>
      <c r="P15" s="646"/>
      <c r="Q15" s="603"/>
      <c r="R15" s="602"/>
      <c r="S15" s="603"/>
      <c r="T15" s="603"/>
      <c r="U15" s="603"/>
      <c r="V15" s="603"/>
      <c r="W15" s="603"/>
      <c r="X15" s="603"/>
      <c r="Y15" s="602">
        <v>0.41666666666666669</v>
      </c>
      <c r="Z15" s="603"/>
      <c r="AA15" s="602"/>
      <c r="AB15" s="602"/>
      <c r="AC15" s="602"/>
      <c r="AD15" s="603"/>
      <c r="AE15" s="602">
        <v>0.41666666666666669</v>
      </c>
      <c r="AF15" s="602"/>
      <c r="AG15" s="602"/>
      <c r="AH15" s="560"/>
      <c r="AI15" s="671" t="s">
        <v>553</v>
      </c>
    </row>
    <row r="16" spans="1:37" ht="24" customHeight="1">
      <c r="A16" s="1119"/>
      <c r="B16" s="1122"/>
      <c r="C16" s="601" t="s">
        <v>552</v>
      </c>
      <c r="D16" s="647">
        <v>0.625</v>
      </c>
      <c r="E16" s="603"/>
      <c r="F16" s="646"/>
      <c r="G16" s="603"/>
      <c r="H16" s="646"/>
      <c r="I16" s="603"/>
      <c r="J16" s="646"/>
      <c r="K16" s="603"/>
      <c r="L16" s="602">
        <v>0.6875</v>
      </c>
      <c r="M16" s="603"/>
      <c r="N16" s="646"/>
      <c r="O16" s="603"/>
      <c r="P16" s="646"/>
      <c r="Q16" s="603"/>
      <c r="R16" s="602"/>
      <c r="S16" s="603"/>
      <c r="T16" s="603"/>
      <c r="U16" s="603"/>
      <c r="V16" s="603"/>
      <c r="W16" s="603"/>
      <c r="X16" s="603"/>
      <c r="Y16" s="602">
        <v>0.70833333333333337</v>
      </c>
      <c r="Z16" s="603"/>
      <c r="AA16" s="602"/>
      <c r="AB16" s="602"/>
      <c r="AC16" s="602"/>
      <c r="AD16" s="603"/>
      <c r="AE16" s="602">
        <v>0.70833333333333337</v>
      </c>
      <c r="AF16" s="602"/>
      <c r="AG16" s="602"/>
      <c r="AH16" s="560"/>
      <c r="AI16" s="598">
        <f>COUNTA(D17:AH17)</f>
        <v>2</v>
      </c>
      <c r="AJ16" s="507" t="s">
        <v>551</v>
      </c>
    </row>
    <row r="17" spans="1:36" ht="22.5" customHeight="1">
      <c r="A17" s="1120"/>
      <c r="B17" s="1123"/>
      <c r="C17" s="601" t="s">
        <v>550</v>
      </c>
      <c r="D17" s="645"/>
      <c r="E17" s="599"/>
      <c r="F17" s="644"/>
      <c r="G17" s="599"/>
      <c r="H17" s="644"/>
      <c r="I17" s="599"/>
      <c r="J17" s="644"/>
      <c r="K17" s="599"/>
      <c r="L17" s="599">
        <v>5.5</v>
      </c>
      <c r="M17" s="599"/>
      <c r="N17" s="644"/>
      <c r="O17" s="599"/>
      <c r="P17" s="644"/>
      <c r="Q17" s="599"/>
      <c r="R17" s="599"/>
      <c r="S17" s="599"/>
      <c r="T17" s="599"/>
      <c r="U17" s="599"/>
      <c r="V17" s="599"/>
      <c r="W17" s="599"/>
      <c r="X17" s="599"/>
      <c r="Y17" s="599">
        <v>1</v>
      </c>
      <c r="Z17" s="599"/>
      <c r="AA17" s="599"/>
      <c r="AB17" s="599"/>
      <c r="AC17" s="504"/>
      <c r="AD17" s="599"/>
      <c r="AE17" s="599"/>
      <c r="AF17" s="599"/>
      <c r="AG17" s="504"/>
      <c r="AH17" s="557"/>
      <c r="AI17" s="598">
        <f>SUM(D17:AH17)</f>
        <v>6.5</v>
      </c>
      <c r="AJ17" s="597" t="s">
        <v>549</v>
      </c>
    </row>
    <row r="18" spans="1:36" ht="22.5" customHeight="1">
      <c r="A18" s="596"/>
      <c r="B18" s="594"/>
      <c r="C18" s="593"/>
      <c r="D18" s="592"/>
      <c r="E18" s="592"/>
      <c r="F18" s="592"/>
      <c r="G18" s="592"/>
      <c r="H18" s="592"/>
      <c r="I18" s="592"/>
      <c r="J18" s="592"/>
      <c r="K18" s="592"/>
      <c r="L18" s="592"/>
      <c r="M18" s="592"/>
      <c r="N18" s="592"/>
      <c r="O18" s="592"/>
      <c r="P18" s="592"/>
      <c r="Q18" s="592"/>
      <c r="R18" s="592"/>
      <c r="S18" s="592"/>
      <c r="T18" s="592"/>
      <c r="U18" s="592"/>
      <c r="V18" s="592"/>
      <c r="W18" s="592"/>
      <c r="X18" s="592"/>
      <c r="Y18" s="592"/>
      <c r="Z18" s="592"/>
      <c r="AA18" s="592"/>
      <c r="AB18" s="592"/>
      <c r="AC18" s="592"/>
      <c r="AD18" s="592"/>
      <c r="AE18" s="592"/>
      <c r="AF18" s="495"/>
      <c r="AG18" s="495"/>
      <c r="AH18" s="499"/>
      <c r="AI18" s="591"/>
    </row>
    <row r="19" spans="1:36" ht="9.75" customHeight="1">
      <c r="A19" s="643"/>
      <c r="B19" s="642"/>
      <c r="C19" s="642"/>
      <c r="D19" s="642"/>
      <c r="E19" s="642"/>
      <c r="F19" s="592"/>
      <c r="G19" s="592"/>
      <c r="H19" s="592"/>
      <c r="I19" s="592"/>
      <c r="J19" s="592"/>
      <c r="K19" s="592"/>
      <c r="L19" s="592"/>
      <c r="M19" s="592"/>
      <c r="N19" s="592"/>
      <c r="O19" s="592"/>
      <c r="P19" s="592"/>
      <c r="Q19" s="592"/>
      <c r="R19" s="641"/>
      <c r="S19" s="641"/>
      <c r="T19" s="641"/>
      <c r="U19" s="641"/>
      <c r="V19" s="641"/>
      <c r="W19" s="641"/>
      <c r="X19" s="641"/>
      <c r="Y19" s="641"/>
      <c r="Z19" s="641"/>
      <c r="AA19" s="641"/>
      <c r="AB19" s="641"/>
      <c r="AC19" s="641"/>
      <c r="AD19" s="641"/>
      <c r="AE19" s="641"/>
      <c r="AF19" s="641"/>
      <c r="AG19" s="641"/>
      <c r="AH19" s="641"/>
    </row>
    <row r="20" spans="1:36" ht="15.75" customHeight="1">
      <c r="A20" s="1118" t="s">
        <v>576</v>
      </c>
      <c r="B20" s="636" t="s">
        <v>572</v>
      </c>
      <c r="C20" s="636"/>
      <c r="D20" s="640"/>
      <c r="E20" s="638"/>
      <c r="F20" s="638"/>
      <c r="G20" s="638"/>
      <c r="H20" s="638"/>
      <c r="I20" s="638"/>
      <c r="J20" s="638"/>
      <c r="K20" s="638"/>
      <c r="L20" s="638"/>
      <c r="M20" s="638"/>
      <c r="N20" s="638"/>
      <c r="O20" s="638"/>
      <c r="P20" s="638"/>
      <c r="Q20" s="638"/>
      <c r="R20" s="638"/>
      <c r="S20" s="638"/>
      <c r="T20" s="638"/>
      <c r="U20" s="638"/>
      <c r="V20" s="638"/>
      <c r="W20" s="638"/>
      <c r="X20" s="638"/>
      <c r="Y20" s="638"/>
      <c r="Z20" s="638"/>
      <c r="AA20" s="638"/>
      <c r="AB20" s="638"/>
      <c r="AC20" s="638"/>
      <c r="AD20" s="638"/>
      <c r="AE20" s="638"/>
      <c r="AF20" s="536"/>
      <c r="AG20" s="536"/>
      <c r="AH20" s="535"/>
      <c r="AI20" s="591"/>
    </row>
    <row r="21" spans="1:36" ht="15.75" customHeight="1">
      <c r="A21" s="1119"/>
      <c r="B21" s="636" t="s">
        <v>574</v>
      </c>
      <c r="C21" s="636"/>
      <c r="D21" s="640">
        <v>1</v>
      </c>
      <c r="E21" s="638">
        <v>2</v>
      </c>
      <c r="F21" s="623">
        <v>3</v>
      </c>
      <c r="G21" s="623">
        <v>4</v>
      </c>
      <c r="H21" s="638">
        <v>5</v>
      </c>
      <c r="I21" s="536">
        <v>6</v>
      </c>
      <c r="J21" s="638">
        <v>7</v>
      </c>
      <c r="K21" s="638">
        <v>8</v>
      </c>
      <c r="L21" s="536">
        <v>9</v>
      </c>
      <c r="M21" s="623">
        <v>10</v>
      </c>
      <c r="N21" s="623">
        <v>11</v>
      </c>
      <c r="O21" s="536">
        <v>12</v>
      </c>
      <c r="P21" s="638">
        <v>13</v>
      </c>
      <c r="Q21" s="638">
        <v>14</v>
      </c>
      <c r="R21" s="536">
        <v>15</v>
      </c>
      <c r="S21" s="638">
        <v>16</v>
      </c>
      <c r="T21" s="623">
        <v>17</v>
      </c>
      <c r="U21" s="623">
        <v>18</v>
      </c>
      <c r="V21" s="638">
        <v>19</v>
      </c>
      <c r="W21" s="638">
        <v>20</v>
      </c>
      <c r="X21" s="536">
        <v>21</v>
      </c>
      <c r="Y21" s="638">
        <v>22</v>
      </c>
      <c r="Z21" s="623">
        <v>23</v>
      </c>
      <c r="AA21" s="623">
        <v>24</v>
      </c>
      <c r="AB21" s="623">
        <v>25</v>
      </c>
      <c r="AC21" s="638">
        <v>26</v>
      </c>
      <c r="AD21" s="536">
        <v>27</v>
      </c>
      <c r="AE21" s="638">
        <v>28</v>
      </c>
      <c r="AF21" s="638">
        <v>29</v>
      </c>
      <c r="AG21" s="536">
        <v>30</v>
      </c>
      <c r="AH21" s="658">
        <v>31</v>
      </c>
      <c r="AI21" s="591"/>
    </row>
    <row r="22" spans="1:36" ht="15.75" customHeight="1">
      <c r="A22" s="1119"/>
      <c r="B22" s="636" t="s">
        <v>573</v>
      </c>
      <c r="C22" s="636"/>
      <c r="D22" s="670" t="s">
        <v>611</v>
      </c>
      <c r="E22" s="634" t="s">
        <v>610</v>
      </c>
      <c r="F22" s="622" t="s">
        <v>568</v>
      </c>
      <c r="G22" s="622" t="s">
        <v>567</v>
      </c>
      <c r="H22" s="634" t="s">
        <v>566</v>
      </c>
      <c r="I22" s="634" t="s">
        <v>565</v>
      </c>
      <c r="J22" s="634" t="s">
        <v>564</v>
      </c>
      <c r="K22" s="634" t="s">
        <v>570</v>
      </c>
      <c r="L22" s="634" t="s">
        <v>569</v>
      </c>
      <c r="M22" s="622" t="s">
        <v>568</v>
      </c>
      <c r="N22" s="622" t="s">
        <v>567</v>
      </c>
      <c r="O22" s="634" t="s">
        <v>566</v>
      </c>
      <c r="P22" s="634" t="s">
        <v>565</v>
      </c>
      <c r="Q22" s="634" t="s">
        <v>564</v>
      </c>
      <c r="R22" s="634" t="s">
        <v>570</v>
      </c>
      <c r="S22" s="634" t="s">
        <v>569</v>
      </c>
      <c r="T22" s="622" t="s">
        <v>568</v>
      </c>
      <c r="U22" s="622" t="s">
        <v>567</v>
      </c>
      <c r="V22" s="634" t="s">
        <v>566</v>
      </c>
      <c r="W22" s="634" t="s">
        <v>565</v>
      </c>
      <c r="X22" s="634" t="s">
        <v>564</v>
      </c>
      <c r="Y22" s="634" t="s">
        <v>570</v>
      </c>
      <c r="Z22" s="622" t="s">
        <v>569</v>
      </c>
      <c r="AA22" s="622" t="s">
        <v>568</v>
      </c>
      <c r="AB22" s="622" t="s">
        <v>567</v>
      </c>
      <c r="AC22" s="634" t="s">
        <v>566</v>
      </c>
      <c r="AD22" s="634" t="s">
        <v>565</v>
      </c>
      <c r="AE22" s="634" t="s">
        <v>564</v>
      </c>
      <c r="AF22" s="634" t="s">
        <v>570</v>
      </c>
      <c r="AG22" s="634" t="s">
        <v>569</v>
      </c>
      <c r="AH22" s="669" t="s">
        <v>568</v>
      </c>
      <c r="AI22" s="591"/>
    </row>
    <row r="23" spans="1:36" ht="198" customHeight="1">
      <c r="A23" s="1119"/>
      <c r="B23" s="1121" t="s">
        <v>563</v>
      </c>
      <c r="C23" s="668" t="s">
        <v>562</v>
      </c>
      <c r="D23" s="667" t="s">
        <v>609</v>
      </c>
      <c r="E23" s="666" t="s">
        <v>608</v>
      </c>
      <c r="F23" s="664"/>
      <c r="G23" s="664"/>
      <c r="H23" s="666"/>
      <c r="I23" s="666"/>
      <c r="J23" s="526"/>
      <c r="K23" s="666"/>
      <c r="L23" s="666"/>
      <c r="M23" s="663"/>
      <c r="N23" s="663"/>
      <c r="O23" s="666" t="s">
        <v>607</v>
      </c>
      <c r="P23" s="665"/>
      <c r="Q23" s="574" t="s">
        <v>606</v>
      </c>
      <c r="R23" s="628" t="s">
        <v>605</v>
      </c>
      <c r="S23" s="662" t="s">
        <v>604</v>
      </c>
      <c r="T23" s="663"/>
      <c r="U23" s="663"/>
      <c r="V23" s="662" t="s">
        <v>603</v>
      </c>
      <c r="W23" s="662"/>
      <c r="X23" s="662"/>
      <c r="Y23" s="662"/>
      <c r="Z23" s="664"/>
      <c r="AA23" s="663"/>
      <c r="AB23" s="663"/>
      <c r="AC23" s="662"/>
      <c r="AD23" s="662"/>
      <c r="AE23" s="574" t="s">
        <v>602</v>
      </c>
      <c r="AF23" s="525"/>
      <c r="AG23" s="526"/>
      <c r="AH23" s="661"/>
      <c r="AI23" s="626" t="s">
        <v>553</v>
      </c>
    </row>
    <row r="24" spans="1:36" ht="24" customHeight="1">
      <c r="A24" s="1119"/>
      <c r="B24" s="1122"/>
      <c r="C24" s="660" t="s">
        <v>561</v>
      </c>
      <c r="D24" s="571">
        <v>1</v>
      </c>
      <c r="E24" s="634">
        <v>1</v>
      </c>
      <c r="F24" s="659"/>
      <c r="G24" s="622"/>
      <c r="H24" s="570"/>
      <c r="I24" s="536"/>
      <c r="J24" s="537"/>
      <c r="K24" s="537"/>
      <c r="L24" s="570"/>
      <c r="M24" s="622"/>
      <c r="N24" s="622"/>
      <c r="O24" s="536">
        <v>1</v>
      </c>
      <c r="P24" s="570"/>
      <c r="Q24" s="569">
        <v>1</v>
      </c>
      <c r="R24" s="537">
        <v>1</v>
      </c>
      <c r="S24" s="536">
        <v>1</v>
      </c>
      <c r="T24" s="622"/>
      <c r="U24" s="622"/>
      <c r="V24" s="536">
        <v>1</v>
      </c>
      <c r="W24" s="536"/>
      <c r="X24" s="537"/>
      <c r="Y24" s="537"/>
      <c r="Z24" s="623"/>
      <c r="AA24" s="622"/>
      <c r="AB24" s="622"/>
      <c r="AC24" s="536"/>
      <c r="AD24" s="536"/>
      <c r="AE24" s="537">
        <v>1</v>
      </c>
      <c r="AF24" s="537"/>
      <c r="AG24" s="536"/>
      <c r="AH24" s="658"/>
      <c r="AI24" s="618">
        <f>SUM(D24:AH24)</f>
        <v>8</v>
      </c>
      <c r="AJ24" s="507" t="s">
        <v>551</v>
      </c>
    </row>
    <row r="25" spans="1:36" ht="24" customHeight="1">
      <c r="A25" s="1119"/>
      <c r="B25" s="1122"/>
      <c r="C25" s="621" t="s">
        <v>550</v>
      </c>
      <c r="D25" s="657">
        <v>3</v>
      </c>
      <c r="E25" s="656">
        <v>3</v>
      </c>
      <c r="F25" s="655"/>
      <c r="G25" s="619"/>
      <c r="H25" s="567"/>
      <c r="I25" s="532"/>
      <c r="J25" s="567"/>
      <c r="K25" s="532"/>
      <c r="L25" s="567"/>
      <c r="M25" s="619"/>
      <c r="N25" s="655"/>
      <c r="O25" s="532">
        <v>3</v>
      </c>
      <c r="P25" s="567"/>
      <c r="Q25" s="566">
        <v>3</v>
      </c>
      <c r="R25" s="532">
        <v>3</v>
      </c>
      <c r="S25" s="532">
        <v>3</v>
      </c>
      <c r="T25" s="619"/>
      <c r="U25" s="619"/>
      <c r="V25" s="532">
        <v>3</v>
      </c>
      <c r="W25" s="532"/>
      <c r="X25" s="532"/>
      <c r="Y25" s="532"/>
      <c r="Z25" s="619"/>
      <c r="AA25" s="619"/>
      <c r="AB25" s="619"/>
      <c r="AC25" s="532"/>
      <c r="AD25" s="532"/>
      <c r="AE25" s="532">
        <v>3</v>
      </c>
      <c r="AF25" s="532"/>
      <c r="AG25" s="532"/>
      <c r="AH25" s="654"/>
      <c r="AI25" s="618">
        <f>SUM(D25:AH25)</f>
        <v>24</v>
      </c>
      <c r="AJ25" s="597" t="s">
        <v>549</v>
      </c>
    </row>
    <row r="26" spans="1:36" ht="218.25" customHeight="1">
      <c r="A26" s="1119"/>
      <c r="B26" s="1122"/>
      <c r="C26" s="617" t="s">
        <v>560</v>
      </c>
      <c r="D26" s="616"/>
      <c r="E26" s="614"/>
      <c r="F26" s="652"/>
      <c r="G26" s="614"/>
      <c r="H26" s="652"/>
      <c r="I26" s="614"/>
      <c r="J26" s="653" t="s">
        <v>601</v>
      </c>
      <c r="K26" s="614"/>
      <c r="L26" s="652"/>
      <c r="M26" s="614"/>
      <c r="N26" s="652"/>
      <c r="O26" s="614"/>
      <c r="P26" s="615" t="s">
        <v>600</v>
      </c>
      <c r="Q26" s="615"/>
      <c r="R26" s="614"/>
      <c r="S26" s="651"/>
      <c r="T26" s="614"/>
      <c r="U26" s="614"/>
      <c r="V26" s="614"/>
      <c r="W26" s="614"/>
      <c r="X26" s="615" t="s">
        <v>599</v>
      </c>
      <c r="Y26" s="614"/>
      <c r="Z26" s="614"/>
      <c r="AA26" s="650"/>
      <c r="AB26" s="614"/>
      <c r="AC26" s="615" t="s">
        <v>598</v>
      </c>
      <c r="AD26" s="615"/>
      <c r="AE26" s="614"/>
      <c r="AF26" s="614"/>
      <c r="AG26" s="614"/>
      <c r="AH26" s="522"/>
      <c r="AI26" s="613"/>
    </row>
    <row r="27" spans="1:36" ht="18.75" customHeight="1">
      <c r="A27" s="1119"/>
      <c r="B27" s="1122"/>
      <c r="C27" s="612" t="s">
        <v>558</v>
      </c>
      <c r="D27" s="647"/>
      <c r="E27" s="603"/>
      <c r="F27" s="646"/>
      <c r="G27" s="603"/>
      <c r="H27" s="646"/>
      <c r="I27" s="603"/>
      <c r="J27" s="646" t="s">
        <v>557</v>
      </c>
      <c r="K27" s="603"/>
      <c r="L27" s="649"/>
      <c r="M27" s="603"/>
      <c r="N27" s="646"/>
      <c r="O27" s="603"/>
      <c r="P27" s="603" t="s">
        <v>557</v>
      </c>
      <c r="Q27" s="603"/>
      <c r="R27" s="646"/>
      <c r="S27" s="649"/>
      <c r="T27" s="603"/>
      <c r="U27" s="603"/>
      <c r="V27" s="603"/>
      <c r="W27" s="603"/>
      <c r="X27" s="603" t="s">
        <v>557</v>
      </c>
      <c r="Y27" s="603"/>
      <c r="Z27" s="603"/>
      <c r="AA27" s="649"/>
      <c r="AB27" s="603"/>
      <c r="AC27" s="603" t="s">
        <v>557</v>
      </c>
      <c r="AD27" s="603"/>
      <c r="AE27" s="602"/>
      <c r="AF27" s="602"/>
      <c r="AG27" s="649"/>
      <c r="AH27" s="560"/>
      <c r="AI27" s="606"/>
    </row>
    <row r="28" spans="1:36" ht="18.75" customHeight="1">
      <c r="A28" s="1119"/>
      <c r="B28" s="1122"/>
      <c r="C28" s="601" t="s">
        <v>556</v>
      </c>
      <c r="D28" s="647"/>
      <c r="E28" s="603"/>
      <c r="F28" s="646"/>
      <c r="G28" s="603"/>
      <c r="H28" s="646"/>
      <c r="I28" s="603"/>
      <c r="J28" s="646" t="s">
        <v>555</v>
      </c>
      <c r="K28" s="603"/>
      <c r="L28" s="602"/>
      <c r="M28" s="603"/>
      <c r="N28" s="646"/>
      <c r="O28" s="603"/>
      <c r="P28" s="603" t="s">
        <v>555</v>
      </c>
      <c r="Q28" s="603"/>
      <c r="R28" s="646"/>
      <c r="S28" s="602"/>
      <c r="T28" s="603"/>
      <c r="U28" s="603"/>
      <c r="V28" s="603"/>
      <c r="W28" s="603"/>
      <c r="X28" s="603" t="s">
        <v>584</v>
      </c>
      <c r="Y28" s="603"/>
      <c r="Z28" s="603"/>
      <c r="AA28" s="602"/>
      <c r="AB28" s="603"/>
      <c r="AC28" s="603" t="s">
        <v>584</v>
      </c>
      <c r="AD28" s="603"/>
      <c r="AE28" s="602"/>
      <c r="AF28" s="602"/>
      <c r="AG28" s="602"/>
      <c r="AH28" s="560"/>
      <c r="AI28" s="648"/>
    </row>
    <row r="29" spans="1:36" ht="24" customHeight="1">
      <c r="A29" s="1119"/>
      <c r="B29" s="1122"/>
      <c r="C29" s="601" t="s">
        <v>554</v>
      </c>
      <c r="D29" s="647"/>
      <c r="E29" s="603"/>
      <c r="F29" s="646"/>
      <c r="G29" s="603"/>
      <c r="H29" s="646"/>
      <c r="I29" s="603"/>
      <c r="J29" s="602">
        <v>0.41666666666666669</v>
      </c>
      <c r="K29" s="603"/>
      <c r="L29" s="646"/>
      <c r="M29" s="603"/>
      <c r="N29" s="646"/>
      <c r="O29" s="603"/>
      <c r="P29" s="602">
        <v>0.41666666666666669</v>
      </c>
      <c r="Q29" s="602"/>
      <c r="R29" s="646"/>
      <c r="S29" s="602"/>
      <c r="T29" s="603"/>
      <c r="U29" s="603"/>
      <c r="V29" s="603"/>
      <c r="W29" s="603"/>
      <c r="X29" s="602">
        <v>0.41666666666666669</v>
      </c>
      <c r="Y29" s="603"/>
      <c r="Z29" s="603"/>
      <c r="AA29" s="602"/>
      <c r="AB29" s="603"/>
      <c r="AC29" s="602">
        <v>0.41666666666666669</v>
      </c>
      <c r="AD29" s="602"/>
      <c r="AE29" s="602"/>
      <c r="AF29" s="602"/>
      <c r="AG29" s="602"/>
      <c r="AH29" s="560"/>
      <c r="AI29" s="605" t="s">
        <v>553</v>
      </c>
    </row>
    <row r="30" spans="1:36" ht="24" customHeight="1">
      <c r="A30" s="1119"/>
      <c r="B30" s="1122"/>
      <c r="C30" s="601" t="s">
        <v>552</v>
      </c>
      <c r="D30" s="647"/>
      <c r="E30" s="603"/>
      <c r="F30" s="646"/>
      <c r="G30" s="603"/>
      <c r="H30" s="646"/>
      <c r="I30" s="603"/>
      <c r="J30" s="602">
        <v>0.6875</v>
      </c>
      <c r="K30" s="603"/>
      <c r="L30" s="646"/>
      <c r="M30" s="603"/>
      <c r="N30" s="646"/>
      <c r="O30" s="603"/>
      <c r="P30" s="602">
        <v>0.6875</v>
      </c>
      <c r="Q30" s="602"/>
      <c r="R30" s="646"/>
      <c r="S30" s="602"/>
      <c r="T30" s="603"/>
      <c r="U30" s="603"/>
      <c r="V30" s="603"/>
      <c r="W30" s="603"/>
      <c r="X30" s="602">
        <v>0.70833333333333337</v>
      </c>
      <c r="Y30" s="603"/>
      <c r="Z30" s="603"/>
      <c r="AA30" s="602"/>
      <c r="AB30" s="603"/>
      <c r="AC30" s="602">
        <v>0.70833333333333337</v>
      </c>
      <c r="AD30" s="602"/>
      <c r="AE30" s="602"/>
      <c r="AF30" s="602"/>
      <c r="AG30" s="602"/>
      <c r="AH30" s="560"/>
      <c r="AI30" s="598">
        <f>COUNTA(D31:AH31)</f>
        <v>2</v>
      </c>
      <c r="AJ30" s="507" t="s">
        <v>551</v>
      </c>
    </row>
    <row r="31" spans="1:36" ht="22.5" customHeight="1">
      <c r="A31" s="1120"/>
      <c r="B31" s="1123"/>
      <c r="C31" s="601" t="s">
        <v>550</v>
      </c>
      <c r="D31" s="645"/>
      <c r="E31" s="599"/>
      <c r="F31" s="644"/>
      <c r="G31" s="599"/>
      <c r="H31" s="644"/>
      <c r="I31" s="599"/>
      <c r="J31" s="599">
        <v>5.5</v>
      </c>
      <c r="K31" s="599"/>
      <c r="L31" s="644"/>
      <c r="M31" s="599"/>
      <c r="N31" s="644"/>
      <c r="O31" s="599"/>
      <c r="P31" s="599"/>
      <c r="Q31" s="599"/>
      <c r="R31" s="644"/>
      <c r="S31" s="599"/>
      <c r="T31" s="599"/>
      <c r="U31" s="599"/>
      <c r="V31" s="599"/>
      <c r="W31" s="599"/>
      <c r="X31" s="599">
        <v>1</v>
      </c>
      <c r="Y31" s="599"/>
      <c r="Z31" s="599"/>
      <c r="AA31" s="599"/>
      <c r="AB31" s="599"/>
      <c r="AC31" s="599"/>
      <c r="AD31" s="599"/>
      <c r="AE31" s="599"/>
      <c r="AF31" s="599"/>
      <c r="AG31" s="504"/>
      <c r="AH31" s="557"/>
      <c r="AI31" s="598">
        <f>SUM(D31:AH31)</f>
        <v>6.5</v>
      </c>
      <c r="AJ31" s="597" t="s">
        <v>549</v>
      </c>
    </row>
    <row r="32" spans="1:36" ht="16.5" customHeight="1">
      <c r="A32" s="596"/>
      <c r="B32" s="594"/>
      <c r="C32" s="593"/>
      <c r="D32" s="592"/>
      <c r="E32" s="592"/>
      <c r="F32" s="592"/>
      <c r="G32" s="592"/>
      <c r="H32" s="592"/>
      <c r="I32" s="592"/>
      <c r="J32" s="592"/>
      <c r="K32" s="592"/>
      <c r="L32" s="592"/>
      <c r="M32" s="592"/>
      <c r="N32" s="592"/>
      <c r="O32" s="592"/>
      <c r="P32" s="592"/>
      <c r="Q32" s="592"/>
      <c r="R32" s="592"/>
      <c r="S32" s="592"/>
      <c r="T32" s="592"/>
      <c r="U32" s="592"/>
      <c r="V32" s="592"/>
      <c r="W32" s="592"/>
      <c r="X32" s="592"/>
      <c r="Y32" s="592"/>
      <c r="Z32" s="592"/>
      <c r="AA32" s="592"/>
      <c r="AB32" s="592"/>
      <c r="AC32" s="592"/>
      <c r="AD32" s="592"/>
      <c r="AE32" s="592"/>
      <c r="AF32" s="495"/>
      <c r="AG32" s="495"/>
      <c r="AH32" s="499"/>
      <c r="AI32" s="591"/>
    </row>
    <row r="33" spans="1:36" ht="9.75" customHeight="1">
      <c r="A33" s="643"/>
      <c r="B33" s="642"/>
      <c r="C33" s="642"/>
      <c r="D33" s="642"/>
      <c r="E33" s="642"/>
      <c r="F33" s="592"/>
      <c r="G33" s="592"/>
      <c r="H33" s="592"/>
      <c r="I33" s="592"/>
      <c r="J33" s="592"/>
      <c r="K33" s="592"/>
      <c r="L33" s="592"/>
      <c r="M33" s="592"/>
      <c r="N33" s="592"/>
      <c r="O33" s="592"/>
      <c r="P33" s="592"/>
      <c r="Q33" s="592"/>
      <c r="R33" s="641"/>
      <c r="S33" s="641"/>
      <c r="T33" s="641"/>
      <c r="U33" s="641"/>
      <c r="V33" s="641"/>
      <c r="W33" s="641"/>
      <c r="X33" s="641"/>
      <c r="Y33" s="641"/>
      <c r="Z33" s="641"/>
      <c r="AA33" s="641"/>
      <c r="AB33" s="641"/>
      <c r="AC33" s="641"/>
      <c r="AD33" s="641"/>
      <c r="AE33" s="641"/>
      <c r="AF33" s="641"/>
      <c r="AG33" s="641"/>
      <c r="AH33" s="641"/>
    </row>
    <row r="34" spans="1:36" ht="15.75" customHeight="1">
      <c r="A34" s="1118" t="s">
        <v>575</v>
      </c>
      <c r="B34" s="636" t="s">
        <v>572</v>
      </c>
      <c r="C34" s="636"/>
      <c r="D34" s="640"/>
      <c r="E34" s="638"/>
      <c r="F34" s="638"/>
      <c r="G34" s="638"/>
      <c r="H34" s="638"/>
      <c r="I34" s="638"/>
      <c r="J34" s="638"/>
      <c r="K34" s="638"/>
      <c r="L34" s="638"/>
      <c r="M34" s="638"/>
      <c r="N34" s="638"/>
      <c r="O34" s="638"/>
      <c r="P34" s="638"/>
      <c r="Q34" s="638"/>
      <c r="R34" s="638"/>
      <c r="S34" s="638"/>
      <c r="T34" s="638"/>
      <c r="U34" s="638"/>
      <c r="V34" s="638"/>
      <c r="W34" s="638"/>
      <c r="X34" s="638"/>
      <c r="Y34" s="638"/>
      <c r="Z34" s="638"/>
      <c r="AA34" s="638"/>
      <c r="AB34" s="638"/>
      <c r="AC34" s="638"/>
      <c r="AD34" s="638"/>
      <c r="AE34" s="638"/>
      <c r="AF34" s="536"/>
      <c r="AG34" s="536"/>
      <c r="AH34" s="535"/>
      <c r="AI34" s="591"/>
    </row>
    <row r="35" spans="1:36" ht="15.75" customHeight="1">
      <c r="A35" s="1119"/>
      <c r="B35" s="636" t="s">
        <v>574</v>
      </c>
      <c r="C35" s="636"/>
      <c r="D35" s="639">
        <v>1</v>
      </c>
      <c r="E35" s="623">
        <v>2</v>
      </c>
      <c r="F35" s="536">
        <v>3</v>
      </c>
      <c r="G35" s="638">
        <v>4</v>
      </c>
      <c r="H35" s="638">
        <v>5</v>
      </c>
      <c r="I35" s="536">
        <v>6</v>
      </c>
      <c r="J35" s="623">
        <v>7</v>
      </c>
      <c r="K35" s="623">
        <v>8</v>
      </c>
      <c r="L35" s="623">
        <v>9</v>
      </c>
      <c r="M35" s="638">
        <v>10</v>
      </c>
      <c r="N35" s="638">
        <v>11</v>
      </c>
      <c r="O35" s="536">
        <v>12</v>
      </c>
      <c r="P35" s="638">
        <v>13</v>
      </c>
      <c r="Q35" s="623">
        <v>14</v>
      </c>
      <c r="R35" s="623">
        <v>15</v>
      </c>
      <c r="S35" s="638">
        <v>16</v>
      </c>
      <c r="T35" s="638">
        <v>17</v>
      </c>
      <c r="U35" s="536">
        <v>18</v>
      </c>
      <c r="V35" s="638">
        <v>19</v>
      </c>
      <c r="W35" s="638">
        <v>20</v>
      </c>
      <c r="X35" s="623">
        <v>21</v>
      </c>
      <c r="Y35" s="623">
        <v>22</v>
      </c>
      <c r="Z35" s="638">
        <v>23</v>
      </c>
      <c r="AA35" s="536">
        <v>24</v>
      </c>
      <c r="AB35" s="638">
        <v>25</v>
      </c>
      <c r="AC35" s="638">
        <v>26</v>
      </c>
      <c r="AD35" s="536">
        <v>27</v>
      </c>
      <c r="AE35" s="623">
        <v>28</v>
      </c>
      <c r="AF35" s="623">
        <v>29</v>
      </c>
      <c r="AG35" s="536">
        <v>30</v>
      </c>
      <c r="AH35" s="637">
        <v>31</v>
      </c>
      <c r="AI35" s="591"/>
    </row>
    <row r="36" spans="1:36" ht="15.75" customHeight="1">
      <c r="A36" s="1119"/>
      <c r="B36" s="636" t="s">
        <v>573</v>
      </c>
      <c r="C36" s="636"/>
      <c r="D36" s="635" t="s">
        <v>574</v>
      </c>
      <c r="E36" s="622" t="s">
        <v>597</v>
      </c>
      <c r="F36" s="634" t="s">
        <v>565</v>
      </c>
      <c r="G36" s="634" t="s">
        <v>564</v>
      </c>
      <c r="H36" s="634" t="s">
        <v>570</v>
      </c>
      <c r="I36" s="634" t="s">
        <v>569</v>
      </c>
      <c r="J36" s="622" t="s">
        <v>568</v>
      </c>
      <c r="K36" s="622" t="s">
        <v>567</v>
      </c>
      <c r="L36" s="622" t="s">
        <v>566</v>
      </c>
      <c r="M36" s="634" t="s">
        <v>565</v>
      </c>
      <c r="N36" s="634" t="s">
        <v>564</v>
      </c>
      <c r="O36" s="634" t="s">
        <v>570</v>
      </c>
      <c r="P36" s="634" t="s">
        <v>569</v>
      </c>
      <c r="Q36" s="622" t="s">
        <v>568</v>
      </c>
      <c r="R36" s="622" t="s">
        <v>567</v>
      </c>
      <c r="S36" s="634" t="s">
        <v>566</v>
      </c>
      <c r="T36" s="634" t="s">
        <v>565</v>
      </c>
      <c r="U36" s="634" t="s">
        <v>564</v>
      </c>
      <c r="V36" s="634" t="s">
        <v>570</v>
      </c>
      <c r="W36" s="634" t="s">
        <v>569</v>
      </c>
      <c r="X36" s="622" t="s">
        <v>568</v>
      </c>
      <c r="Y36" s="622" t="s">
        <v>567</v>
      </c>
      <c r="Z36" s="634" t="s">
        <v>566</v>
      </c>
      <c r="AA36" s="634" t="s">
        <v>565</v>
      </c>
      <c r="AB36" s="634" t="s">
        <v>564</v>
      </c>
      <c r="AC36" s="634" t="s">
        <v>570</v>
      </c>
      <c r="AD36" s="634" t="s">
        <v>569</v>
      </c>
      <c r="AE36" s="622" t="s">
        <v>568</v>
      </c>
      <c r="AF36" s="622" t="s">
        <v>567</v>
      </c>
      <c r="AG36" s="634" t="s">
        <v>566</v>
      </c>
      <c r="AH36" s="633" t="s">
        <v>565</v>
      </c>
      <c r="AI36" s="591"/>
    </row>
    <row r="37" spans="1:36" ht="198" customHeight="1">
      <c r="A37" s="1119"/>
      <c r="B37" s="1121" t="s">
        <v>563</v>
      </c>
      <c r="C37" s="632" t="s">
        <v>562</v>
      </c>
      <c r="D37" s="631"/>
      <c r="E37" s="630"/>
      <c r="F37" s="547" t="s">
        <v>596</v>
      </c>
      <c r="G37" s="547"/>
      <c r="H37" s="542" t="s">
        <v>595</v>
      </c>
      <c r="I37" s="542" t="s">
        <v>594</v>
      </c>
      <c r="J37" s="630"/>
      <c r="K37" s="630"/>
      <c r="L37" s="630"/>
      <c r="M37" s="542" t="s">
        <v>593</v>
      </c>
      <c r="N37" s="629"/>
      <c r="O37" s="542" t="s">
        <v>592</v>
      </c>
      <c r="P37" s="545"/>
      <c r="Q37" s="627"/>
      <c r="R37" s="627"/>
      <c r="S37" s="628"/>
      <c r="T37" s="542"/>
      <c r="U37" s="542"/>
      <c r="V37" s="542"/>
      <c r="W37" s="542"/>
      <c r="X37" s="627"/>
      <c r="Y37" s="627"/>
      <c r="Z37" s="542" t="s">
        <v>591</v>
      </c>
      <c r="AA37" s="542" t="s">
        <v>590</v>
      </c>
      <c r="AB37" s="542"/>
      <c r="AC37" s="542" t="s">
        <v>589</v>
      </c>
      <c r="AD37" s="542" t="s">
        <v>588</v>
      </c>
      <c r="AE37" s="627"/>
      <c r="AF37" s="627"/>
      <c r="AG37" s="542"/>
      <c r="AH37" s="541"/>
      <c r="AI37" s="626" t="s">
        <v>553</v>
      </c>
    </row>
    <row r="38" spans="1:36" ht="24" customHeight="1">
      <c r="A38" s="1119"/>
      <c r="B38" s="1122"/>
      <c r="C38" s="625" t="s">
        <v>561</v>
      </c>
      <c r="D38" s="624"/>
      <c r="E38" s="622"/>
      <c r="F38" s="537">
        <v>1</v>
      </c>
      <c r="G38" s="537"/>
      <c r="H38" s="536">
        <v>1</v>
      </c>
      <c r="I38" s="536">
        <v>1</v>
      </c>
      <c r="J38" s="622"/>
      <c r="K38" s="622"/>
      <c r="L38" s="623"/>
      <c r="M38" s="537">
        <v>1</v>
      </c>
      <c r="N38" s="537"/>
      <c r="O38" s="536">
        <v>1</v>
      </c>
      <c r="P38" s="536"/>
      <c r="Q38" s="622"/>
      <c r="R38" s="622"/>
      <c r="S38" s="536"/>
      <c r="T38" s="537"/>
      <c r="U38" s="537"/>
      <c r="V38" s="536"/>
      <c r="W38" s="536"/>
      <c r="X38" s="622"/>
      <c r="Y38" s="622"/>
      <c r="Z38" s="536">
        <v>1</v>
      </c>
      <c r="AA38" s="537">
        <v>1</v>
      </c>
      <c r="AB38" s="537"/>
      <c r="AC38" s="536">
        <v>1</v>
      </c>
      <c r="AD38" s="536">
        <v>1</v>
      </c>
      <c r="AE38" s="622"/>
      <c r="AF38" s="622"/>
      <c r="AG38" s="536"/>
      <c r="AH38" s="535"/>
      <c r="AI38" s="618">
        <f>SUM(D38:AH38)</f>
        <v>9</v>
      </c>
      <c r="AJ38" s="507" t="s">
        <v>551</v>
      </c>
    </row>
    <row r="39" spans="1:36" ht="24" customHeight="1">
      <c r="A39" s="1119"/>
      <c r="B39" s="1122"/>
      <c r="C39" s="621" t="s">
        <v>550</v>
      </c>
      <c r="D39" s="620"/>
      <c r="E39" s="619"/>
      <c r="F39" s="532">
        <v>3</v>
      </c>
      <c r="G39" s="532"/>
      <c r="H39" s="532">
        <v>3</v>
      </c>
      <c r="I39" s="532">
        <v>3</v>
      </c>
      <c r="J39" s="619"/>
      <c r="K39" s="619"/>
      <c r="L39" s="619"/>
      <c r="M39" s="532">
        <v>3</v>
      </c>
      <c r="N39" s="532"/>
      <c r="O39" s="532">
        <v>3</v>
      </c>
      <c r="P39" s="532"/>
      <c r="Q39" s="619"/>
      <c r="R39" s="619"/>
      <c r="S39" s="532"/>
      <c r="T39" s="532"/>
      <c r="U39" s="532"/>
      <c r="V39" s="532"/>
      <c r="W39" s="532"/>
      <c r="X39" s="619"/>
      <c r="Y39" s="619"/>
      <c r="Z39" s="532">
        <v>3</v>
      </c>
      <c r="AA39" s="532">
        <v>3</v>
      </c>
      <c r="AB39" s="532"/>
      <c r="AC39" s="532">
        <v>3</v>
      </c>
      <c r="AD39" s="532">
        <v>3</v>
      </c>
      <c r="AE39" s="619"/>
      <c r="AF39" s="619"/>
      <c r="AG39" s="532"/>
      <c r="AH39" s="531"/>
      <c r="AI39" s="618">
        <f>SUM(D39:AH39)</f>
        <v>27</v>
      </c>
      <c r="AJ39" s="597" t="s">
        <v>549</v>
      </c>
    </row>
    <row r="40" spans="1:36" ht="218.25" customHeight="1">
      <c r="A40" s="1119"/>
      <c r="B40" s="1122"/>
      <c r="C40" s="617" t="s">
        <v>560</v>
      </c>
      <c r="D40" s="616"/>
      <c r="E40" s="614"/>
      <c r="F40" s="527"/>
      <c r="G40" s="523"/>
      <c r="H40" s="527"/>
      <c r="I40" s="523"/>
      <c r="J40" s="527"/>
      <c r="K40" s="523"/>
      <c r="L40" s="527"/>
      <c r="M40" s="523"/>
      <c r="N40" s="523" t="s">
        <v>587</v>
      </c>
      <c r="O40" s="523"/>
      <c r="P40" s="523" t="s">
        <v>586</v>
      </c>
      <c r="Q40" s="523"/>
      <c r="R40" s="527"/>
      <c r="S40" s="526"/>
      <c r="T40" s="523"/>
      <c r="U40" s="615" t="s">
        <v>585</v>
      </c>
      <c r="V40" s="523"/>
      <c r="W40" s="523"/>
      <c r="X40" s="523"/>
      <c r="Y40" s="523"/>
      <c r="Z40" s="523"/>
      <c r="AA40" s="525"/>
      <c r="AB40" s="615"/>
      <c r="AC40" s="615"/>
      <c r="AD40" s="523"/>
      <c r="AE40" s="614"/>
      <c r="AF40" s="614"/>
      <c r="AG40" s="614"/>
      <c r="AH40" s="522" t="s">
        <v>559</v>
      </c>
      <c r="AI40" s="613"/>
    </row>
    <row r="41" spans="1:36" ht="18.75" customHeight="1">
      <c r="A41" s="1119"/>
      <c r="B41" s="1122"/>
      <c r="C41" s="612" t="s">
        <v>558</v>
      </c>
      <c r="D41" s="611"/>
      <c r="E41" s="610"/>
      <c r="F41" s="610"/>
      <c r="G41" s="610"/>
      <c r="H41" s="610"/>
      <c r="I41" s="610"/>
      <c r="J41" s="610"/>
      <c r="K41" s="610"/>
      <c r="L41" s="608"/>
      <c r="M41" s="610"/>
      <c r="N41" s="610" t="s">
        <v>557</v>
      </c>
      <c r="O41" s="610"/>
      <c r="P41" s="610" t="s">
        <v>557</v>
      </c>
      <c r="Q41" s="610"/>
      <c r="R41" s="610"/>
      <c r="S41" s="608"/>
      <c r="T41" s="610"/>
      <c r="U41" s="610" t="s">
        <v>557</v>
      </c>
      <c r="V41" s="610"/>
      <c r="W41" s="610"/>
      <c r="X41" s="610"/>
      <c r="Y41" s="610"/>
      <c r="Z41" s="610"/>
      <c r="AA41" s="608"/>
      <c r="AB41" s="610"/>
      <c r="AC41" s="610"/>
      <c r="AD41" s="610"/>
      <c r="AE41" s="609"/>
      <c r="AF41" s="609"/>
      <c r="AG41" s="608"/>
      <c r="AH41" s="607" t="s">
        <v>557</v>
      </c>
      <c r="AI41" s="606"/>
    </row>
    <row r="42" spans="1:36" ht="18.75" customHeight="1">
      <c r="A42" s="1119"/>
      <c r="B42" s="1122"/>
      <c r="C42" s="601" t="s">
        <v>556</v>
      </c>
      <c r="D42" s="604"/>
      <c r="E42" s="603"/>
      <c r="F42" s="603"/>
      <c r="G42" s="603"/>
      <c r="H42" s="603"/>
      <c r="I42" s="603"/>
      <c r="J42" s="603"/>
      <c r="K42" s="603"/>
      <c r="L42" s="602"/>
      <c r="M42" s="603"/>
      <c r="N42" s="603" t="s">
        <v>555</v>
      </c>
      <c r="O42" s="603"/>
      <c r="P42" s="603" t="s">
        <v>555</v>
      </c>
      <c r="Q42" s="603"/>
      <c r="R42" s="603"/>
      <c r="S42" s="602"/>
      <c r="T42" s="603"/>
      <c r="U42" s="603" t="s">
        <v>584</v>
      </c>
      <c r="V42" s="603"/>
      <c r="W42" s="603"/>
      <c r="X42" s="603"/>
      <c r="Y42" s="603"/>
      <c r="Z42" s="603"/>
      <c r="AA42" s="602"/>
      <c r="AB42" s="603"/>
      <c r="AC42" s="603"/>
      <c r="AD42" s="603"/>
      <c r="AE42" s="602"/>
      <c r="AF42" s="602"/>
      <c r="AG42" s="602"/>
      <c r="AH42" s="508" t="s">
        <v>555</v>
      </c>
      <c r="AI42" s="606"/>
    </row>
    <row r="43" spans="1:36" ht="24" customHeight="1">
      <c r="A43" s="1119"/>
      <c r="B43" s="1122"/>
      <c r="C43" s="601" t="s">
        <v>554</v>
      </c>
      <c r="D43" s="604"/>
      <c r="E43" s="603"/>
      <c r="F43" s="603"/>
      <c r="G43" s="602"/>
      <c r="H43" s="603"/>
      <c r="I43" s="603"/>
      <c r="J43" s="603"/>
      <c r="K43" s="603"/>
      <c r="L43" s="603"/>
      <c r="M43" s="603"/>
      <c r="N43" s="602">
        <v>0.41666666666666669</v>
      </c>
      <c r="O43" s="603"/>
      <c r="P43" s="602">
        <v>0.41666666666666669</v>
      </c>
      <c r="Q43" s="603"/>
      <c r="R43" s="603"/>
      <c r="S43" s="602"/>
      <c r="T43" s="603"/>
      <c r="U43" s="602">
        <v>0.41666666666666669</v>
      </c>
      <c r="V43" s="603"/>
      <c r="W43" s="603"/>
      <c r="X43" s="603"/>
      <c r="Y43" s="603"/>
      <c r="Z43" s="603"/>
      <c r="AA43" s="602"/>
      <c r="AB43" s="602"/>
      <c r="AC43" s="602"/>
      <c r="AD43" s="603"/>
      <c r="AE43" s="602"/>
      <c r="AF43" s="602"/>
      <c r="AG43" s="602"/>
      <c r="AH43" s="508">
        <v>0.45833333333333331</v>
      </c>
      <c r="AI43" s="605" t="s">
        <v>553</v>
      </c>
    </row>
    <row r="44" spans="1:36" ht="24" customHeight="1">
      <c r="A44" s="1119"/>
      <c r="B44" s="1122"/>
      <c r="C44" s="601" t="s">
        <v>552</v>
      </c>
      <c r="D44" s="604"/>
      <c r="E44" s="603"/>
      <c r="F44" s="603"/>
      <c r="G44" s="602"/>
      <c r="H44" s="603"/>
      <c r="I44" s="603"/>
      <c r="J44" s="603"/>
      <c r="K44" s="603"/>
      <c r="L44" s="603"/>
      <c r="M44" s="603"/>
      <c r="N44" s="602">
        <v>0.6875</v>
      </c>
      <c r="O44" s="603"/>
      <c r="P44" s="602">
        <v>0.6875</v>
      </c>
      <c r="Q44" s="603"/>
      <c r="R44" s="603"/>
      <c r="S44" s="602"/>
      <c r="T44" s="603"/>
      <c r="U44" s="602">
        <v>0.70833333333333337</v>
      </c>
      <c r="V44" s="603"/>
      <c r="W44" s="603"/>
      <c r="X44" s="603"/>
      <c r="Y44" s="603"/>
      <c r="Z44" s="603"/>
      <c r="AA44" s="602"/>
      <c r="AB44" s="602"/>
      <c r="AC44" s="602"/>
      <c r="AD44" s="603"/>
      <c r="AE44" s="602"/>
      <c r="AF44" s="602"/>
      <c r="AG44" s="602"/>
      <c r="AH44" s="508">
        <v>0.5</v>
      </c>
      <c r="AI44" s="598">
        <f>COUNTA(D45:AH45)</f>
        <v>2</v>
      </c>
      <c r="AJ44" s="507" t="s">
        <v>551</v>
      </c>
    </row>
    <row r="45" spans="1:36" ht="22.5" customHeight="1">
      <c r="A45" s="1120"/>
      <c r="B45" s="1123"/>
      <c r="C45" s="601" t="s">
        <v>550</v>
      </c>
      <c r="D45" s="600"/>
      <c r="E45" s="599"/>
      <c r="F45" s="599"/>
      <c r="G45" s="599"/>
      <c r="H45" s="599"/>
      <c r="I45" s="599"/>
      <c r="J45" s="599"/>
      <c r="K45" s="599"/>
      <c r="L45" s="599"/>
      <c r="M45" s="599"/>
      <c r="N45" s="599">
        <v>5.5</v>
      </c>
      <c r="O45" s="599"/>
      <c r="P45" s="599"/>
      <c r="Q45" s="599"/>
      <c r="R45" s="599"/>
      <c r="S45" s="599"/>
      <c r="T45" s="599"/>
      <c r="U45" s="599">
        <v>1</v>
      </c>
      <c r="V45" s="599"/>
      <c r="W45" s="599"/>
      <c r="X45" s="599"/>
      <c r="Y45" s="599"/>
      <c r="Z45" s="599"/>
      <c r="AA45" s="599"/>
      <c r="AB45" s="599"/>
      <c r="AC45" s="599"/>
      <c r="AD45" s="599"/>
      <c r="AE45" s="599"/>
      <c r="AF45" s="599"/>
      <c r="AG45" s="504"/>
      <c r="AH45" s="503"/>
      <c r="AI45" s="598">
        <f>SUM(D45:AH45)</f>
        <v>6.5</v>
      </c>
      <c r="AJ45" s="597" t="s">
        <v>549</v>
      </c>
    </row>
    <row r="46" spans="1:36" ht="22.5" customHeight="1">
      <c r="A46" s="596"/>
      <c r="B46" s="594"/>
      <c r="C46" s="593"/>
      <c r="D46" s="592"/>
      <c r="E46" s="592"/>
      <c r="F46" s="592"/>
      <c r="G46" s="592"/>
      <c r="H46" s="592"/>
      <c r="I46" s="592"/>
      <c r="J46" s="592"/>
      <c r="K46" s="592"/>
      <c r="L46" s="592"/>
      <c r="M46" s="592"/>
      <c r="N46" s="592"/>
      <c r="O46" s="592"/>
      <c r="P46" s="592"/>
      <c r="Q46" s="592"/>
      <c r="R46" s="592"/>
      <c r="S46" s="592"/>
      <c r="T46" s="592"/>
      <c r="U46" s="592"/>
      <c r="V46" s="592"/>
      <c r="W46" s="592"/>
      <c r="X46" s="592"/>
      <c r="Y46" s="592"/>
      <c r="Z46" s="592"/>
      <c r="AA46" s="592"/>
      <c r="AB46" s="592"/>
      <c r="AC46" s="592"/>
      <c r="AD46" s="592"/>
      <c r="AE46" s="592"/>
      <c r="AF46" s="495"/>
      <c r="AG46" s="495"/>
      <c r="AH46" s="499"/>
      <c r="AI46" s="591"/>
    </row>
    <row r="47" spans="1:36" ht="22.5" customHeight="1">
      <c r="A47" s="595"/>
      <c r="B47" s="594"/>
      <c r="C47" s="593"/>
      <c r="D47" s="592"/>
      <c r="E47" s="592"/>
      <c r="F47" s="592"/>
      <c r="G47" s="592"/>
      <c r="H47" s="592"/>
      <c r="I47" s="592"/>
      <c r="J47" s="592"/>
      <c r="K47" s="592"/>
      <c r="L47" s="592"/>
      <c r="M47" s="592"/>
      <c r="N47" s="592"/>
      <c r="O47" s="592"/>
      <c r="P47" s="592"/>
      <c r="Q47" s="592"/>
      <c r="R47" s="592"/>
      <c r="S47" s="592"/>
      <c r="T47" s="592"/>
      <c r="U47" s="592"/>
      <c r="V47" s="592"/>
      <c r="W47" s="592"/>
      <c r="X47" s="592"/>
      <c r="Y47" s="592"/>
      <c r="Z47" s="592"/>
      <c r="AA47" s="592"/>
      <c r="AB47" s="592"/>
      <c r="AC47" s="592"/>
      <c r="AD47" s="592"/>
      <c r="AE47" s="592"/>
      <c r="AF47" s="495"/>
      <c r="AG47" s="495"/>
      <c r="AH47" s="495"/>
      <c r="AI47" s="591"/>
    </row>
  </sheetData>
  <mergeCells count="11">
    <mergeCell ref="AH1:AJ1"/>
    <mergeCell ref="A20:A31"/>
    <mergeCell ref="B23:B31"/>
    <mergeCell ref="A34:A45"/>
    <mergeCell ref="B37:B45"/>
    <mergeCell ref="A2:AI2"/>
    <mergeCell ref="B4:F4"/>
    <mergeCell ref="G4:S4"/>
    <mergeCell ref="T4:AK4"/>
    <mergeCell ref="A6:A17"/>
    <mergeCell ref="B9:B17"/>
  </mergeCells>
  <phoneticPr fontId="10"/>
  <dataValidations count="2">
    <dataValidation type="list" allowBlank="1" showInputMessage="1" showErrorMessage="1" sqref="D13:AH13 D27:AH27 D41:AH41" xr:uid="{00000000-0002-0000-0E00-000000000000}">
      <formula1>"対面,通信"</formula1>
    </dataValidation>
    <dataValidation type="list" allowBlank="1" showInputMessage="1" showErrorMessage="1" sqref="D28:AH28 D14:AH14 D42:AH42" xr:uid="{00000000-0002-0000-0E00-000001000000}">
      <formula1>"集合,個別"</formula1>
    </dataValidation>
  </dataValidations>
  <printOptions horizontalCentered="1"/>
  <pageMargins left="0.39370078740157483" right="0.19685039370078741" top="0.31496062992125984" bottom="0.39370078740157483" header="0.31496062992125984" footer="0.31496062992125984"/>
  <pageSetup paperSize="9" scale="38" fitToWidth="0" orientation="portrait" cellComments="asDisplayed" r:id="rId1"/>
  <headerFooter alignWithMargins="0">
    <oddFooter>&amp;C&amp;P /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6">
    <tabColor rgb="FFFFFF00"/>
  </sheetPr>
  <dimension ref="A1:I29"/>
  <sheetViews>
    <sheetView view="pageBreakPreview" topLeftCell="A16" zoomScale="115" zoomScaleNormal="100" zoomScaleSheetLayoutView="115" workbookViewId="0">
      <selection activeCell="N29" sqref="N29"/>
    </sheetView>
  </sheetViews>
  <sheetFormatPr defaultColWidth="9.109375" defaultRowHeight="12"/>
  <cols>
    <col min="1" max="1" width="3.6640625" style="21" customWidth="1"/>
    <col min="2" max="2" width="14.5546875" style="21" customWidth="1"/>
    <col min="3" max="3" width="16.44140625" style="21" customWidth="1"/>
    <col min="4" max="4" width="23.33203125" style="21" customWidth="1"/>
    <col min="5" max="5" width="5.109375" style="10" customWidth="1"/>
    <col min="6" max="8" width="5.109375" style="21" customWidth="1"/>
    <col min="9" max="9" width="13" style="21" customWidth="1"/>
    <col min="10" max="16384" width="9.109375" style="21"/>
  </cols>
  <sheetData>
    <row r="1" spans="1:9" s="13" customFormat="1" ht="18.75" customHeight="1">
      <c r="E1" s="14"/>
      <c r="G1" s="14"/>
      <c r="H1" s="14"/>
      <c r="I1" s="15" t="s">
        <v>425</v>
      </c>
    </row>
    <row r="2" spans="1:9" s="13" customFormat="1" ht="18.75" customHeight="1">
      <c r="A2" s="28" t="s">
        <v>24</v>
      </c>
      <c r="B2" s="16"/>
      <c r="C2" s="16"/>
      <c r="D2" s="16"/>
      <c r="E2" s="16"/>
      <c r="F2" s="16"/>
      <c r="G2" s="16"/>
      <c r="H2" s="16"/>
      <c r="I2" s="16"/>
    </row>
    <row r="3" spans="1:9" s="17" customFormat="1" ht="23.1" customHeight="1">
      <c r="A3" s="18" t="s">
        <v>248</v>
      </c>
    </row>
    <row r="4" spans="1:9" s="175" customFormat="1" ht="23.1" customHeight="1">
      <c r="A4" s="1129" t="s">
        <v>511</v>
      </c>
      <c r="B4" s="1130"/>
      <c r="C4" s="886"/>
      <c r="D4" s="887"/>
      <c r="E4" s="888"/>
    </row>
    <row r="5" spans="1:9" s="175" customFormat="1" ht="23.1" customHeight="1">
      <c r="A5" s="1129" t="s">
        <v>290</v>
      </c>
      <c r="B5" s="1130"/>
      <c r="C5" s="886"/>
      <c r="D5" s="887"/>
      <c r="E5" s="888"/>
    </row>
    <row r="6" spans="1:9" s="175" customFormat="1" ht="23.1" customHeight="1">
      <c r="A6" s="1129" t="s">
        <v>249</v>
      </c>
      <c r="B6" s="1130"/>
      <c r="C6" s="886"/>
      <c r="D6" s="887"/>
      <c r="E6" s="888"/>
    </row>
    <row r="7" spans="1:9" s="175" customFormat="1" ht="23.1" customHeight="1">
      <c r="A7" s="846" t="s">
        <v>58</v>
      </c>
      <c r="B7" s="848"/>
      <c r="C7" s="1131"/>
      <c r="D7" s="1132"/>
      <c r="E7" s="1133"/>
    </row>
    <row r="8" spans="1:9" s="17" customFormat="1" ht="17.25" customHeight="1">
      <c r="A8" s="18"/>
      <c r="C8" s="19"/>
      <c r="D8" s="22"/>
      <c r="F8" s="19"/>
      <c r="G8" s="20"/>
      <c r="H8" s="20"/>
      <c r="I8" s="20"/>
    </row>
    <row r="9" spans="1:9" s="10" customFormat="1" ht="55.5" customHeight="1">
      <c r="A9" s="29" t="s">
        <v>0</v>
      </c>
      <c r="B9" s="29" t="s">
        <v>1</v>
      </c>
      <c r="C9" s="29" t="s">
        <v>12</v>
      </c>
      <c r="D9" s="29" t="s">
        <v>13</v>
      </c>
      <c r="E9" s="30" t="s">
        <v>15</v>
      </c>
      <c r="F9" s="30" t="s">
        <v>14</v>
      </c>
      <c r="G9" s="30" t="s">
        <v>23</v>
      </c>
      <c r="H9" s="30" t="s">
        <v>2</v>
      </c>
      <c r="I9" s="29" t="s">
        <v>9</v>
      </c>
    </row>
    <row r="10" spans="1:9" s="13" customFormat="1" ht="42.75" customHeight="1">
      <c r="A10" s="25">
        <v>1</v>
      </c>
      <c r="B10" s="23"/>
      <c r="C10" s="23"/>
      <c r="D10" s="24"/>
      <c r="E10" s="24"/>
      <c r="F10" s="23"/>
      <c r="G10" s="24"/>
      <c r="H10" s="23"/>
      <c r="I10" s="23"/>
    </row>
    <row r="11" spans="1:9" s="13" customFormat="1" ht="42.75" customHeight="1">
      <c r="A11" s="25">
        <v>2</v>
      </c>
      <c r="B11" s="23"/>
      <c r="C11" s="23"/>
      <c r="D11" s="23"/>
      <c r="E11" s="24"/>
      <c r="F11" s="23"/>
      <c r="G11" s="23"/>
      <c r="H11" s="23"/>
      <c r="I11" s="23"/>
    </row>
    <row r="12" spans="1:9" s="13" customFormat="1" ht="42.75" customHeight="1">
      <c r="A12" s="25">
        <v>3</v>
      </c>
      <c r="B12" s="23"/>
      <c r="C12" s="23"/>
      <c r="D12" s="23"/>
      <c r="E12" s="24"/>
      <c r="F12" s="23"/>
      <c r="G12" s="23"/>
      <c r="H12" s="23"/>
      <c r="I12" s="23"/>
    </row>
    <row r="13" spans="1:9" s="13" customFormat="1" ht="42.75" customHeight="1">
      <c r="A13" s="25">
        <v>4</v>
      </c>
      <c r="B13" s="23"/>
      <c r="C13" s="23"/>
      <c r="D13" s="23"/>
      <c r="E13" s="24"/>
      <c r="F13" s="23"/>
      <c r="G13" s="24"/>
      <c r="H13" s="23"/>
      <c r="I13" s="23"/>
    </row>
    <row r="14" spans="1:9" ht="42.75" customHeight="1">
      <c r="A14" s="25">
        <v>5</v>
      </c>
      <c r="B14" s="26"/>
      <c r="C14" s="26"/>
      <c r="D14" s="26"/>
      <c r="E14" s="27"/>
      <c r="F14" s="26"/>
      <c r="G14" s="26"/>
      <c r="H14" s="26"/>
      <c r="I14" s="26"/>
    </row>
    <row r="15" spans="1:9" ht="42.75" customHeight="1">
      <c r="A15" s="25">
        <v>6</v>
      </c>
      <c r="B15" s="26"/>
      <c r="C15" s="26"/>
      <c r="D15" s="26"/>
      <c r="E15" s="27"/>
      <c r="F15" s="26"/>
      <c r="G15" s="26"/>
      <c r="H15" s="26"/>
      <c r="I15" s="26"/>
    </row>
    <row r="16" spans="1:9" ht="42.75" customHeight="1">
      <c r="A16" s="25">
        <v>7</v>
      </c>
      <c r="B16" s="26"/>
      <c r="C16" s="26"/>
      <c r="D16" s="26"/>
      <c r="E16" s="27"/>
      <c r="F16" s="26"/>
      <c r="G16" s="26"/>
      <c r="H16" s="26"/>
      <c r="I16" s="26"/>
    </row>
    <row r="17" spans="1:9" ht="42.75" customHeight="1">
      <c r="A17" s="25">
        <v>8</v>
      </c>
      <c r="B17" s="26"/>
      <c r="C17" s="26"/>
      <c r="D17" s="26"/>
      <c r="E17" s="27"/>
      <c r="F17" s="26"/>
      <c r="G17" s="26"/>
      <c r="H17" s="26"/>
      <c r="I17" s="26"/>
    </row>
    <row r="18" spans="1:9" ht="42.75" customHeight="1">
      <c r="A18" s="25">
        <v>9</v>
      </c>
      <c r="B18" s="26"/>
      <c r="C18" s="26"/>
      <c r="D18" s="26"/>
      <c r="E18" s="27"/>
      <c r="F18" s="26"/>
      <c r="G18" s="26"/>
      <c r="H18" s="26"/>
      <c r="I18" s="26"/>
    </row>
    <row r="19" spans="1:9" ht="42.75" customHeight="1">
      <c r="A19" s="25">
        <v>10</v>
      </c>
      <c r="B19" s="26"/>
      <c r="C19" s="26"/>
      <c r="D19" s="26"/>
      <c r="E19" s="27"/>
      <c r="F19" s="26"/>
      <c r="G19" s="26"/>
      <c r="H19" s="26"/>
      <c r="I19" s="26"/>
    </row>
    <row r="20" spans="1:9" ht="42.75" customHeight="1">
      <c r="A20" s="25">
        <v>11</v>
      </c>
      <c r="B20" s="26"/>
      <c r="C20" s="26"/>
      <c r="D20" s="26"/>
      <c r="E20" s="27"/>
      <c r="F20" s="26"/>
      <c r="G20" s="26"/>
      <c r="H20" s="26"/>
      <c r="I20" s="26"/>
    </row>
    <row r="21" spans="1:9" ht="42.75" customHeight="1">
      <c r="A21" s="25">
        <v>12</v>
      </c>
      <c r="B21" s="26"/>
      <c r="C21" s="26"/>
      <c r="D21" s="26"/>
      <c r="E21" s="27"/>
      <c r="F21" s="26"/>
      <c r="G21" s="26"/>
      <c r="H21" s="26"/>
      <c r="I21" s="26"/>
    </row>
    <row r="22" spans="1:9" s="17" customFormat="1">
      <c r="A22" s="17" t="s">
        <v>16</v>
      </c>
      <c r="C22" s="19"/>
      <c r="F22" s="19"/>
    </row>
    <row r="23" spans="1:9" s="17" customFormat="1">
      <c r="A23" s="17" t="s">
        <v>684</v>
      </c>
      <c r="C23" s="19"/>
      <c r="F23" s="19"/>
    </row>
    <row r="24" spans="1:9" s="17" customFormat="1">
      <c r="A24" s="31">
        <v>1</v>
      </c>
      <c r="B24" s="1128" t="s">
        <v>18</v>
      </c>
      <c r="C24" s="1128"/>
      <c r="D24" s="1128"/>
      <c r="E24" s="1128"/>
      <c r="F24" s="1128"/>
      <c r="G24" s="1128"/>
      <c r="H24" s="1128"/>
      <c r="I24" s="1128"/>
    </row>
    <row r="25" spans="1:9" s="17" customFormat="1">
      <c r="A25" s="22">
        <v>2</v>
      </c>
      <c r="B25" s="1128" t="s">
        <v>19</v>
      </c>
      <c r="C25" s="1128"/>
      <c r="D25" s="1128"/>
      <c r="E25" s="1128"/>
      <c r="F25" s="1128"/>
      <c r="G25" s="1128"/>
      <c r="H25" s="1128"/>
      <c r="I25" s="1128"/>
    </row>
    <row r="26" spans="1:9" s="17" customFormat="1">
      <c r="A26" s="31">
        <v>3</v>
      </c>
      <c r="B26" s="1128" t="s">
        <v>20</v>
      </c>
      <c r="C26" s="1128"/>
      <c r="D26" s="1128"/>
      <c r="E26" s="1128"/>
      <c r="F26" s="1128"/>
      <c r="G26" s="1128"/>
      <c r="H26" s="1128"/>
      <c r="I26" s="1128"/>
    </row>
    <row r="27" spans="1:9" s="17" customFormat="1">
      <c r="A27" s="22">
        <v>4</v>
      </c>
      <c r="B27" s="1128" t="s">
        <v>21</v>
      </c>
      <c r="C27" s="1128"/>
      <c r="D27" s="1128"/>
      <c r="E27" s="1128"/>
      <c r="F27" s="1128"/>
      <c r="G27" s="1128"/>
      <c r="H27" s="1128"/>
      <c r="I27" s="1128"/>
    </row>
    <row r="28" spans="1:9" s="17" customFormat="1">
      <c r="A28" s="31">
        <v>5</v>
      </c>
      <c r="B28" s="1128" t="s">
        <v>247</v>
      </c>
      <c r="C28" s="1128"/>
      <c r="D28" s="1128"/>
      <c r="E28" s="1128"/>
      <c r="F28" s="1128"/>
      <c r="G28" s="1128"/>
      <c r="H28" s="1128"/>
      <c r="I28" s="1128"/>
    </row>
    <row r="29" spans="1:9">
      <c r="A29" s="21" t="s">
        <v>17</v>
      </c>
    </row>
  </sheetData>
  <mergeCells count="13">
    <mergeCell ref="A4:B4"/>
    <mergeCell ref="A5:B5"/>
    <mergeCell ref="A6:B6"/>
    <mergeCell ref="A7:B7"/>
    <mergeCell ref="C4:E4"/>
    <mergeCell ref="C5:E5"/>
    <mergeCell ref="C6:E6"/>
    <mergeCell ref="C7:E7"/>
    <mergeCell ref="B24:I24"/>
    <mergeCell ref="B25:I25"/>
    <mergeCell ref="B26:I26"/>
    <mergeCell ref="B27:I27"/>
    <mergeCell ref="B28:I28"/>
  </mergeCells>
  <phoneticPr fontId="10"/>
  <pageMargins left="0.70866141732283472" right="0.70866141732283472" top="0.47244094488188981" bottom="0.39370078740157483" header="0" footer="0"/>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7"/>
  <dimension ref="B1:B9"/>
  <sheetViews>
    <sheetView view="pageBreakPreview" zoomScaleNormal="100" zoomScaleSheetLayoutView="100" workbookViewId="0">
      <selection activeCell="B29" sqref="B29"/>
    </sheetView>
  </sheetViews>
  <sheetFormatPr defaultColWidth="9.109375" defaultRowHeight="12"/>
  <cols>
    <col min="1" max="1" width="4.5546875" style="12" customWidth="1"/>
    <col min="2" max="2" width="99" style="11" customWidth="1"/>
    <col min="3" max="16384" width="9.109375" style="12"/>
  </cols>
  <sheetData>
    <row r="1" spans="2:2" s="34" customFormat="1" ht="18" customHeight="1">
      <c r="B1" s="33" t="s">
        <v>22</v>
      </c>
    </row>
    <row r="2" spans="2:2" s="34" customFormat="1" ht="18" customHeight="1">
      <c r="B2" s="33" t="s">
        <v>3</v>
      </c>
    </row>
    <row r="3" spans="2:2" s="34" customFormat="1" ht="45.75" customHeight="1">
      <c r="B3" s="33" t="s">
        <v>4</v>
      </c>
    </row>
    <row r="4" spans="2:2" s="34" customFormat="1" ht="31.5" customHeight="1">
      <c r="B4" s="33" t="s">
        <v>10</v>
      </c>
    </row>
    <row r="5" spans="2:2" s="34" customFormat="1" ht="18" customHeight="1">
      <c r="B5" s="33" t="s">
        <v>11</v>
      </c>
    </row>
    <row r="6" spans="2:2" s="34" customFormat="1" ht="18" customHeight="1">
      <c r="B6" s="33" t="s">
        <v>5</v>
      </c>
    </row>
    <row r="7" spans="2:2" s="34" customFormat="1" ht="21.75" customHeight="1">
      <c r="B7" s="33" t="s">
        <v>6</v>
      </c>
    </row>
    <row r="8" spans="2:2" s="34" customFormat="1" ht="18" customHeight="1">
      <c r="B8" s="33" t="s">
        <v>7</v>
      </c>
    </row>
    <row r="9" spans="2:2" s="34" customFormat="1" ht="18" customHeight="1">
      <c r="B9" s="33" t="s">
        <v>8</v>
      </c>
    </row>
  </sheetData>
  <phoneticPr fontId="10"/>
  <pageMargins left="0.7" right="0.7" top="0.75" bottom="0.75" header="0.3" footer="0.3"/>
  <pageSetup paperSize="9" orientation="portrait" horizontalDpi="1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8">
    <tabColor rgb="FFFFFF00"/>
  </sheetPr>
  <dimension ref="A1:N24"/>
  <sheetViews>
    <sheetView showGridLines="0" view="pageBreakPreview" zoomScale="85" zoomScaleNormal="100" zoomScaleSheetLayoutView="85" workbookViewId="0">
      <selection activeCell="I30" sqref="I30"/>
    </sheetView>
  </sheetViews>
  <sheetFormatPr defaultColWidth="9.109375" defaultRowHeight="12"/>
  <cols>
    <col min="1" max="1" width="19.33203125" style="32" customWidth="1"/>
    <col min="2" max="2" width="6.6640625" style="32" customWidth="1"/>
    <col min="3" max="3" width="32.6640625" style="32" customWidth="1"/>
    <col min="4" max="11" width="7.109375" style="32" customWidth="1"/>
    <col min="12" max="12" width="9.88671875" style="32" customWidth="1"/>
    <col min="13" max="13" width="19.33203125" style="32" customWidth="1"/>
    <col min="14" max="14" width="9.109375" style="32" customWidth="1"/>
    <col min="15" max="16384" width="9.109375" style="32"/>
  </cols>
  <sheetData>
    <row r="1" spans="1:14" ht="16.2">
      <c r="B1" s="124"/>
      <c r="C1" s="124"/>
      <c r="D1" s="124"/>
      <c r="E1" s="124"/>
      <c r="F1" s="124"/>
      <c r="G1" s="124"/>
      <c r="H1" s="124"/>
      <c r="I1" s="124"/>
      <c r="J1" s="124"/>
      <c r="K1" s="124"/>
      <c r="M1" s="232" t="s">
        <v>426</v>
      </c>
    </row>
    <row r="2" spans="1:14" ht="16.2">
      <c r="A2" s="127" t="s">
        <v>139</v>
      </c>
      <c r="B2" s="124"/>
      <c r="C2" s="124"/>
      <c r="D2" s="124"/>
      <c r="E2" s="124"/>
      <c r="F2" s="124"/>
      <c r="G2" s="124"/>
      <c r="H2" s="124"/>
      <c r="I2" s="124"/>
      <c r="J2" s="124"/>
      <c r="K2" s="124"/>
      <c r="L2" s="124"/>
      <c r="M2" s="235"/>
      <c r="N2" s="124"/>
    </row>
    <row r="3" spans="1:14" ht="16.2">
      <c r="A3" s="127"/>
      <c r="B3" s="124"/>
      <c r="C3" s="124"/>
      <c r="D3" s="124"/>
      <c r="E3" s="124"/>
      <c r="F3" s="124"/>
      <c r="G3" s="124"/>
      <c r="H3" s="124"/>
      <c r="I3" s="124"/>
      <c r="J3" s="124"/>
      <c r="K3" s="124"/>
      <c r="L3" s="124"/>
      <c r="M3" s="235"/>
      <c r="N3" s="124"/>
    </row>
    <row r="4" spans="1:14" ht="16.2">
      <c r="A4" s="233" t="s">
        <v>511</v>
      </c>
      <c r="B4" s="1144"/>
      <c r="C4" s="1144"/>
      <c r="D4" s="1144"/>
      <c r="E4" s="1144"/>
      <c r="F4" s="231"/>
      <c r="G4" s="231"/>
      <c r="H4" s="231"/>
      <c r="I4" s="231"/>
      <c r="J4" s="124"/>
      <c r="K4" s="124"/>
      <c r="L4" s="124"/>
      <c r="M4" s="235"/>
      <c r="N4" s="124"/>
    </row>
    <row r="5" spans="1:14" ht="16.2">
      <c r="A5" s="233" t="s">
        <v>290</v>
      </c>
      <c r="B5" s="1144"/>
      <c r="C5" s="1144"/>
      <c r="D5" s="1144"/>
      <c r="E5" s="1144"/>
      <c r="F5" s="175"/>
      <c r="G5" s="175"/>
      <c r="H5" s="175"/>
      <c r="I5" s="175"/>
      <c r="J5" s="124"/>
      <c r="K5" s="124"/>
      <c r="L5" s="124"/>
      <c r="M5" s="235"/>
      <c r="N5" s="124"/>
    </row>
    <row r="6" spans="1:14" ht="16.2">
      <c r="A6" s="233" t="s">
        <v>249</v>
      </c>
      <c r="B6" s="1144"/>
      <c r="C6" s="1144"/>
      <c r="D6" s="1144"/>
      <c r="E6" s="1144"/>
      <c r="F6" s="231"/>
      <c r="G6" s="231"/>
      <c r="H6" s="231"/>
      <c r="I6" s="231"/>
      <c r="J6" s="124"/>
      <c r="K6" s="124"/>
      <c r="L6" s="124"/>
      <c r="M6" s="235"/>
      <c r="N6" s="124"/>
    </row>
    <row r="7" spans="1:14" ht="16.2">
      <c r="A7" s="234" t="s">
        <v>58</v>
      </c>
      <c r="B7" s="1145"/>
      <c r="C7" s="1145"/>
      <c r="D7" s="1145"/>
      <c r="E7" s="1145"/>
      <c r="F7" s="231"/>
      <c r="G7" s="231"/>
      <c r="H7" s="231"/>
      <c r="I7" s="231"/>
      <c r="J7" s="124"/>
      <c r="K7" s="124"/>
      <c r="L7" s="124"/>
      <c r="M7" s="235"/>
      <c r="N7" s="124"/>
    </row>
    <row r="8" spans="1:14" s="711" customFormat="1" ht="15.75" customHeight="1">
      <c r="A8" s="1146" t="s">
        <v>758</v>
      </c>
      <c r="B8" s="1147"/>
      <c r="C8" s="1147"/>
      <c r="D8" s="1147"/>
      <c r="E8" s="1147"/>
      <c r="F8" s="1147"/>
      <c r="G8" s="1147"/>
      <c r="H8" s="1147"/>
      <c r="I8" s="1147"/>
      <c r="J8" s="1147"/>
      <c r="K8" s="1147"/>
      <c r="L8" s="1147"/>
      <c r="M8" s="1147"/>
      <c r="N8" s="364"/>
    </row>
    <row r="9" spans="1:14" s="2" customFormat="1" ht="18" customHeight="1">
      <c r="A9" s="1028" t="s">
        <v>295</v>
      </c>
      <c r="B9" s="1028" t="s">
        <v>299</v>
      </c>
      <c r="C9" s="1028" t="s">
        <v>298</v>
      </c>
      <c r="D9" s="1028" t="s">
        <v>252</v>
      </c>
      <c r="E9" s="1028" t="s">
        <v>50</v>
      </c>
      <c r="F9" s="1028" t="s">
        <v>292</v>
      </c>
      <c r="G9" s="1032" t="s">
        <v>51</v>
      </c>
      <c r="H9" s="183"/>
      <c r="I9" s="1032" t="s">
        <v>304</v>
      </c>
      <c r="J9" s="355"/>
      <c r="K9" s="356"/>
      <c r="L9" s="1141" t="s">
        <v>52</v>
      </c>
      <c r="M9" s="1138" t="s">
        <v>302</v>
      </c>
    </row>
    <row r="10" spans="1:14" s="2" customFormat="1" ht="12.75" customHeight="1">
      <c r="A10" s="1029"/>
      <c r="B10" s="1029"/>
      <c r="C10" s="1029"/>
      <c r="D10" s="1029"/>
      <c r="E10" s="1028"/>
      <c r="F10" s="1029"/>
      <c r="G10" s="1033"/>
      <c r="H10" s="1148" t="s">
        <v>53</v>
      </c>
      <c r="I10" s="1033"/>
      <c r="J10" s="1148" t="s">
        <v>53</v>
      </c>
      <c r="K10" s="1150" t="s">
        <v>437</v>
      </c>
      <c r="L10" s="1142"/>
      <c r="M10" s="1139"/>
    </row>
    <row r="11" spans="1:14" s="2" customFormat="1" ht="72" customHeight="1">
      <c r="A11" s="1030"/>
      <c r="B11" s="1030"/>
      <c r="C11" s="1030"/>
      <c r="D11" s="1030"/>
      <c r="E11" s="1031"/>
      <c r="F11" s="1030"/>
      <c r="G11" s="1034"/>
      <c r="H11" s="1149"/>
      <c r="I11" s="1034"/>
      <c r="J11" s="1149"/>
      <c r="K11" s="1151"/>
      <c r="L11" s="1143"/>
      <c r="M11" s="1139"/>
    </row>
    <row r="12" spans="1:14" s="2" customFormat="1" ht="13.5" customHeight="1" thickBot="1">
      <c r="A12" s="128"/>
      <c r="B12" s="128"/>
      <c r="C12" s="128"/>
      <c r="D12" s="128"/>
      <c r="E12" s="129" t="s">
        <v>140</v>
      </c>
      <c r="F12" s="128" t="s">
        <v>141</v>
      </c>
      <c r="G12" s="130" t="s">
        <v>142</v>
      </c>
      <c r="H12" s="137" t="s">
        <v>143</v>
      </c>
      <c r="I12" s="130" t="s">
        <v>144</v>
      </c>
      <c r="J12" s="137" t="s">
        <v>145</v>
      </c>
      <c r="K12" s="357" t="s">
        <v>146</v>
      </c>
      <c r="L12" s="138"/>
      <c r="M12" s="1140"/>
    </row>
    <row r="13" spans="1:14" s="712" customFormat="1" ht="19.95" customHeight="1" thickTop="1">
      <c r="A13" s="131" t="s">
        <v>256</v>
      </c>
      <c r="B13" s="131" t="s">
        <v>707</v>
      </c>
      <c r="C13" s="131" t="s">
        <v>54</v>
      </c>
      <c r="D13" s="132">
        <v>6</v>
      </c>
      <c r="E13" s="132">
        <v>20</v>
      </c>
      <c r="F13" s="132">
        <v>20</v>
      </c>
      <c r="G13" s="133">
        <v>3</v>
      </c>
      <c r="H13" s="139">
        <v>2</v>
      </c>
      <c r="I13" s="133">
        <v>17</v>
      </c>
      <c r="J13" s="139">
        <v>15</v>
      </c>
      <c r="K13" s="358">
        <v>2</v>
      </c>
      <c r="L13" s="140">
        <f>IF(ISBLANK(C13),"",((J13+H13)/(I13+H13)))</f>
        <v>0.89473684210526316</v>
      </c>
      <c r="M13" s="236"/>
    </row>
    <row r="14" spans="1:14" s="712" customFormat="1" ht="19.95" customHeight="1">
      <c r="A14" s="713" t="s">
        <v>706</v>
      </c>
      <c r="B14" s="713" t="s">
        <v>707</v>
      </c>
      <c r="C14" s="131" t="s">
        <v>54</v>
      </c>
      <c r="D14" s="132">
        <v>6</v>
      </c>
      <c r="E14" s="132">
        <v>20</v>
      </c>
      <c r="F14" s="132">
        <v>16</v>
      </c>
      <c r="G14" s="133">
        <v>1</v>
      </c>
      <c r="H14" s="139">
        <v>1</v>
      </c>
      <c r="I14" s="133">
        <v>15</v>
      </c>
      <c r="J14" s="139">
        <v>10</v>
      </c>
      <c r="K14" s="358">
        <v>5</v>
      </c>
      <c r="L14" s="140">
        <f t="shared" ref="L14:L18" si="0">IF(ISBLANK(C14),"",((J14+H14)/(I14+H14)))</f>
        <v>0.6875</v>
      </c>
      <c r="M14" s="236"/>
    </row>
    <row r="15" spans="1:14" ht="19.95" customHeight="1">
      <c r="A15" s="134"/>
      <c r="B15" s="134"/>
      <c r="C15" s="134"/>
      <c r="D15" s="134"/>
      <c r="E15" s="134"/>
      <c r="F15" s="134"/>
      <c r="G15" s="135"/>
      <c r="H15" s="142"/>
      <c r="I15" s="135"/>
      <c r="J15" s="141"/>
      <c r="K15" s="359"/>
      <c r="L15" s="140" t="str">
        <f t="shared" si="0"/>
        <v/>
      </c>
      <c r="M15" s="236"/>
    </row>
    <row r="16" spans="1:14" ht="19.95" customHeight="1">
      <c r="A16" s="134"/>
      <c r="B16" s="134"/>
      <c r="C16" s="134"/>
      <c r="D16" s="134"/>
      <c r="E16" s="134"/>
      <c r="F16" s="134"/>
      <c r="G16" s="135"/>
      <c r="H16" s="141"/>
      <c r="I16" s="135"/>
      <c r="J16" s="141"/>
      <c r="K16" s="359"/>
      <c r="L16" s="140" t="str">
        <f t="shared" si="0"/>
        <v/>
      </c>
      <c r="M16" s="236"/>
    </row>
    <row r="17" spans="1:13" ht="19.95" customHeight="1">
      <c r="A17" s="134"/>
      <c r="B17" s="134"/>
      <c r="C17" s="134"/>
      <c r="D17" s="134"/>
      <c r="E17" s="134"/>
      <c r="F17" s="134"/>
      <c r="G17" s="135"/>
      <c r="H17" s="141"/>
      <c r="I17" s="135"/>
      <c r="J17" s="141"/>
      <c r="K17" s="359"/>
      <c r="L17" s="140" t="str">
        <f t="shared" si="0"/>
        <v/>
      </c>
      <c r="M17" s="236"/>
    </row>
    <row r="18" spans="1:13" ht="19.95" customHeight="1" thickBot="1">
      <c r="A18" s="134"/>
      <c r="B18" s="134"/>
      <c r="C18" s="134"/>
      <c r="D18" s="134"/>
      <c r="E18" s="134"/>
      <c r="F18" s="134"/>
      <c r="G18" s="135"/>
      <c r="H18" s="141"/>
      <c r="I18" s="135"/>
      <c r="J18" s="141"/>
      <c r="K18" s="359"/>
      <c r="L18" s="140" t="str">
        <f t="shared" si="0"/>
        <v/>
      </c>
      <c r="M18" s="236"/>
    </row>
    <row r="19" spans="1:13" ht="19.95" customHeight="1" thickBot="1">
      <c r="A19" s="1134" t="s">
        <v>538</v>
      </c>
      <c r="B19" s="1135"/>
      <c r="C19" s="1136"/>
      <c r="D19" s="486"/>
      <c r="E19" s="489">
        <f>SUM(E13:E18)</f>
        <v>40</v>
      </c>
      <c r="F19" s="489">
        <f>SUM(F13:F18)</f>
        <v>36</v>
      </c>
      <c r="G19" s="489">
        <f>SUM(G13:G18)</f>
        <v>4</v>
      </c>
      <c r="H19" s="490">
        <f t="shared" ref="H19:K19" si="1">SUM(H13:H18)</f>
        <v>3</v>
      </c>
      <c r="I19" s="489">
        <f t="shared" si="1"/>
        <v>32</v>
      </c>
      <c r="J19" s="491">
        <f t="shared" si="1"/>
        <v>25</v>
      </c>
      <c r="K19" s="490">
        <f t="shared" si="1"/>
        <v>7</v>
      </c>
      <c r="L19" s="488">
        <f>IF(ISBLANK(I19),"",((H19+J19)/(H19+I19)))</f>
        <v>0.8</v>
      </c>
      <c r="M19" s="487"/>
    </row>
    <row r="20" spans="1:13" s="2" customFormat="1">
      <c r="A20" s="2" t="s">
        <v>300</v>
      </c>
    </row>
    <row r="21" spans="1:13" s="2" customFormat="1">
      <c r="A21" s="1137" t="s">
        <v>537</v>
      </c>
      <c r="B21" s="1137"/>
      <c r="C21" s="1137"/>
      <c r="D21" s="1137"/>
      <c r="E21" s="1137"/>
      <c r="F21" s="1137"/>
      <c r="G21" s="1137"/>
      <c r="H21" s="1137"/>
      <c r="I21" s="1137"/>
      <c r="J21" s="1137"/>
      <c r="K21" s="1137"/>
      <c r="L21" s="1137"/>
      <c r="M21" s="1137"/>
    </row>
    <row r="22" spans="1:13" s="2" customFormat="1">
      <c r="A22" s="1137"/>
      <c r="B22" s="1137"/>
      <c r="C22" s="1137"/>
      <c r="D22" s="1137"/>
      <c r="E22" s="1137"/>
      <c r="F22" s="1137"/>
      <c r="G22" s="1137"/>
      <c r="H22" s="1137"/>
      <c r="I22" s="1137"/>
      <c r="J22" s="1137"/>
      <c r="K22" s="1137"/>
      <c r="L22" s="1137"/>
      <c r="M22" s="1137"/>
    </row>
    <row r="23" spans="1:13" s="2" customFormat="1">
      <c r="A23" s="2" t="s">
        <v>301</v>
      </c>
    </row>
    <row r="24" spans="1:13" s="2" customFormat="1">
      <c r="A24" s="2" t="s">
        <v>303</v>
      </c>
    </row>
  </sheetData>
  <mergeCells count="20">
    <mergeCell ref="B4:E4"/>
    <mergeCell ref="B5:E5"/>
    <mergeCell ref="B6:E6"/>
    <mergeCell ref="B7:E7"/>
    <mergeCell ref="F9:F11"/>
    <mergeCell ref="B9:B11"/>
    <mergeCell ref="C9:C11"/>
    <mergeCell ref="D9:D11"/>
    <mergeCell ref="E9:E11"/>
    <mergeCell ref="A8:M8"/>
    <mergeCell ref="H10:H11"/>
    <mergeCell ref="J10:J11"/>
    <mergeCell ref="K10:K11"/>
    <mergeCell ref="A19:C19"/>
    <mergeCell ref="A21:M22"/>
    <mergeCell ref="A9:A11"/>
    <mergeCell ref="G9:G11"/>
    <mergeCell ref="I9:I11"/>
    <mergeCell ref="M9:M12"/>
    <mergeCell ref="L9:L11"/>
  </mergeCells>
  <phoneticPr fontId="31"/>
  <dataValidations count="1">
    <dataValidation type="list" allowBlank="1" showInputMessage="1" showErrorMessage="1" sqref="A13:A18" xr:uid="{00000000-0002-0000-1100-000000000000}">
      <formula1>"委託訓練,求職者支援訓練,一般講座,その他"</formula1>
    </dataValidation>
  </dataValidations>
  <pageMargins left="0.28000000000000003" right="0.19" top="0.74803149606299213" bottom="0.28999999999999998" header="0.31496062992125984" footer="0.21"/>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K64"/>
  <sheetViews>
    <sheetView view="pageBreakPreview" zoomScale="130" zoomScaleNormal="100" zoomScaleSheetLayoutView="130" workbookViewId="0">
      <selection activeCell="A2" sqref="A2:K2"/>
    </sheetView>
  </sheetViews>
  <sheetFormatPr defaultRowHeight="12"/>
  <sheetData>
    <row r="1" spans="1:11">
      <c r="K1" s="725" t="s">
        <v>752</v>
      </c>
    </row>
    <row r="2" spans="1:11" ht="24" customHeight="1">
      <c r="A2" s="849" t="s">
        <v>413</v>
      </c>
      <c r="B2" s="849"/>
      <c r="C2" s="849"/>
      <c r="D2" s="849"/>
      <c r="E2" s="849"/>
      <c r="F2" s="849"/>
      <c r="G2" s="849"/>
      <c r="H2" s="849"/>
      <c r="I2" s="849"/>
      <c r="J2" s="849"/>
      <c r="K2" s="849"/>
    </row>
    <row r="3" spans="1:11" s="5" customFormat="1" ht="18.75" customHeight="1">
      <c r="A3" s="61" t="s">
        <v>248</v>
      </c>
    </row>
    <row r="4" spans="1:11" s="5" customFormat="1" ht="18.75" customHeight="1">
      <c r="A4" s="850" t="s">
        <v>511</v>
      </c>
      <c r="B4" s="851"/>
      <c r="C4" s="852"/>
      <c r="D4" s="846">
        <f>'様式1-1_委託料経費区分'!C5</f>
        <v>0</v>
      </c>
      <c r="E4" s="847"/>
      <c r="F4" s="847"/>
      <c r="G4" s="847"/>
      <c r="H4" s="847"/>
      <c r="I4" s="848"/>
    </row>
    <row r="5" spans="1:11" s="5" customFormat="1" ht="18.75" customHeight="1">
      <c r="A5" s="853" t="s">
        <v>290</v>
      </c>
      <c r="B5" s="854"/>
      <c r="C5" s="855"/>
      <c r="D5" s="846">
        <f>'様式1-1_委託料経費区分'!C6</f>
        <v>0</v>
      </c>
      <c r="E5" s="847"/>
      <c r="F5" s="847"/>
      <c r="G5" s="847"/>
      <c r="H5" s="847"/>
      <c r="I5" s="848"/>
    </row>
    <row r="6" spans="1:11" s="5" customFormat="1" ht="18.75" customHeight="1">
      <c r="A6" s="853" t="s">
        <v>249</v>
      </c>
      <c r="B6" s="854"/>
      <c r="C6" s="855"/>
      <c r="D6" s="846">
        <f>'様式1-1_委託料経費区分'!C7</f>
        <v>0</v>
      </c>
      <c r="E6" s="847"/>
      <c r="F6" s="847"/>
      <c r="G6" s="847"/>
      <c r="H6" s="847"/>
      <c r="I6" s="848"/>
    </row>
    <row r="7" spans="1:11" s="5" customFormat="1" ht="18.75" customHeight="1">
      <c r="A7" s="843" t="s">
        <v>58</v>
      </c>
      <c r="B7" s="844"/>
      <c r="C7" s="845"/>
      <c r="D7" s="846">
        <f>'様式1-1_委託料経費区分'!C8</f>
        <v>0</v>
      </c>
      <c r="E7" s="847"/>
      <c r="F7" s="847"/>
      <c r="G7" s="847"/>
      <c r="H7" s="847"/>
      <c r="I7" s="848"/>
    </row>
    <row r="9" spans="1:11">
      <c r="A9" t="s">
        <v>432</v>
      </c>
    </row>
    <row r="10" spans="1:11">
      <c r="A10" t="s">
        <v>433</v>
      </c>
    </row>
    <row r="12" spans="1:11">
      <c r="A12" t="s">
        <v>414</v>
      </c>
    </row>
    <row r="13" spans="1:11">
      <c r="A13" s="834"/>
      <c r="B13" s="835"/>
      <c r="C13" s="835"/>
      <c r="D13" s="835"/>
      <c r="E13" s="835"/>
      <c r="F13" s="835"/>
      <c r="G13" s="835"/>
      <c r="H13" s="835"/>
      <c r="I13" s="835"/>
      <c r="J13" s="835"/>
      <c r="K13" s="836"/>
    </row>
    <row r="14" spans="1:11">
      <c r="A14" s="837"/>
      <c r="B14" s="838"/>
      <c r="C14" s="838"/>
      <c r="D14" s="838"/>
      <c r="E14" s="838"/>
      <c r="F14" s="838"/>
      <c r="G14" s="838"/>
      <c r="H14" s="838"/>
      <c r="I14" s="838"/>
      <c r="J14" s="838"/>
      <c r="K14" s="839"/>
    </row>
    <row r="15" spans="1:11">
      <c r="A15" s="837"/>
      <c r="B15" s="838"/>
      <c r="C15" s="838"/>
      <c r="D15" s="838"/>
      <c r="E15" s="838"/>
      <c r="F15" s="838"/>
      <c r="G15" s="838"/>
      <c r="H15" s="838"/>
      <c r="I15" s="838"/>
      <c r="J15" s="838"/>
      <c r="K15" s="839"/>
    </row>
    <row r="16" spans="1:11">
      <c r="A16" s="837"/>
      <c r="B16" s="838"/>
      <c r="C16" s="838"/>
      <c r="D16" s="838"/>
      <c r="E16" s="838"/>
      <c r="F16" s="838"/>
      <c r="G16" s="838"/>
      <c r="H16" s="838"/>
      <c r="I16" s="838"/>
      <c r="J16" s="838"/>
      <c r="K16" s="839"/>
    </row>
    <row r="17" spans="1:11">
      <c r="A17" s="837"/>
      <c r="B17" s="838"/>
      <c r="C17" s="838"/>
      <c r="D17" s="838"/>
      <c r="E17" s="838"/>
      <c r="F17" s="838"/>
      <c r="G17" s="838"/>
      <c r="H17" s="838"/>
      <c r="I17" s="838"/>
      <c r="J17" s="838"/>
      <c r="K17" s="839"/>
    </row>
    <row r="18" spans="1:11">
      <c r="A18" s="837"/>
      <c r="B18" s="838"/>
      <c r="C18" s="838"/>
      <c r="D18" s="838"/>
      <c r="E18" s="838"/>
      <c r="F18" s="838"/>
      <c r="G18" s="838"/>
      <c r="H18" s="838"/>
      <c r="I18" s="838"/>
      <c r="J18" s="838"/>
      <c r="K18" s="839"/>
    </row>
    <row r="19" spans="1:11">
      <c r="A19" s="837"/>
      <c r="B19" s="838"/>
      <c r="C19" s="838"/>
      <c r="D19" s="838"/>
      <c r="E19" s="838"/>
      <c r="F19" s="838"/>
      <c r="G19" s="838"/>
      <c r="H19" s="838"/>
      <c r="I19" s="838"/>
      <c r="J19" s="838"/>
      <c r="K19" s="839"/>
    </row>
    <row r="20" spans="1:11">
      <c r="A20" s="837"/>
      <c r="B20" s="838"/>
      <c r="C20" s="838"/>
      <c r="D20" s="838"/>
      <c r="E20" s="838"/>
      <c r="F20" s="838"/>
      <c r="G20" s="838"/>
      <c r="H20" s="838"/>
      <c r="I20" s="838"/>
      <c r="J20" s="838"/>
      <c r="K20" s="839"/>
    </row>
    <row r="21" spans="1:11">
      <c r="A21" s="837"/>
      <c r="B21" s="838"/>
      <c r="C21" s="838"/>
      <c r="D21" s="838"/>
      <c r="E21" s="838"/>
      <c r="F21" s="838"/>
      <c r="G21" s="838"/>
      <c r="H21" s="838"/>
      <c r="I21" s="838"/>
      <c r="J21" s="838"/>
      <c r="K21" s="839"/>
    </row>
    <row r="22" spans="1:11">
      <c r="A22" s="840"/>
      <c r="B22" s="841"/>
      <c r="C22" s="841"/>
      <c r="D22" s="841"/>
      <c r="E22" s="841"/>
      <c r="F22" s="841"/>
      <c r="G22" s="841"/>
      <c r="H22" s="841"/>
      <c r="I22" s="841"/>
      <c r="J22" s="841"/>
      <c r="K22" s="842"/>
    </row>
    <row r="23" spans="1:11">
      <c r="A23" t="s">
        <v>415</v>
      </c>
    </row>
    <row r="24" spans="1:11">
      <c r="A24" s="834"/>
      <c r="B24" s="835"/>
      <c r="C24" s="835"/>
      <c r="D24" s="835"/>
      <c r="E24" s="835"/>
      <c r="F24" s="835"/>
      <c r="G24" s="835"/>
      <c r="H24" s="835"/>
      <c r="I24" s="835"/>
      <c r="J24" s="835"/>
      <c r="K24" s="836"/>
    </row>
    <row r="25" spans="1:11">
      <c r="A25" s="837"/>
      <c r="B25" s="838"/>
      <c r="C25" s="838"/>
      <c r="D25" s="838"/>
      <c r="E25" s="838"/>
      <c r="F25" s="838"/>
      <c r="G25" s="838"/>
      <c r="H25" s="838"/>
      <c r="I25" s="838"/>
      <c r="J25" s="838"/>
      <c r="K25" s="839"/>
    </row>
    <row r="26" spans="1:11">
      <c r="A26" s="837"/>
      <c r="B26" s="838"/>
      <c r="C26" s="838"/>
      <c r="D26" s="838"/>
      <c r="E26" s="838"/>
      <c r="F26" s="838"/>
      <c r="G26" s="838"/>
      <c r="H26" s="838"/>
      <c r="I26" s="838"/>
      <c r="J26" s="838"/>
      <c r="K26" s="839"/>
    </row>
    <row r="27" spans="1:11">
      <c r="A27" s="837"/>
      <c r="B27" s="838"/>
      <c r="C27" s="838"/>
      <c r="D27" s="838"/>
      <c r="E27" s="838"/>
      <c r="F27" s="838"/>
      <c r="G27" s="838"/>
      <c r="H27" s="838"/>
      <c r="I27" s="838"/>
      <c r="J27" s="838"/>
      <c r="K27" s="839"/>
    </row>
    <row r="28" spans="1:11">
      <c r="A28" s="837"/>
      <c r="B28" s="838"/>
      <c r="C28" s="838"/>
      <c r="D28" s="838"/>
      <c r="E28" s="838"/>
      <c r="F28" s="838"/>
      <c r="G28" s="838"/>
      <c r="H28" s="838"/>
      <c r="I28" s="838"/>
      <c r="J28" s="838"/>
      <c r="K28" s="839"/>
    </row>
    <row r="29" spans="1:11">
      <c r="A29" s="837"/>
      <c r="B29" s="838"/>
      <c r="C29" s="838"/>
      <c r="D29" s="838"/>
      <c r="E29" s="838"/>
      <c r="F29" s="838"/>
      <c r="G29" s="838"/>
      <c r="H29" s="838"/>
      <c r="I29" s="838"/>
      <c r="J29" s="838"/>
      <c r="K29" s="839"/>
    </row>
    <row r="30" spans="1:11">
      <c r="A30" s="837"/>
      <c r="B30" s="838"/>
      <c r="C30" s="838"/>
      <c r="D30" s="838"/>
      <c r="E30" s="838"/>
      <c r="F30" s="838"/>
      <c r="G30" s="838"/>
      <c r="H30" s="838"/>
      <c r="I30" s="838"/>
      <c r="J30" s="838"/>
      <c r="K30" s="839"/>
    </row>
    <row r="31" spans="1:11">
      <c r="A31" s="837"/>
      <c r="B31" s="838"/>
      <c r="C31" s="838"/>
      <c r="D31" s="838"/>
      <c r="E31" s="838"/>
      <c r="F31" s="838"/>
      <c r="G31" s="838"/>
      <c r="H31" s="838"/>
      <c r="I31" s="838"/>
      <c r="J31" s="838"/>
      <c r="K31" s="839"/>
    </row>
    <row r="32" spans="1:11">
      <c r="A32" s="837"/>
      <c r="B32" s="838"/>
      <c r="C32" s="838"/>
      <c r="D32" s="838"/>
      <c r="E32" s="838"/>
      <c r="F32" s="838"/>
      <c r="G32" s="838"/>
      <c r="H32" s="838"/>
      <c r="I32" s="838"/>
      <c r="J32" s="838"/>
      <c r="K32" s="839"/>
    </row>
    <row r="33" spans="1:11">
      <c r="A33" s="840"/>
      <c r="B33" s="841"/>
      <c r="C33" s="841"/>
      <c r="D33" s="841"/>
      <c r="E33" s="841"/>
      <c r="F33" s="841"/>
      <c r="G33" s="841"/>
      <c r="H33" s="841"/>
      <c r="I33" s="841"/>
      <c r="J33" s="841"/>
      <c r="K33" s="842"/>
    </row>
    <row r="34" spans="1:11">
      <c r="A34" t="s">
        <v>416</v>
      </c>
    </row>
    <row r="35" spans="1:11">
      <c r="A35" s="834"/>
      <c r="B35" s="835"/>
      <c r="C35" s="835"/>
      <c r="D35" s="835"/>
      <c r="E35" s="835"/>
      <c r="F35" s="835"/>
      <c r="G35" s="835"/>
      <c r="H35" s="835"/>
      <c r="I35" s="835"/>
      <c r="J35" s="835"/>
      <c r="K35" s="836"/>
    </row>
    <row r="36" spans="1:11">
      <c r="A36" s="837"/>
      <c r="B36" s="838"/>
      <c r="C36" s="838"/>
      <c r="D36" s="838"/>
      <c r="E36" s="838"/>
      <c r="F36" s="838"/>
      <c r="G36" s="838"/>
      <c r="H36" s="838"/>
      <c r="I36" s="838"/>
      <c r="J36" s="838"/>
      <c r="K36" s="839"/>
    </row>
    <row r="37" spans="1:11">
      <c r="A37" s="837"/>
      <c r="B37" s="838"/>
      <c r="C37" s="838"/>
      <c r="D37" s="838"/>
      <c r="E37" s="838"/>
      <c r="F37" s="838"/>
      <c r="G37" s="838"/>
      <c r="H37" s="838"/>
      <c r="I37" s="838"/>
      <c r="J37" s="838"/>
      <c r="K37" s="839"/>
    </row>
    <row r="38" spans="1:11">
      <c r="A38" s="837"/>
      <c r="B38" s="838"/>
      <c r="C38" s="838"/>
      <c r="D38" s="838"/>
      <c r="E38" s="838"/>
      <c r="F38" s="838"/>
      <c r="G38" s="838"/>
      <c r="H38" s="838"/>
      <c r="I38" s="838"/>
      <c r="J38" s="838"/>
      <c r="K38" s="839"/>
    </row>
    <row r="39" spans="1:11">
      <c r="A39" s="837"/>
      <c r="B39" s="838"/>
      <c r="C39" s="838"/>
      <c r="D39" s="838"/>
      <c r="E39" s="838"/>
      <c r="F39" s="838"/>
      <c r="G39" s="838"/>
      <c r="H39" s="838"/>
      <c r="I39" s="838"/>
      <c r="J39" s="838"/>
      <c r="K39" s="839"/>
    </row>
    <row r="40" spans="1:11">
      <c r="A40" s="837"/>
      <c r="B40" s="838"/>
      <c r="C40" s="838"/>
      <c r="D40" s="838"/>
      <c r="E40" s="838"/>
      <c r="F40" s="838"/>
      <c r="G40" s="838"/>
      <c r="H40" s="838"/>
      <c r="I40" s="838"/>
      <c r="J40" s="838"/>
      <c r="K40" s="839"/>
    </row>
    <row r="41" spans="1:11">
      <c r="A41" s="837"/>
      <c r="B41" s="838"/>
      <c r="C41" s="838"/>
      <c r="D41" s="838"/>
      <c r="E41" s="838"/>
      <c r="F41" s="838"/>
      <c r="G41" s="838"/>
      <c r="H41" s="838"/>
      <c r="I41" s="838"/>
      <c r="J41" s="838"/>
      <c r="K41" s="839"/>
    </row>
    <row r="42" spans="1:11">
      <c r="A42" s="837"/>
      <c r="B42" s="838"/>
      <c r="C42" s="838"/>
      <c r="D42" s="838"/>
      <c r="E42" s="838"/>
      <c r="F42" s="838"/>
      <c r="G42" s="838"/>
      <c r="H42" s="838"/>
      <c r="I42" s="838"/>
      <c r="J42" s="838"/>
      <c r="K42" s="839"/>
    </row>
    <row r="43" spans="1:11">
      <c r="A43" s="837"/>
      <c r="B43" s="838"/>
      <c r="C43" s="838"/>
      <c r="D43" s="838"/>
      <c r="E43" s="838"/>
      <c r="F43" s="838"/>
      <c r="G43" s="838"/>
      <c r="H43" s="838"/>
      <c r="I43" s="838"/>
      <c r="J43" s="838"/>
      <c r="K43" s="839"/>
    </row>
    <row r="44" spans="1:11">
      <c r="A44" s="840"/>
      <c r="B44" s="841"/>
      <c r="C44" s="841"/>
      <c r="D44" s="841"/>
      <c r="E44" s="841"/>
      <c r="F44" s="841"/>
      <c r="G44" s="841"/>
      <c r="H44" s="841"/>
      <c r="I44" s="841"/>
      <c r="J44" s="841"/>
      <c r="K44" s="842"/>
    </row>
    <row r="45" spans="1:11">
      <c r="A45" t="s">
        <v>417</v>
      </c>
    </row>
    <row r="46" spans="1:11">
      <c r="A46" s="834"/>
      <c r="B46" s="835"/>
      <c r="C46" s="835"/>
      <c r="D46" s="835"/>
      <c r="E46" s="835"/>
      <c r="F46" s="835"/>
      <c r="G46" s="835"/>
      <c r="H46" s="835"/>
      <c r="I46" s="835"/>
      <c r="J46" s="835"/>
      <c r="K46" s="836"/>
    </row>
    <row r="47" spans="1:11">
      <c r="A47" s="837"/>
      <c r="B47" s="838"/>
      <c r="C47" s="838"/>
      <c r="D47" s="838"/>
      <c r="E47" s="838"/>
      <c r="F47" s="838"/>
      <c r="G47" s="838"/>
      <c r="H47" s="838"/>
      <c r="I47" s="838"/>
      <c r="J47" s="838"/>
      <c r="K47" s="839"/>
    </row>
    <row r="48" spans="1:11">
      <c r="A48" s="837"/>
      <c r="B48" s="838"/>
      <c r="C48" s="838"/>
      <c r="D48" s="838"/>
      <c r="E48" s="838"/>
      <c r="F48" s="838"/>
      <c r="G48" s="838"/>
      <c r="H48" s="838"/>
      <c r="I48" s="838"/>
      <c r="J48" s="838"/>
      <c r="K48" s="839"/>
    </row>
    <row r="49" spans="1:11">
      <c r="A49" s="837"/>
      <c r="B49" s="838"/>
      <c r="C49" s="838"/>
      <c r="D49" s="838"/>
      <c r="E49" s="838"/>
      <c r="F49" s="838"/>
      <c r="G49" s="838"/>
      <c r="H49" s="838"/>
      <c r="I49" s="838"/>
      <c r="J49" s="838"/>
      <c r="K49" s="839"/>
    </row>
    <row r="50" spans="1:11">
      <c r="A50" s="837"/>
      <c r="B50" s="838"/>
      <c r="C50" s="838"/>
      <c r="D50" s="838"/>
      <c r="E50" s="838"/>
      <c r="F50" s="838"/>
      <c r="G50" s="838"/>
      <c r="H50" s="838"/>
      <c r="I50" s="838"/>
      <c r="J50" s="838"/>
      <c r="K50" s="839"/>
    </row>
    <row r="51" spans="1:11">
      <c r="A51" s="837"/>
      <c r="B51" s="838"/>
      <c r="C51" s="838"/>
      <c r="D51" s="838"/>
      <c r="E51" s="838"/>
      <c r="F51" s="838"/>
      <c r="G51" s="838"/>
      <c r="H51" s="838"/>
      <c r="I51" s="838"/>
      <c r="J51" s="838"/>
      <c r="K51" s="839"/>
    </row>
    <row r="52" spans="1:11">
      <c r="A52" s="837"/>
      <c r="B52" s="838"/>
      <c r="C52" s="838"/>
      <c r="D52" s="838"/>
      <c r="E52" s="838"/>
      <c r="F52" s="838"/>
      <c r="G52" s="838"/>
      <c r="H52" s="838"/>
      <c r="I52" s="838"/>
      <c r="J52" s="838"/>
      <c r="K52" s="839"/>
    </row>
    <row r="53" spans="1:11">
      <c r="A53" s="837"/>
      <c r="B53" s="838"/>
      <c r="C53" s="838"/>
      <c r="D53" s="838"/>
      <c r="E53" s="838"/>
      <c r="F53" s="838"/>
      <c r="G53" s="838"/>
      <c r="H53" s="838"/>
      <c r="I53" s="838"/>
      <c r="J53" s="838"/>
      <c r="K53" s="839"/>
    </row>
    <row r="54" spans="1:11">
      <c r="A54" s="837"/>
      <c r="B54" s="838"/>
      <c r="C54" s="838"/>
      <c r="D54" s="838"/>
      <c r="E54" s="838"/>
      <c r="F54" s="838"/>
      <c r="G54" s="838"/>
      <c r="H54" s="838"/>
      <c r="I54" s="838"/>
      <c r="J54" s="838"/>
      <c r="K54" s="839"/>
    </row>
    <row r="55" spans="1:11">
      <c r="A55" s="840"/>
      <c r="B55" s="841"/>
      <c r="C55" s="841"/>
      <c r="D55" s="841"/>
      <c r="E55" s="841"/>
      <c r="F55" s="841"/>
      <c r="G55" s="841"/>
      <c r="H55" s="841"/>
      <c r="I55" s="841"/>
      <c r="J55" s="841"/>
      <c r="K55" s="842"/>
    </row>
    <row r="56" spans="1:11">
      <c r="A56" t="s">
        <v>418</v>
      </c>
    </row>
    <row r="57" spans="1:11">
      <c r="A57" s="834"/>
      <c r="B57" s="835"/>
      <c r="C57" s="835"/>
      <c r="D57" s="835"/>
      <c r="E57" s="835"/>
      <c r="F57" s="835"/>
      <c r="G57" s="835"/>
      <c r="H57" s="835"/>
      <c r="I57" s="835"/>
      <c r="J57" s="835"/>
      <c r="K57" s="836"/>
    </row>
    <row r="58" spans="1:11">
      <c r="A58" s="837"/>
      <c r="B58" s="838"/>
      <c r="C58" s="838"/>
      <c r="D58" s="838"/>
      <c r="E58" s="838"/>
      <c r="F58" s="838"/>
      <c r="G58" s="838"/>
      <c r="H58" s="838"/>
      <c r="I58" s="838"/>
      <c r="J58" s="838"/>
      <c r="K58" s="839"/>
    </row>
    <row r="59" spans="1:11">
      <c r="A59" s="837"/>
      <c r="B59" s="838"/>
      <c r="C59" s="838"/>
      <c r="D59" s="838"/>
      <c r="E59" s="838"/>
      <c r="F59" s="838"/>
      <c r="G59" s="838"/>
      <c r="H59" s="838"/>
      <c r="I59" s="838"/>
      <c r="J59" s="838"/>
      <c r="K59" s="839"/>
    </row>
    <row r="60" spans="1:11">
      <c r="A60" s="837"/>
      <c r="B60" s="838"/>
      <c r="C60" s="838"/>
      <c r="D60" s="838"/>
      <c r="E60" s="838"/>
      <c r="F60" s="838"/>
      <c r="G60" s="838"/>
      <c r="H60" s="838"/>
      <c r="I60" s="838"/>
      <c r="J60" s="838"/>
      <c r="K60" s="839"/>
    </row>
    <row r="61" spans="1:11">
      <c r="A61" s="837"/>
      <c r="B61" s="838"/>
      <c r="C61" s="838"/>
      <c r="D61" s="838"/>
      <c r="E61" s="838"/>
      <c r="F61" s="838"/>
      <c r="G61" s="838"/>
      <c r="H61" s="838"/>
      <c r="I61" s="838"/>
      <c r="J61" s="838"/>
      <c r="K61" s="839"/>
    </row>
    <row r="62" spans="1:11">
      <c r="A62" s="837"/>
      <c r="B62" s="838"/>
      <c r="C62" s="838"/>
      <c r="D62" s="838"/>
      <c r="E62" s="838"/>
      <c r="F62" s="838"/>
      <c r="G62" s="838"/>
      <c r="H62" s="838"/>
      <c r="I62" s="838"/>
      <c r="J62" s="838"/>
      <c r="K62" s="839"/>
    </row>
    <row r="63" spans="1:11">
      <c r="A63" s="837"/>
      <c r="B63" s="838"/>
      <c r="C63" s="838"/>
      <c r="D63" s="838"/>
      <c r="E63" s="838"/>
      <c r="F63" s="838"/>
      <c r="G63" s="838"/>
      <c r="H63" s="838"/>
      <c r="I63" s="838"/>
      <c r="J63" s="838"/>
      <c r="K63" s="839"/>
    </row>
    <row r="64" spans="1:11">
      <c r="A64" s="840"/>
      <c r="B64" s="841"/>
      <c r="C64" s="841"/>
      <c r="D64" s="841"/>
      <c r="E64" s="841"/>
      <c r="F64" s="841"/>
      <c r="G64" s="841"/>
      <c r="H64" s="841"/>
      <c r="I64" s="841"/>
      <c r="J64" s="841"/>
      <c r="K64" s="842"/>
    </row>
  </sheetData>
  <mergeCells count="14">
    <mergeCell ref="A46:K55"/>
    <mergeCell ref="A57:K64"/>
    <mergeCell ref="A7:C7"/>
    <mergeCell ref="D7:I7"/>
    <mergeCell ref="A2:K2"/>
    <mergeCell ref="A13:K22"/>
    <mergeCell ref="A24:K33"/>
    <mergeCell ref="A35:K44"/>
    <mergeCell ref="A4:C4"/>
    <mergeCell ref="D4:I4"/>
    <mergeCell ref="A5:C5"/>
    <mergeCell ref="D5:I5"/>
    <mergeCell ref="A6:C6"/>
    <mergeCell ref="D6:I6"/>
  </mergeCells>
  <phoneticPr fontId="10"/>
  <pageMargins left="0.59055118110236227" right="0.19685039370078741" top="0.39370078740157483" bottom="0.39370078740157483" header="0" footer="0"/>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9">
    <tabColor rgb="FFFFFF00"/>
    <pageSetUpPr fitToPage="1"/>
  </sheetPr>
  <dimension ref="B1:H71"/>
  <sheetViews>
    <sheetView view="pageBreakPreview" zoomScaleNormal="100" zoomScaleSheetLayoutView="100" workbookViewId="0">
      <selection activeCell="O25" sqref="O25"/>
    </sheetView>
  </sheetViews>
  <sheetFormatPr defaultColWidth="9.109375" defaultRowHeight="16.5" customHeight="1"/>
  <cols>
    <col min="1" max="1" width="3.44140625" style="2" customWidth="1"/>
    <col min="2" max="2" width="4.109375" style="2" customWidth="1"/>
    <col min="3" max="3" width="8.33203125" style="2" customWidth="1"/>
    <col min="4" max="4" width="42.109375" style="2" customWidth="1"/>
    <col min="5" max="5" width="9" style="2" customWidth="1"/>
    <col min="6" max="6" width="49.5546875" style="4" customWidth="1"/>
    <col min="7" max="8" width="9.6640625" style="2" customWidth="1"/>
    <col min="9" max="16384" width="9.109375" style="2"/>
  </cols>
  <sheetData>
    <row r="1" spans="2:8" ht="16.5" customHeight="1">
      <c r="B1" s="54"/>
      <c r="C1" s="54"/>
      <c r="D1" s="54"/>
      <c r="E1" s="54"/>
      <c r="F1" s="55"/>
      <c r="G1" s="54"/>
      <c r="H1" s="56" t="s">
        <v>427</v>
      </c>
    </row>
    <row r="2" spans="2:8" ht="18" customHeight="1">
      <c r="B2" s="57" t="s">
        <v>150</v>
      </c>
      <c r="C2" s="58"/>
      <c r="D2" s="58"/>
      <c r="E2" s="58"/>
      <c r="F2" s="59"/>
      <c r="G2" s="58"/>
      <c r="H2" s="58"/>
    </row>
    <row r="3" spans="2:8" s="61" customFormat="1" ht="16.5" customHeight="1" thickBot="1">
      <c r="B3" s="60" t="s">
        <v>288</v>
      </c>
      <c r="F3" s="62"/>
    </row>
    <row r="4" spans="2:8" ht="22.5" customHeight="1">
      <c r="B4" s="237" t="s">
        <v>511</v>
      </c>
      <c r="C4" s="120"/>
      <c r="D4" s="120"/>
      <c r="E4" s="120"/>
      <c r="F4" s="121"/>
      <c r="G4" s="90"/>
      <c r="H4" s="92"/>
    </row>
    <row r="5" spans="2:8" ht="22.5" customHeight="1">
      <c r="B5" s="1204" t="s">
        <v>305</v>
      </c>
      <c r="C5" s="1205"/>
      <c r="D5" s="1203"/>
      <c r="E5" s="1199"/>
      <c r="F5" s="1199"/>
      <c r="G5" s="1199"/>
      <c r="H5" s="1200"/>
    </row>
    <row r="6" spans="2:8" ht="22.5" customHeight="1">
      <c r="B6" s="1204" t="s">
        <v>249</v>
      </c>
      <c r="C6" s="1205"/>
      <c r="D6" s="1203"/>
      <c r="E6" s="1199"/>
      <c r="F6" s="1199"/>
      <c r="G6" s="1199"/>
      <c r="H6" s="1200"/>
    </row>
    <row r="7" spans="2:8" ht="22.5" customHeight="1">
      <c r="B7" s="1204" t="s">
        <v>64</v>
      </c>
      <c r="C7" s="1205"/>
      <c r="D7" s="1203"/>
      <c r="E7" s="1199"/>
      <c r="F7" s="1199"/>
      <c r="G7" s="1199"/>
      <c r="H7" s="1200"/>
    </row>
    <row r="8" spans="2:8" ht="22.5" customHeight="1" thickBot="1">
      <c r="B8" s="1197" t="s">
        <v>516</v>
      </c>
      <c r="C8" s="1198"/>
      <c r="D8" s="1187"/>
      <c r="E8" s="1188"/>
      <c r="F8" s="1188"/>
      <c r="G8" s="1188"/>
      <c r="H8" s="1189"/>
    </row>
    <row r="9" spans="2:8" ht="27.75" customHeight="1" thickBot="1">
      <c r="B9" s="83">
        <v>1</v>
      </c>
      <c r="C9" s="84" t="s">
        <v>85</v>
      </c>
      <c r="D9" s="84"/>
      <c r="E9" s="85"/>
      <c r="F9" s="86" t="s">
        <v>86</v>
      </c>
      <c r="G9" s="87"/>
      <c r="H9" s="88"/>
    </row>
    <row r="10" spans="2:8" ht="30" customHeight="1" thickBot="1">
      <c r="B10" s="83">
        <v>2</v>
      </c>
      <c r="C10" s="84" t="s">
        <v>87</v>
      </c>
      <c r="D10" s="84"/>
      <c r="E10" s="85"/>
      <c r="F10" s="1201" t="s">
        <v>88</v>
      </c>
      <c r="G10" s="1202"/>
      <c r="H10" s="88"/>
    </row>
    <row r="11" spans="2:8" ht="21" customHeight="1">
      <c r="B11" s="89">
        <v>3</v>
      </c>
      <c r="C11" s="90" t="s">
        <v>89</v>
      </c>
      <c r="D11" s="90"/>
      <c r="E11" s="90"/>
      <c r="F11" s="91"/>
      <c r="G11" s="90"/>
      <c r="H11" s="92"/>
    </row>
    <row r="12" spans="2:8" ht="21" customHeight="1">
      <c r="B12" s="93"/>
      <c r="C12" s="1" t="s">
        <v>90</v>
      </c>
      <c r="D12" s="1"/>
      <c r="E12" s="94" t="s">
        <v>91</v>
      </c>
      <c r="F12" s="1032"/>
      <c r="G12" s="1199"/>
      <c r="H12" s="1200"/>
    </row>
    <row r="13" spans="2:8" ht="21" customHeight="1">
      <c r="B13" s="95"/>
      <c r="C13" s="1" t="s">
        <v>1</v>
      </c>
      <c r="D13" s="94"/>
      <c r="E13" s="1" t="s">
        <v>92</v>
      </c>
      <c r="F13" s="1032"/>
      <c r="G13" s="1199"/>
      <c r="H13" s="1200"/>
    </row>
    <row r="14" spans="2:8" ht="21" customHeight="1">
      <c r="B14" s="95"/>
      <c r="C14" s="1" t="s">
        <v>93</v>
      </c>
      <c r="D14" s="96"/>
      <c r="E14" s="97" t="s">
        <v>94</v>
      </c>
      <c r="F14" s="1161" t="s">
        <v>95</v>
      </c>
      <c r="G14" s="1162"/>
      <c r="H14" s="98"/>
    </row>
    <row r="15" spans="2:8" ht="21" customHeight="1" thickBot="1">
      <c r="B15" s="99"/>
      <c r="C15" s="100" t="s">
        <v>96</v>
      </c>
      <c r="D15" s="101"/>
      <c r="E15" s="102" t="s">
        <v>97</v>
      </c>
      <c r="F15" s="1163" t="s">
        <v>98</v>
      </c>
      <c r="G15" s="1164"/>
      <c r="H15" s="103"/>
    </row>
    <row r="16" spans="2:8" ht="21" customHeight="1">
      <c r="B16" s="89">
        <v>4</v>
      </c>
      <c r="C16" s="90" t="s">
        <v>99</v>
      </c>
      <c r="D16" s="90"/>
      <c r="E16" s="90"/>
      <c r="F16" s="91"/>
      <c r="G16" s="90"/>
      <c r="H16" s="92"/>
    </row>
    <row r="17" spans="2:8" ht="21" customHeight="1">
      <c r="B17" s="93"/>
      <c r="C17" s="1" t="s">
        <v>90</v>
      </c>
      <c r="D17" s="1"/>
      <c r="E17" s="94" t="s">
        <v>91</v>
      </c>
      <c r="F17" s="1032"/>
      <c r="G17" s="1199"/>
      <c r="H17" s="1200"/>
    </row>
    <row r="18" spans="2:8" ht="21" customHeight="1">
      <c r="B18" s="95"/>
      <c r="C18" s="1" t="s">
        <v>1</v>
      </c>
      <c r="D18" s="94"/>
      <c r="E18" s="104" t="s">
        <v>100</v>
      </c>
      <c r="F18" s="1032"/>
      <c r="G18" s="1199"/>
      <c r="H18" s="1200"/>
    </row>
    <row r="19" spans="2:8" ht="21" customHeight="1">
      <c r="B19" s="95"/>
      <c r="C19" s="1" t="s">
        <v>101</v>
      </c>
      <c r="D19" s="96"/>
      <c r="E19" s="97" t="s">
        <v>102</v>
      </c>
      <c r="F19" s="1161" t="s">
        <v>95</v>
      </c>
      <c r="G19" s="1162"/>
      <c r="H19" s="98"/>
    </row>
    <row r="20" spans="2:8" ht="21" customHeight="1" thickBot="1">
      <c r="B20" s="99"/>
      <c r="C20" s="100" t="s">
        <v>96</v>
      </c>
      <c r="D20" s="101"/>
      <c r="E20" s="102" t="s">
        <v>97</v>
      </c>
      <c r="F20" s="1163" t="s">
        <v>98</v>
      </c>
      <c r="G20" s="1164"/>
      <c r="H20" s="103"/>
    </row>
    <row r="21" spans="2:8" ht="21" customHeight="1">
      <c r="B21" s="89">
        <v>5</v>
      </c>
      <c r="C21" s="90" t="s">
        <v>103</v>
      </c>
      <c r="D21" s="90"/>
      <c r="E21" s="90"/>
      <c r="F21" s="91"/>
      <c r="G21" s="90"/>
      <c r="H21" s="92"/>
    </row>
    <row r="22" spans="2:8" ht="21" customHeight="1">
      <c r="B22" s="93"/>
      <c r="C22" s="1" t="s">
        <v>1</v>
      </c>
      <c r="D22" s="1"/>
      <c r="E22" s="1" t="s">
        <v>104</v>
      </c>
      <c r="F22" s="1165" t="s">
        <v>105</v>
      </c>
      <c r="G22" s="1166"/>
      <c r="H22" s="98" t="s">
        <v>46</v>
      </c>
    </row>
    <row r="23" spans="2:8" ht="21" customHeight="1" thickBot="1">
      <c r="B23" s="105"/>
      <c r="C23" s="106" t="s">
        <v>106</v>
      </c>
      <c r="D23" s="106"/>
      <c r="E23" s="1167"/>
      <c r="F23" s="1168"/>
      <c r="G23" s="1168"/>
      <c r="H23" s="1169"/>
    </row>
    <row r="24" spans="2:8" ht="21" customHeight="1">
      <c r="B24" s="89">
        <v>6</v>
      </c>
      <c r="C24" s="90" t="s">
        <v>107</v>
      </c>
      <c r="D24" s="90"/>
      <c r="E24" s="90"/>
      <c r="F24" s="91"/>
      <c r="G24" s="90"/>
      <c r="H24" s="92"/>
    </row>
    <row r="25" spans="2:8" ht="21" customHeight="1">
      <c r="B25" s="93"/>
      <c r="C25" s="1" t="s">
        <v>1</v>
      </c>
      <c r="D25" s="1"/>
      <c r="E25" s="1" t="s">
        <v>104</v>
      </c>
      <c r="F25" s="1165" t="s">
        <v>105</v>
      </c>
      <c r="G25" s="1166"/>
      <c r="H25" s="98" t="s">
        <v>46</v>
      </c>
    </row>
    <row r="26" spans="2:8" ht="21" customHeight="1" thickBot="1">
      <c r="B26" s="95"/>
      <c r="C26" s="94" t="s">
        <v>106</v>
      </c>
      <c r="D26" s="94"/>
      <c r="E26" s="1167"/>
      <c r="F26" s="1168"/>
      <c r="G26" s="1168"/>
      <c r="H26" s="1169"/>
    </row>
    <row r="27" spans="2:8" ht="21" customHeight="1">
      <c r="B27" s="107">
        <v>7</v>
      </c>
      <c r="C27" s="67" t="s">
        <v>108</v>
      </c>
      <c r="D27" s="67"/>
      <c r="E27" s="67"/>
      <c r="F27" s="108"/>
      <c r="G27" s="67"/>
      <c r="H27" s="68"/>
    </row>
    <row r="28" spans="2:8" ht="21" customHeight="1">
      <c r="B28" s="69"/>
      <c r="C28" s="109" t="s">
        <v>109</v>
      </c>
      <c r="D28" s="110"/>
      <c r="E28" s="80"/>
      <c r="F28" s="111" t="s">
        <v>47</v>
      </c>
      <c r="G28" s="1170"/>
      <c r="H28" s="1171"/>
    </row>
    <row r="29" spans="2:8" ht="21" customHeight="1">
      <c r="B29" s="69"/>
      <c r="C29" s="109" t="s">
        <v>110</v>
      </c>
      <c r="D29" s="110"/>
      <c r="E29" s="80"/>
      <c r="F29" s="111" t="s">
        <v>48</v>
      </c>
      <c r="G29" s="1170"/>
      <c r="H29" s="1171"/>
    </row>
    <row r="30" spans="2:8" ht="21" customHeight="1">
      <c r="B30" s="69"/>
      <c r="C30" s="112" t="s">
        <v>111</v>
      </c>
      <c r="D30" s="113"/>
      <c r="E30" s="112" t="s">
        <v>49</v>
      </c>
      <c r="F30" s="114"/>
      <c r="G30" s="115"/>
      <c r="H30" s="116"/>
    </row>
    <row r="31" spans="2:8" ht="21" customHeight="1">
      <c r="B31" s="69"/>
      <c r="C31" s="1" t="s">
        <v>90</v>
      </c>
      <c r="D31" s="3"/>
      <c r="E31" s="1172"/>
      <c r="F31" s="1173"/>
      <c r="G31" s="1173"/>
      <c r="H31" s="1174"/>
    </row>
    <row r="32" spans="2:8" ht="21" customHeight="1" thickBot="1">
      <c r="B32" s="81"/>
      <c r="C32" s="117" t="s">
        <v>1</v>
      </c>
      <c r="D32" s="118"/>
      <c r="E32" s="1175"/>
      <c r="F32" s="1176"/>
      <c r="G32" s="1176"/>
      <c r="H32" s="1177"/>
    </row>
    <row r="33" spans="2:8" ht="19.5" customHeight="1">
      <c r="B33" s="63">
        <v>8</v>
      </c>
      <c r="C33" s="64" t="s">
        <v>311</v>
      </c>
      <c r="D33" s="65"/>
      <c r="E33" s="65"/>
      <c r="F33" s="66"/>
      <c r="G33" s="67"/>
      <c r="H33" s="68"/>
    </row>
    <row r="34" spans="2:8" ht="19.5" customHeight="1">
      <c r="B34" s="69"/>
      <c r="C34" s="70" t="s">
        <v>225</v>
      </c>
      <c r="D34" s="71"/>
      <c r="E34" s="1" t="s">
        <v>65</v>
      </c>
      <c r="F34" s="1178" t="s">
        <v>66</v>
      </c>
      <c r="G34" s="1179"/>
      <c r="H34" s="1180"/>
    </row>
    <row r="35" spans="2:8" s="61" customFormat="1" ht="29.25" customHeight="1">
      <c r="B35" s="69"/>
      <c r="C35" s="1190" t="s">
        <v>67</v>
      </c>
      <c r="D35" s="72" t="s">
        <v>68</v>
      </c>
      <c r="E35" s="73" t="s">
        <v>69</v>
      </c>
      <c r="F35" s="1152"/>
      <c r="G35" s="1192"/>
      <c r="H35" s="1193"/>
    </row>
    <row r="36" spans="2:8" s="61" customFormat="1" ht="20.25" customHeight="1">
      <c r="B36" s="69"/>
      <c r="C36" s="1191"/>
      <c r="D36" s="74" t="s">
        <v>70</v>
      </c>
      <c r="E36" s="74"/>
      <c r="F36" s="1194"/>
      <c r="G36" s="1195"/>
      <c r="H36" s="1196"/>
    </row>
    <row r="37" spans="2:8" ht="29.25" customHeight="1">
      <c r="B37" s="69"/>
      <c r="C37" s="75" t="s">
        <v>71</v>
      </c>
      <c r="D37" s="76" t="s">
        <v>72</v>
      </c>
      <c r="E37" s="77" t="s">
        <v>69</v>
      </c>
      <c r="F37" s="1181"/>
      <c r="G37" s="1182"/>
      <c r="H37" s="1183"/>
    </row>
    <row r="38" spans="2:8" ht="29.25" customHeight="1">
      <c r="B38" s="69"/>
      <c r="C38" s="78" t="s">
        <v>73</v>
      </c>
      <c r="D38" s="79" t="s">
        <v>74</v>
      </c>
      <c r="E38" s="80" t="s">
        <v>69</v>
      </c>
      <c r="F38" s="1181"/>
      <c r="G38" s="1182"/>
      <c r="H38" s="1183"/>
    </row>
    <row r="39" spans="2:8" ht="29.25" customHeight="1">
      <c r="B39" s="69"/>
      <c r="C39" s="78" t="s">
        <v>75</v>
      </c>
      <c r="D39" s="79" t="s">
        <v>76</v>
      </c>
      <c r="E39" s="80" t="s">
        <v>69</v>
      </c>
      <c r="F39" s="1181"/>
      <c r="G39" s="1182"/>
      <c r="H39" s="1183"/>
    </row>
    <row r="40" spans="2:8" ht="29.25" customHeight="1">
      <c r="B40" s="69"/>
      <c r="C40" s="78" t="s">
        <v>77</v>
      </c>
      <c r="D40" s="79" t="s">
        <v>78</v>
      </c>
      <c r="E40" s="80" t="s">
        <v>69</v>
      </c>
      <c r="F40" s="1181"/>
      <c r="G40" s="1182"/>
      <c r="H40" s="1183"/>
    </row>
    <row r="41" spans="2:8" ht="29.25" customHeight="1">
      <c r="B41" s="69"/>
      <c r="C41" s="78" t="s">
        <v>79</v>
      </c>
      <c r="D41" s="79" t="s">
        <v>80</v>
      </c>
      <c r="E41" s="80" t="s">
        <v>69</v>
      </c>
      <c r="F41" s="1181"/>
      <c r="G41" s="1182"/>
      <c r="H41" s="1183"/>
    </row>
    <row r="42" spans="2:8" ht="29.25" customHeight="1">
      <c r="B42" s="69"/>
      <c r="C42" s="78" t="s">
        <v>81</v>
      </c>
      <c r="D42" s="79" t="s">
        <v>82</v>
      </c>
      <c r="E42" s="80" t="s">
        <v>69</v>
      </c>
      <c r="F42" s="1181"/>
      <c r="G42" s="1182"/>
      <c r="H42" s="1183"/>
    </row>
    <row r="43" spans="2:8" ht="29.25" customHeight="1">
      <c r="B43" s="69"/>
      <c r="C43" s="78" t="s">
        <v>83</v>
      </c>
      <c r="D43" s="79" t="s">
        <v>84</v>
      </c>
      <c r="E43" s="80" t="s">
        <v>69</v>
      </c>
      <c r="F43" s="1181"/>
      <c r="G43" s="1182"/>
      <c r="H43" s="1183"/>
    </row>
    <row r="44" spans="2:8" ht="29.25" customHeight="1" thickBot="1">
      <c r="B44" s="81"/>
      <c r="C44" s="238" t="s">
        <v>309</v>
      </c>
      <c r="D44" s="239" t="s">
        <v>310</v>
      </c>
      <c r="E44" s="82" t="s">
        <v>69</v>
      </c>
      <c r="F44" s="1184"/>
      <c r="G44" s="1185"/>
      <c r="H44" s="1186"/>
    </row>
    <row r="45" spans="2:8" ht="16.5" customHeight="1">
      <c r="B45" s="63">
        <v>9</v>
      </c>
      <c r="C45" s="119" t="s">
        <v>308</v>
      </c>
      <c r="D45" s="67"/>
      <c r="E45" s="120"/>
      <c r="F45" s="121"/>
      <c r="G45" s="120"/>
      <c r="H45" s="122"/>
    </row>
    <row r="46" spans="2:8" ht="30" customHeight="1">
      <c r="B46" s="93"/>
      <c r="C46" s="1152"/>
      <c r="D46" s="1153"/>
      <c r="E46" s="1153"/>
      <c r="F46" s="1153"/>
      <c r="G46" s="1153"/>
      <c r="H46" s="1154"/>
    </row>
    <row r="47" spans="2:8" ht="30" customHeight="1">
      <c r="B47" s="93"/>
      <c r="C47" s="1155"/>
      <c r="D47" s="1156"/>
      <c r="E47" s="1156"/>
      <c r="F47" s="1156"/>
      <c r="G47" s="1156"/>
      <c r="H47" s="1157"/>
    </row>
    <row r="48" spans="2:8" ht="30" customHeight="1">
      <c r="B48" s="93"/>
      <c r="C48" s="1155"/>
      <c r="D48" s="1156"/>
      <c r="E48" s="1156"/>
      <c r="F48" s="1156"/>
      <c r="G48" s="1156"/>
      <c r="H48" s="1157"/>
    </row>
    <row r="49" spans="2:8" ht="30" customHeight="1">
      <c r="B49" s="93"/>
      <c r="C49" s="1155"/>
      <c r="D49" s="1156"/>
      <c r="E49" s="1156"/>
      <c r="F49" s="1156"/>
      <c r="G49" s="1156"/>
      <c r="H49" s="1157"/>
    </row>
    <row r="50" spans="2:8" ht="30" customHeight="1" thickBot="1">
      <c r="B50" s="99"/>
      <c r="C50" s="1158"/>
      <c r="D50" s="1159"/>
      <c r="E50" s="1159"/>
      <c r="F50" s="1159"/>
      <c r="G50" s="1159"/>
      <c r="H50" s="1160"/>
    </row>
    <row r="51" spans="2:8" ht="19.5" customHeight="1">
      <c r="B51" s="63">
        <v>10</v>
      </c>
      <c r="C51" s="64" t="s">
        <v>318</v>
      </c>
      <c r="D51" s="65"/>
      <c r="E51" s="65"/>
      <c r="F51" s="66"/>
      <c r="G51" s="67"/>
      <c r="H51" s="68"/>
    </row>
    <row r="52" spans="2:8" ht="19.5" customHeight="1">
      <c r="B52" s="69"/>
      <c r="C52" s="70" t="s">
        <v>225</v>
      </c>
      <c r="D52" s="71"/>
      <c r="E52" s="182" t="s">
        <v>65</v>
      </c>
      <c r="F52" s="1178" t="s">
        <v>66</v>
      </c>
      <c r="G52" s="1179"/>
      <c r="H52" s="1180"/>
    </row>
    <row r="53" spans="2:8" ht="29.25" customHeight="1">
      <c r="B53" s="69"/>
      <c r="C53" s="75" t="s">
        <v>67</v>
      </c>
      <c r="D53" s="76" t="s">
        <v>312</v>
      </c>
      <c r="E53" s="77" t="s">
        <v>69</v>
      </c>
      <c r="F53" s="1181"/>
      <c r="G53" s="1182"/>
      <c r="H53" s="1183"/>
    </row>
    <row r="54" spans="2:8" ht="29.25" customHeight="1">
      <c r="B54" s="69"/>
      <c r="C54" s="78" t="s">
        <v>71</v>
      </c>
      <c r="D54" s="79" t="s">
        <v>313</v>
      </c>
      <c r="E54" s="80" t="s">
        <v>69</v>
      </c>
      <c r="F54" s="1181"/>
      <c r="G54" s="1182"/>
      <c r="H54" s="1183"/>
    </row>
    <row r="55" spans="2:8" ht="29.25" customHeight="1">
      <c r="B55" s="69"/>
      <c r="C55" s="78" t="s">
        <v>73</v>
      </c>
      <c r="D55" s="79" t="s">
        <v>314</v>
      </c>
      <c r="E55" s="80" t="s">
        <v>69</v>
      </c>
      <c r="F55" s="1181"/>
      <c r="G55" s="1182"/>
      <c r="H55" s="1183"/>
    </row>
    <row r="56" spans="2:8" ht="29.25" customHeight="1">
      <c r="B56" s="69"/>
      <c r="C56" s="78" t="s">
        <v>75</v>
      </c>
      <c r="D56" s="79" t="s">
        <v>315</v>
      </c>
      <c r="E56" s="80" t="s">
        <v>69</v>
      </c>
      <c r="F56" s="1181"/>
      <c r="G56" s="1182"/>
      <c r="H56" s="1183"/>
    </row>
    <row r="57" spans="2:8" ht="29.25" customHeight="1">
      <c r="B57" s="69"/>
      <c r="C57" s="78" t="s">
        <v>77</v>
      </c>
      <c r="D57" s="79" t="s">
        <v>316</v>
      </c>
      <c r="E57" s="80" t="s">
        <v>69</v>
      </c>
      <c r="F57" s="1181"/>
      <c r="G57" s="1182"/>
      <c r="H57" s="1183"/>
    </row>
    <row r="58" spans="2:8" ht="29.25" customHeight="1">
      <c r="B58" s="69"/>
      <c r="C58" s="78" t="s">
        <v>79</v>
      </c>
      <c r="D58" s="79" t="s">
        <v>317</v>
      </c>
      <c r="E58" s="80" t="s">
        <v>69</v>
      </c>
      <c r="F58" s="1181"/>
      <c r="G58" s="1182"/>
      <c r="H58" s="1183"/>
    </row>
    <row r="59" spans="2:8" ht="29.25" customHeight="1" thickBot="1">
      <c r="B59" s="81"/>
      <c r="C59" s="238" t="s">
        <v>81</v>
      </c>
      <c r="D59" s="239" t="s">
        <v>310</v>
      </c>
      <c r="E59" s="82" t="s">
        <v>69</v>
      </c>
      <c r="F59" s="1184"/>
      <c r="G59" s="1185"/>
      <c r="H59" s="1186"/>
    </row>
    <row r="60" spans="2:8" ht="16.5" customHeight="1">
      <c r="B60" s="63">
        <v>11</v>
      </c>
      <c r="C60" s="119" t="s">
        <v>112</v>
      </c>
      <c r="D60" s="67"/>
      <c r="E60" s="120"/>
      <c r="F60" s="121"/>
      <c r="G60" s="120"/>
      <c r="H60" s="122"/>
    </row>
    <row r="61" spans="2:8" ht="30" customHeight="1">
      <c r="B61" s="93"/>
      <c r="C61" s="1152"/>
      <c r="D61" s="1153"/>
      <c r="E61" s="1153"/>
      <c r="F61" s="1153"/>
      <c r="G61" s="1153"/>
      <c r="H61" s="1154"/>
    </row>
    <row r="62" spans="2:8" ht="30" customHeight="1">
      <c r="B62" s="93"/>
      <c r="C62" s="1155"/>
      <c r="D62" s="1156"/>
      <c r="E62" s="1156"/>
      <c r="F62" s="1156"/>
      <c r="G62" s="1156"/>
      <c r="H62" s="1157"/>
    </row>
    <row r="63" spans="2:8" ht="30" customHeight="1">
      <c r="B63" s="93"/>
      <c r="C63" s="1155"/>
      <c r="D63" s="1156"/>
      <c r="E63" s="1156"/>
      <c r="F63" s="1156"/>
      <c r="G63" s="1156"/>
      <c r="H63" s="1157"/>
    </row>
    <row r="64" spans="2:8" ht="30" customHeight="1">
      <c r="B64" s="93"/>
      <c r="C64" s="1155"/>
      <c r="D64" s="1156"/>
      <c r="E64" s="1156"/>
      <c r="F64" s="1156"/>
      <c r="G64" s="1156"/>
      <c r="H64" s="1157"/>
    </row>
    <row r="65" spans="2:8" ht="30" customHeight="1" thickBot="1">
      <c r="B65" s="99"/>
      <c r="C65" s="1158"/>
      <c r="D65" s="1159"/>
      <c r="E65" s="1159"/>
      <c r="F65" s="1159"/>
      <c r="G65" s="1159"/>
      <c r="H65" s="1160"/>
    </row>
    <row r="66" spans="2:8" ht="16.5" customHeight="1">
      <c r="B66" s="63">
        <v>12</v>
      </c>
      <c r="C66" s="119" t="s">
        <v>113</v>
      </c>
      <c r="D66" s="67"/>
      <c r="E66" s="120"/>
      <c r="F66" s="121"/>
      <c r="G66" s="120"/>
      <c r="H66" s="122"/>
    </row>
    <row r="67" spans="2:8" ht="30" customHeight="1">
      <c r="B67" s="93"/>
      <c r="C67" s="1152"/>
      <c r="D67" s="1153"/>
      <c r="E67" s="1153"/>
      <c r="F67" s="1153"/>
      <c r="G67" s="1153"/>
      <c r="H67" s="1154"/>
    </row>
    <row r="68" spans="2:8" ht="30" customHeight="1">
      <c r="B68" s="93"/>
      <c r="C68" s="1155"/>
      <c r="D68" s="1156"/>
      <c r="E68" s="1156"/>
      <c r="F68" s="1156"/>
      <c r="G68" s="1156"/>
      <c r="H68" s="1157"/>
    </row>
    <row r="69" spans="2:8" ht="30" customHeight="1">
      <c r="B69" s="93"/>
      <c r="C69" s="1155"/>
      <c r="D69" s="1156"/>
      <c r="E69" s="1156"/>
      <c r="F69" s="1156"/>
      <c r="G69" s="1156"/>
      <c r="H69" s="1157"/>
    </row>
    <row r="70" spans="2:8" ht="30" customHeight="1">
      <c r="B70" s="93"/>
      <c r="C70" s="1155"/>
      <c r="D70" s="1156"/>
      <c r="E70" s="1156"/>
      <c r="F70" s="1156"/>
      <c r="G70" s="1156"/>
      <c r="H70" s="1157"/>
    </row>
    <row r="71" spans="2:8" ht="30" customHeight="1" thickBot="1">
      <c r="B71" s="99"/>
      <c r="C71" s="1158"/>
      <c r="D71" s="1159"/>
      <c r="E71" s="1159"/>
      <c r="F71" s="1159"/>
      <c r="G71" s="1159"/>
      <c r="H71" s="1160"/>
    </row>
  </sheetData>
  <mergeCells count="46">
    <mergeCell ref="F59:H59"/>
    <mergeCell ref="F54:H54"/>
    <mergeCell ref="F55:H55"/>
    <mergeCell ref="F56:H56"/>
    <mergeCell ref="F57:H57"/>
    <mergeCell ref="F58:H58"/>
    <mergeCell ref="D5:H5"/>
    <mergeCell ref="D7:H7"/>
    <mergeCell ref="B5:C5"/>
    <mergeCell ref="B6:C6"/>
    <mergeCell ref="B7:C7"/>
    <mergeCell ref="D6:H6"/>
    <mergeCell ref="D8:H8"/>
    <mergeCell ref="C35:C36"/>
    <mergeCell ref="F35:H36"/>
    <mergeCell ref="F37:H37"/>
    <mergeCell ref="B8:C8"/>
    <mergeCell ref="F34:H34"/>
    <mergeCell ref="F18:H18"/>
    <mergeCell ref="F10:G10"/>
    <mergeCell ref="F12:H12"/>
    <mergeCell ref="F13:H13"/>
    <mergeCell ref="F14:G14"/>
    <mergeCell ref="F15:G15"/>
    <mergeCell ref="F17:H17"/>
    <mergeCell ref="F41:H41"/>
    <mergeCell ref="F42:H42"/>
    <mergeCell ref="F44:H44"/>
    <mergeCell ref="F43:H43"/>
    <mergeCell ref="F38:H38"/>
    <mergeCell ref="C67:H71"/>
    <mergeCell ref="F19:G19"/>
    <mergeCell ref="F20:G20"/>
    <mergeCell ref="F22:G22"/>
    <mergeCell ref="E23:H23"/>
    <mergeCell ref="F25:G25"/>
    <mergeCell ref="E26:H26"/>
    <mergeCell ref="G28:H28"/>
    <mergeCell ref="G29:H29"/>
    <mergeCell ref="E31:H32"/>
    <mergeCell ref="C46:H50"/>
    <mergeCell ref="C61:H65"/>
    <mergeCell ref="F52:H52"/>
    <mergeCell ref="F53:H53"/>
    <mergeCell ref="F39:H39"/>
    <mergeCell ref="F40:H40"/>
  </mergeCells>
  <phoneticPr fontId="10"/>
  <dataValidations count="6">
    <dataValidation type="list" showInputMessage="1" showErrorMessage="1" sqref="E9:E10 E28:E29 H10" xr:uid="{00000000-0002-0000-1200-000000000000}">
      <formula1>"　,有,無"</formula1>
    </dataValidation>
    <dataValidation type="list" allowBlank="1" showInputMessage="1" showErrorMessage="1" sqref="H22 H25" xr:uid="{00000000-0002-0000-1200-000001000000}">
      <formula1>"　,内部,外部"</formula1>
    </dataValidation>
    <dataValidation type="list" allowBlank="1" showInputMessage="1" showErrorMessage="1" sqref="H15 H20" xr:uid="{00000000-0002-0000-1200-000002000000}">
      <formula1>"　,常時,随時"</formula1>
    </dataValidation>
    <dataValidation type="list" allowBlank="1" showInputMessage="1" showErrorMessage="1" sqref="H14 H19" xr:uid="{00000000-0002-0000-1200-000003000000}">
      <formula1>"　,専任,非専任"</formula1>
    </dataValidation>
    <dataValidation type="list" showInputMessage="1" showErrorMessage="1" sqref="H9" xr:uid="{00000000-0002-0000-1200-000004000000}">
      <formula1>"　,可,否"</formula1>
    </dataValidation>
    <dataValidation type="list" showInputMessage="1" showErrorMessage="1" sqref="E35 E37:E44 E53:E59" xr:uid="{00000000-0002-0000-1200-000005000000}">
      <formula1>"　 ,○"</formula1>
    </dataValidation>
  </dataValidations>
  <pageMargins left="0.59055118110236227" right="0.19685039370078741" top="0.19685039370078741" bottom="0.19685039370078741" header="0" footer="0"/>
  <pageSetup paperSize="9" scale="74" fitToHeight="0" orientation="portrait" r:id="rId1"/>
  <rowBreaks count="1" manualBreakCount="1">
    <brk id="50" max="1638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0">
    <tabColor rgb="FF92D050"/>
  </sheetPr>
  <dimension ref="A1:I44"/>
  <sheetViews>
    <sheetView view="pageBreakPreview" zoomScaleNormal="100" zoomScaleSheetLayoutView="100" workbookViewId="0">
      <selection activeCell="P43" sqref="P43"/>
    </sheetView>
  </sheetViews>
  <sheetFormatPr defaultColWidth="9.109375" defaultRowHeight="15" customHeight="1"/>
  <cols>
    <col min="1" max="1" width="4.33203125" style="360" customWidth="1"/>
    <col min="2" max="2" width="28.33203125" style="360" customWidth="1"/>
    <col min="3" max="4" width="14.33203125" style="360" customWidth="1"/>
    <col min="5" max="7" width="14.33203125" style="361" customWidth="1"/>
    <col min="8" max="8" width="8.44140625" style="363" customWidth="1"/>
    <col min="9" max="13" width="8.44140625" style="360" customWidth="1"/>
    <col min="14" max="16384" width="9.109375" style="360"/>
  </cols>
  <sheetData>
    <row r="1" spans="1:9" ht="15" customHeight="1">
      <c r="G1" s="362" t="s">
        <v>428</v>
      </c>
    </row>
    <row r="2" spans="1:9" ht="22.5" customHeight="1">
      <c r="B2" s="364" t="s">
        <v>114</v>
      </c>
      <c r="C2" s="365"/>
      <c r="D2" s="365"/>
      <c r="E2" s="365"/>
      <c r="F2" s="365"/>
      <c r="G2" s="365"/>
      <c r="H2" s="366"/>
      <c r="I2" s="366"/>
    </row>
    <row r="3" spans="1:9" s="361" customFormat="1" ht="13.2">
      <c r="B3" s="367" t="s">
        <v>288</v>
      </c>
    </row>
    <row r="4" spans="1:9" s="361" customFormat="1" ht="18.75" customHeight="1">
      <c r="B4" s="368" t="s">
        <v>510</v>
      </c>
      <c r="C4" s="1210"/>
      <c r="D4" s="1210"/>
      <c r="E4" s="1210"/>
      <c r="F4" s="369"/>
      <c r="G4" s="369"/>
      <c r="H4" s="369"/>
    </row>
    <row r="5" spans="1:9" s="361" customFormat="1" ht="18.75" customHeight="1">
      <c r="B5" s="368" t="s">
        <v>290</v>
      </c>
      <c r="C5" s="1210"/>
      <c r="D5" s="1210"/>
      <c r="E5" s="1210"/>
      <c r="F5" s="369"/>
      <c r="G5" s="369"/>
      <c r="H5" s="369"/>
    </row>
    <row r="6" spans="1:9" s="361" customFormat="1" ht="18.75" customHeight="1">
      <c r="B6" s="368" t="s">
        <v>249</v>
      </c>
      <c r="C6" s="1210"/>
      <c r="D6" s="1210"/>
      <c r="E6" s="1210"/>
      <c r="F6" s="369"/>
      <c r="G6" s="369"/>
      <c r="H6" s="369"/>
    </row>
    <row r="7" spans="1:9" s="361" customFormat="1" ht="18.75" customHeight="1">
      <c r="B7" s="370" t="s">
        <v>58</v>
      </c>
      <c r="C7" s="1211"/>
      <c r="D7" s="1211"/>
      <c r="E7" s="1211"/>
      <c r="F7" s="371"/>
      <c r="G7" s="371"/>
      <c r="H7" s="371"/>
    </row>
    <row r="8" spans="1:9" ht="18.75" customHeight="1">
      <c r="B8" s="372" t="s">
        <v>333</v>
      </c>
      <c r="C8" s="1214"/>
      <c r="D8" s="1215"/>
      <c r="E8" s="373" t="s">
        <v>330</v>
      </c>
      <c r="F8" s="374"/>
      <c r="G8" s="363"/>
      <c r="H8" s="375"/>
    </row>
    <row r="9" spans="1:9" ht="18.75" customHeight="1">
      <c r="B9" s="372" t="s">
        <v>115</v>
      </c>
      <c r="C9" s="376"/>
      <c r="D9" s="377" t="s">
        <v>116</v>
      </c>
      <c r="E9" s="373"/>
      <c r="F9" s="374"/>
      <c r="G9" s="363"/>
      <c r="H9" s="375"/>
    </row>
    <row r="10" spans="1:9" ht="18.75" customHeight="1">
      <c r="B10" s="378" t="s">
        <v>334</v>
      </c>
      <c r="C10" s="1212"/>
      <c r="D10" s="1213"/>
      <c r="E10" s="379" t="s">
        <v>319</v>
      </c>
      <c r="H10" s="375"/>
    </row>
    <row r="11" spans="1:9" ht="15" customHeight="1">
      <c r="A11" s="380"/>
      <c r="B11" s="360" t="s">
        <v>331</v>
      </c>
      <c r="C11" s="381"/>
      <c r="D11" s="381"/>
      <c r="E11" s="360"/>
      <c r="F11" s="360"/>
      <c r="G11" s="382" t="s">
        <v>117</v>
      </c>
      <c r="H11" s="375"/>
    </row>
    <row r="12" spans="1:9" ht="21.75" customHeight="1">
      <c r="B12" s="383" t="s">
        <v>118</v>
      </c>
      <c r="C12" s="1206" t="s">
        <v>329</v>
      </c>
      <c r="D12" s="1207"/>
      <c r="E12" s="384" t="s">
        <v>332</v>
      </c>
      <c r="F12" s="384" t="s">
        <v>327</v>
      </c>
      <c r="G12" s="401" t="s">
        <v>328</v>
      </c>
      <c r="H12" s="360"/>
    </row>
    <row r="13" spans="1:9" ht="20.100000000000001" customHeight="1">
      <c r="A13" s="385">
        <v>1</v>
      </c>
      <c r="B13" s="386" t="s">
        <v>322</v>
      </c>
      <c r="C13" s="1208"/>
      <c r="D13" s="1209"/>
      <c r="E13" s="387"/>
      <c r="F13" s="387"/>
      <c r="G13" s="388"/>
      <c r="H13" s="360"/>
    </row>
    <row r="14" spans="1:9" ht="20.100000000000001" customHeight="1">
      <c r="A14" s="385">
        <v>2</v>
      </c>
      <c r="B14" s="386" t="s">
        <v>323</v>
      </c>
      <c r="C14" s="1208"/>
      <c r="D14" s="1209"/>
      <c r="E14" s="387"/>
      <c r="F14" s="387"/>
      <c r="G14" s="388"/>
      <c r="H14" s="360"/>
    </row>
    <row r="15" spans="1:9" ht="20.100000000000001" customHeight="1">
      <c r="A15" s="385">
        <v>3</v>
      </c>
      <c r="B15" s="386" t="s">
        <v>324</v>
      </c>
      <c r="C15" s="1208"/>
      <c r="D15" s="1209"/>
      <c r="E15" s="387"/>
      <c r="F15" s="387"/>
      <c r="G15" s="388"/>
      <c r="H15" s="360"/>
    </row>
    <row r="16" spans="1:9" ht="20.100000000000001" customHeight="1">
      <c r="A16" s="385">
        <v>4</v>
      </c>
      <c r="B16" s="386" t="s">
        <v>325</v>
      </c>
      <c r="C16" s="1208"/>
      <c r="D16" s="1209"/>
      <c r="E16" s="387"/>
      <c r="F16" s="387"/>
      <c r="G16" s="388"/>
      <c r="H16" s="360"/>
    </row>
    <row r="17" spans="1:8" ht="20.100000000000001" customHeight="1">
      <c r="A17" s="385">
        <v>5</v>
      </c>
      <c r="B17" s="376" t="s">
        <v>326</v>
      </c>
      <c r="C17" s="1208"/>
      <c r="D17" s="1209"/>
      <c r="E17" s="387"/>
      <c r="F17" s="387"/>
      <c r="G17" s="388"/>
      <c r="H17" s="360"/>
    </row>
    <row r="18" spans="1:8" ht="20.100000000000001" customHeight="1">
      <c r="A18" s="385">
        <v>6</v>
      </c>
      <c r="B18" s="376"/>
      <c r="C18" s="1208"/>
      <c r="D18" s="1209"/>
      <c r="E18" s="387"/>
      <c r="F18" s="387"/>
      <c r="G18" s="388"/>
      <c r="H18" s="360"/>
    </row>
    <row r="19" spans="1:8" ht="20.100000000000001" customHeight="1">
      <c r="A19" s="385">
        <v>7</v>
      </c>
      <c r="B19" s="376"/>
      <c r="C19" s="1208"/>
      <c r="D19" s="1209"/>
      <c r="E19" s="387"/>
      <c r="F19" s="387"/>
      <c r="G19" s="388"/>
      <c r="H19" s="360"/>
    </row>
    <row r="20" spans="1:8" ht="20.100000000000001" customHeight="1">
      <c r="A20" s="385">
        <v>8</v>
      </c>
      <c r="B20" s="376"/>
      <c r="C20" s="1208"/>
      <c r="D20" s="1209"/>
      <c r="E20" s="387"/>
      <c r="F20" s="387"/>
      <c r="G20" s="388"/>
      <c r="H20" s="360"/>
    </row>
    <row r="21" spans="1:8" ht="20.100000000000001" customHeight="1">
      <c r="A21" s="385">
        <v>9</v>
      </c>
      <c r="B21" s="376"/>
      <c r="C21" s="1208"/>
      <c r="D21" s="1209"/>
      <c r="E21" s="387"/>
      <c r="F21" s="387"/>
      <c r="G21" s="388"/>
      <c r="H21" s="360"/>
    </row>
    <row r="22" spans="1:8" ht="20.100000000000001" customHeight="1">
      <c r="A22" s="385">
        <v>10</v>
      </c>
      <c r="B22" s="376"/>
      <c r="C22" s="1208"/>
      <c r="D22" s="1209"/>
      <c r="E22" s="387"/>
      <c r="F22" s="387"/>
      <c r="G22" s="388"/>
      <c r="H22" s="360"/>
    </row>
    <row r="23" spans="1:8" ht="20.100000000000001" customHeight="1">
      <c r="A23" s="385">
        <v>11</v>
      </c>
      <c r="B23" s="376"/>
      <c r="C23" s="1208"/>
      <c r="D23" s="1209"/>
      <c r="E23" s="387"/>
      <c r="F23" s="387"/>
      <c r="G23" s="388"/>
      <c r="H23" s="360"/>
    </row>
    <row r="24" spans="1:8" ht="20.100000000000001" customHeight="1">
      <c r="A24" s="385">
        <v>12</v>
      </c>
      <c r="B24" s="376"/>
      <c r="C24" s="1208"/>
      <c r="D24" s="1209"/>
      <c r="E24" s="387"/>
      <c r="F24" s="387"/>
      <c r="G24" s="388"/>
      <c r="H24" s="360"/>
    </row>
    <row r="25" spans="1:8" ht="20.100000000000001" customHeight="1">
      <c r="A25" s="385">
        <v>13</v>
      </c>
      <c r="B25" s="376"/>
      <c r="C25" s="1208"/>
      <c r="D25" s="1209"/>
      <c r="E25" s="387"/>
      <c r="F25" s="387"/>
      <c r="G25" s="388"/>
      <c r="H25" s="360"/>
    </row>
    <row r="26" spans="1:8" ht="20.100000000000001" customHeight="1">
      <c r="A26" s="385">
        <v>14</v>
      </c>
      <c r="B26" s="376"/>
      <c r="C26" s="1208"/>
      <c r="D26" s="1209"/>
      <c r="E26" s="387"/>
      <c r="F26" s="387"/>
      <c r="G26" s="388"/>
      <c r="H26" s="360"/>
    </row>
    <row r="27" spans="1:8" ht="20.100000000000001" customHeight="1">
      <c r="A27" s="385">
        <v>15</v>
      </c>
      <c r="B27" s="376"/>
      <c r="C27" s="1208"/>
      <c r="D27" s="1209"/>
      <c r="E27" s="387"/>
      <c r="F27" s="387"/>
      <c r="G27" s="388"/>
      <c r="H27" s="360"/>
    </row>
    <row r="28" spans="1:8" ht="20.100000000000001" customHeight="1">
      <c r="A28" s="385">
        <v>16</v>
      </c>
      <c r="B28" s="376"/>
      <c r="C28" s="1208"/>
      <c r="D28" s="1209"/>
      <c r="E28" s="387"/>
      <c r="F28" s="387"/>
      <c r="G28" s="388"/>
      <c r="H28" s="360"/>
    </row>
    <row r="29" spans="1:8" ht="20.100000000000001" customHeight="1">
      <c r="A29" s="385">
        <v>17</v>
      </c>
      <c r="B29" s="376"/>
      <c r="C29" s="1208"/>
      <c r="D29" s="1209"/>
      <c r="E29" s="387"/>
      <c r="F29" s="387"/>
      <c r="G29" s="388"/>
      <c r="H29" s="360"/>
    </row>
    <row r="30" spans="1:8" ht="20.100000000000001" customHeight="1">
      <c r="A30" s="385">
        <v>18</v>
      </c>
      <c r="B30" s="376"/>
      <c r="C30" s="1208"/>
      <c r="D30" s="1209"/>
      <c r="E30" s="387"/>
      <c r="F30" s="387"/>
      <c r="G30" s="388"/>
      <c r="H30" s="360"/>
    </row>
    <row r="31" spans="1:8" ht="20.100000000000001" customHeight="1">
      <c r="A31" s="385">
        <v>19</v>
      </c>
      <c r="B31" s="376"/>
      <c r="C31" s="1208"/>
      <c r="D31" s="1209"/>
      <c r="E31" s="387"/>
      <c r="F31" s="387"/>
      <c r="G31" s="388"/>
      <c r="H31" s="360"/>
    </row>
    <row r="32" spans="1:8" ht="20.100000000000001" customHeight="1">
      <c r="A32" s="385">
        <v>20</v>
      </c>
      <c r="B32" s="376"/>
      <c r="C32" s="1208"/>
      <c r="D32" s="1209"/>
      <c r="E32" s="387"/>
      <c r="F32" s="387"/>
      <c r="G32" s="388"/>
      <c r="H32" s="360"/>
    </row>
    <row r="33" spans="1:8" ht="20.100000000000001" customHeight="1" thickBot="1">
      <c r="B33" s="389" t="s">
        <v>335</v>
      </c>
      <c r="C33" s="390"/>
      <c r="D33" s="391"/>
      <c r="E33" s="390"/>
      <c r="F33" s="392"/>
      <c r="G33" s="391">
        <f>SUM(G13:G32)</f>
        <v>0</v>
      </c>
      <c r="H33" s="361"/>
    </row>
    <row r="34" spans="1:8" ht="20.100000000000001" customHeight="1">
      <c r="B34" s="1222" t="s">
        <v>119</v>
      </c>
      <c r="C34" s="1223"/>
      <c r="D34" s="1224"/>
      <c r="E34" s="1216" t="str">
        <f>IFERROR(ROUNDDOWN(G33/PRODUCT($C$8,$C$10),0),"")</f>
        <v/>
      </c>
      <c r="F34" s="1217"/>
      <c r="G34" s="1218"/>
      <c r="H34" s="361"/>
    </row>
    <row r="35" spans="1:8" ht="20.100000000000001" customHeight="1" thickBot="1">
      <c r="B35" s="1225" t="s">
        <v>336</v>
      </c>
      <c r="C35" s="1226"/>
      <c r="D35" s="1227"/>
      <c r="E35" s="1219"/>
      <c r="F35" s="1220"/>
      <c r="G35" s="1221"/>
      <c r="H35" s="361"/>
    </row>
    <row r="36" spans="1:8" ht="15" customHeight="1">
      <c r="A36" s="393" t="s">
        <v>120</v>
      </c>
      <c r="B36" s="394" t="s">
        <v>121</v>
      </c>
      <c r="C36" s="395"/>
      <c r="E36" s="396"/>
      <c r="F36" s="396"/>
      <c r="G36" s="396"/>
      <c r="H36" s="397"/>
    </row>
    <row r="37" spans="1:8" ht="15" customHeight="1">
      <c r="A37" s="360" t="s">
        <v>320</v>
      </c>
      <c r="B37" s="398" t="s">
        <v>122</v>
      </c>
      <c r="C37" s="395"/>
      <c r="E37" s="396"/>
      <c r="F37" s="396"/>
      <c r="G37" s="396"/>
      <c r="H37" s="397"/>
    </row>
    <row r="38" spans="1:8" ht="15" customHeight="1">
      <c r="A38" s="398"/>
      <c r="B38" s="399" t="s">
        <v>55</v>
      </c>
      <c r="C38" s="395"/>
      <c r="E38" s="396"/>
      <c r="F38" s="396"/>
      <c r="G38" s="396"/>
      <c r="H38" s="397"/>
    </row>
    <row r="39" spans="1:8" ht="15" customHeight="1">
      <c r="A39" s="398"/>
      <c r="B39" s="399" t="s">
        <v>56</v>
      </c>
      <c r="C39" s="395"/>
      <c r="E39" s="396"/>
      <c r="F39" s="396"/>
      <c r="G39" s="396"/>
      <c r="H39" s="397"/>
    </row>
    <row r="40" spans="1:8" ht="15" customHeight="1">
      <c r="A40" s="398" t="s">
        <v>321</v>
      </c>
      <c r="B40" s="398" t="s">
        <v>123</v>
      </c>
      <c r="C40" s="395"/>
      <c r="E40" s="396"/>
      <c r="F40" s="396"/>
      <c r="G40" s="396"/>
      <c r="H40" s="397"/>
    </row>
    <row r="41" spans="1:8" ht="15" customHeight="1">
      <c r="A41" s="360" t="s">
        <v>337</v>
      </c>
      <c r="B41" s="360" t="s">
        <v>338</v>
      </c>
      <c r="E41" s="360"/>
      <c r="F41" s="360"/>
      <c r="G41" s="360"/>
    </row>
    <row r="42" spans="1:8" ht="15" customHeight="1">
      <c r="E42" s="360"/>
      <c r="F42" s="360"/>
      <c r="G42" s="360"/>
      <c r="H42" s="360"/>
    </row>
    <row r="44" spans="1:8" ht="15" customHeight="1">
      <c r="A44" s="400"/>
    </row>
  </sheetData>
  <mergeCells count="30">
    <mergeCell ref="C28:D28"/>
    <mergeCell ref="C19:D19"/>
    <mergeCell ref="C14:D14"/>
    <mergeCell ref="C15:D15"/>
    <mergeCell ref="C16:D16"/>
    <mergeCell ref="C17:D17"/>
    <mergeCell ref="C18:D18"/>
    <mergeCell ref="C25:D25"/>
    <mergeCell ref="C26:D26"/>
    <mergeCell ref="C27:D27"/>
    <mergeCell ref="C20:D20"/>
    <mergeCell ref="C21:D21"/>
    <mergeCell ref="C22:D22"/>
    <mergeCell ref="C23:D23"/>
    <mergeCell ref="C24:D24"/>
    <mergeCell ref="E34:G35"/>
    <mergeCell ref="B34:D34"/>
    <mergeCell ref="B35:D35"/>
    <mergeCell ref="C29:D29"/>
    <mergeCell ref="C30:D30"/>
    <mergeCell ref="C31:D31"/>
    <mergeCell ref="C32:D32"/>
    <mergeCell ref="C12:D12"/>
    <mergeCell ref="C13:D13"/>
    <mergeCell ref="C4:E4"/>
    <mergeCell ref="C5:E5"/>
    <mergeCell ref="C6:E6"/>
    <mergeCell ref="C7:E7"/>
    <mergeCell ref="C10:D10"/>
    <mergeCell ref="C8:D8"/>
  </mergeCells>
  <phoneticPr fontId="10"/>
  <pageMargins left="0.59055118110236227" right="0.19685039370078741" top="0.59055118110236227" bottom="0.59055118110236227" header="0" footer="0"/>
  <pageSetup paperSize="9" scale="97"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1">
    <tabColor rgb="FF92D050"/>
    <pageSetUpPr fitToPage="1"/>
  </sheetPr>
  <dimension ref="A1:H37"/>
  <sheetViews>
    <sheetView view="pageBreakPreview" topLeftCell="A22" zoomScaleNormal="100" zoomScaleSheetLayoutView="100" workbookViewId="0">
      <selection activeCell="H12" sqref="H12"/>
    </sheetView>
  </sheetViews>
  <sheetFormatPr defaultColWidth="9.109375" defaultRowHeight="13.2"/>
  <cols>
    <col min="1" max="1" width="5.44140625" style="402" customWidth="1"/>
    <col min="2" max="2" width="34.5546875" style="402" customWidth="1"/>
    <col min="3" max="3" width="12.6640625" style="402" customWidth="1"/>
    <col min="4" max="4" width="15.109375" style="402" customWidth="1"/>
    <col min="5" max="5" width="23.33203125" style="402" customWidth="1"/>
    <col min="6" max="17" width="17.88671875" style="402" customWidth="1"/>
    <col min="18" max="16384" width="9.109375" style="402"/>
  </cols>
  <sheetData>
    <row r="1" spans="1:8">
      <c r="C1" s="403"/>
      <c r="D1" s="403"/>
      <c r="E1" s="382" t="s">
        <v>429</v>
      </c>
    </row>
    <row r="2" spans="1:8" s="360" customFormat="1" ht="22.5" customHeight="1">
      <c r="B2" s="404" t="s">
        <v>149</v>
      </c>
      <c r="C2" s="405"/>
      <c r="D2" s="405"/>
      <c r="E2" s="405"/>
    </row>
    <row r="3" spans="1:8" s="361" customFormat="1">
      <c r="B3" s="406" t="s">
        <v>248</v>
      </c>
      <c r="C3" s="369"/>
      <c r="D3" s="369"/>
      <c r="E3" s="369"/>
    </row>
    <row r="4" spans="1:8" s="361" customFormat="1" ht="18.75" customHeight="1">
      <c r="B4" s="368" t="s">
        <v>510</v>
      </c>
      <c r="C4" s="1210"/>
      <c r="D4" s="1210"/>
      <c r="E4" s="1210"/>
      <c r="F4" s="369"/>
      <c r="G4" s="369"/>
      <c r="H4" s="369"/>
    </row>
    <row r="5" spans="1:8" s="361" customFormat="1" ht="18.75" customHeight="1">
      <c r="B5" s="368" t="s">
        <v>290</v>
      </c>
      <c r="C5" s="1210"/>
      <c r="D5" s="1210"/>
      <c r="E5" s="1210"/>
      <c r="F5" s="369"/>
      <c r="G5" s="369"/>
      <c r="H5" s="369"/>
    </row>
    <row r="6" spans="1:8" s="361" customFormat="1" ht="18.75" customHeight="1">
      <c r="B6" s="368" t="s">
        <v>249</v>
      </c>
      <c r="C6" s="1210"/>
      <c r="D6" s="1210"/>
      <c r="E6" s="1210"/>
      <c r="F6" s="369"/>
      <c r="G6" s="369"/>
      <c r="H6" s="369"/>
    </row>
    <row r="7" spans="1:8" s="361" customFormat="1" ht="18.75" customHeight="1">
      <c r="B7" s="370" t="s">
        <v>58</v>
      </c>
      <c r="C7" s="1211"/>
      <c r="D7" s="1211"/>
      <c r="E7" s="1211"/>
      <c r="F7" s="371"/>
      <c r="G7" s="371"/>
      <c r="H7" s="371"/>
    </row>
    <row r="8" spans="1:8" s="360" customFormat="1" ht="18.75" customHeight="1">
      <c r="B8" s="407" t="s">
        <v>333</v>
      </c>
      <c r="C8" s="1230"/>
      <c r="D8" s="1231"/>
      <c r="E8" s="408" t="s">
        <v>330</v>
      </c>
      <c r="F8" s="374"/>
      <c r="G8" s="363"/>
      <c r="H8" s="375"/>
    </row>
    <row r="9" spans="1:8" s="360" customFormat="1" ht="18.75" customHeight="1">
      <c r="B9" s="407" t="s">
        <v>115</v>
      </c>
      <c r="C9" s="409"/>
      <c r="D9" s="410" t="s">
        <v>116</v>
      </c>
      <c r="E9" s="408"/>
      <c r="F9" s="374"/>
      <c r="G9" s="363"/>
      <c r="H9" s="375"/>
    </row>
    <row r="10" spans="1:8" s="360" customFormat="1" ht="18.75" customHeight="1">
      <c r="B10" s="411" t="s">
        <v>334</v>
      </c>
      <c r="C10" s="1228"/>
      <c r="D10" s="1229"/>
      <c r="E10" s="412" t="s">
        <v>319</v>
      </c>
      <c r="F10" s="361"/>
      <c r="G10" s="361"/>
      <c r="H10" s="375"/>
    </row>
    <row r="11" spans="1:8">
      <c r="B11" s="413" t="s">
        <v>148</v>
      </c>
      <c r="C11" s="413"/>
      <c r="D11" s="413"/>
      <c r="E11" s="413"/>
    </row>
    <row r="12" spans="1:8" ht="18" customHeight="1">
      <c r="B12" s="414" t="s">
        <v>124</v>
      </c>
      <c r="C12" s="414" t="s">
        <v>125</v>
      </c>
      <c r="D12" s="414" t="s">
        <v>126</v>
      </c>
      <c r="E12" s="414" t="s">
        <v>127</v>
      </c>
    </row>
    <row r="13" spans="1:8" ht="26.25" customHeight="1">
      <c r="A13" s="415">
        <v>1</v>
      </c>
      <c r="B13" s="416"/>
      <c r="C13" s="417"/>
      <c r="D13" s="417"/>
      <c r="E13" s="417"/>
    </row>
    <row r="14" spans="1:8" ht="26.25" customHeight="1">
      <c r="A14" s="415">
        <v>2</v>
      </c>
      <c r="B14" s="416"/>
      <c r="C14" s="417"/>
      <c r="D14" s="417"/>
      <c r="E14" s="417"/>
    </row>
    <row r="15" spans="1:8" ht="26.25" customHeight="1">
      <c r="A15" s="415">
        <v>3</v>
      </c>
      <c r="B15" s="416"/>
      <c r="C15" s="417"/>
      <c r="D15" s="417"/>
      <c r="E15" s="417"/>
    </row>
    <row r="16" spans="1:8" ht="26.25" customHeight="1">
      <c r="A16" s="415">
        <v>4</v>
      </c>
      <c r="B16" s="416"/>
      <c r="C16" s="417"/>
      <c r="D16" s="417"/>
      <c r="E16" s="417"/>
    </row>
    <row r="17" spans="1:5" ht="26.25" customHeight="1">
      <c r="A17" s="415">
        <v>5</v>
      </c>
      <c r="B17" s="416"/>
      <c r="C17" s="417"/>
      <c r="D17" s="417"/>
      <c r="E17" s="417"/>
    </row>
    <row r="18" spans="1:5" ht="26.25" customHeight="1">
      <c r="A18" s="415">
        <v>6</v>
      </c>
      <c r="B18" s="416"/>
      <c r="C18" s="417"/>
      <c r="D18" s="417"/>
      <c r="E18" s="417"/>
    </row>
    <row r="19" spans="1:5" ht="26.25" customHeight="1">
      <c r="A19" s="415">
        <v>7</v>
      </c>
      <c r="B19" s="416"/>
      <c r="C19" s="417"/>
      <c r="D19" s="417"/>
      <c r="E19" s="417"/>
    </row>
    <row r="20" spans="1:5" ht="26.25" customHeight="1">
      <c r="A20" s="415">
        <v>8</v>
      </c>
      <c r="B20" s="416"/>
      <c r="C20" s="417"/>
      <c r="D20" s="417"/>
      <c r="E20" s="417"/>
    </row>
    <row r="21" spans="1:5" ht="26.25" customHeight="1">
      <c r="A21" s="415">
        <v>9</v>
      </c>
      <c r="B21" s="416"/>
      <c r="C21" s="417"/>
      <c r="D21" s="417"/>
      <c r="E21" s="417"/>
    </row>
    <row r="22" spans="1:5" ht="26.25" customHeight="1">
      <c r="A22" s="415">
        <v>10</v>
      </c>
      <c r="B22" s="416"/>
      <c r="C22" s="417"/>
      <c r="D22" s="417"/>
      <c r="E22" s="417"/>
    </row>
    <row r="23" spans="1:5" ht="26.25" customHeight="1">
      <c r="A23" s="415">
        <v>11</v>
      </c>
      <c r="B23" s="416"/>
      <c r="C23" s="417"/>
      <c r="D23" s="417"/>
      <c r="E23" s="417"/>
    </row>
    <row r="24" spans="1:5" ht="26.25" customHeight="1">
      <c r="A24" s="415">
        <v>12</v>
      </c>
      <c r="B24" s="416"/>
      <c r="C24" s="417"/>
      <c r="D24" s="417"/>
      <c r="E24" s="417"/>
    </row>
    <row r="25" spans="1:5" ht="26.25" customHeight="1">
      <c r="A25" s="415">
        <v>13</v>
      </c>
      <c r="B25" s="416"/>
      <c r="C25" s="417"/>
      <c r="D25" s="417"/>
      <c r="E25" s="417"/>
    </row>
    <row r="26" spans="1:5" ht="26.25" customHeight="1">
      <c r="A26" s="415">
        <v>14</v>
      </c>
      <c r="B26" s="416"/>
      <c r="C26" s="417"/>
      <c r="D26" s="417"/>
      <c r="E26" s="417"/>
    </row>
    <row r="27" spans="1:5" ht="26.25" customHeight="1">
      <c r="A27" s="415">
        <v>15</v>
      </c>
      <c r="B27" s="416"/>
      <c r="C27" s="417"/>
      <c r="D27" s="417"/>
      <c r="E27" s="417"/>
    </row>
    <row r="28" spans="1:5" ht="26.25" customHeight="1">
      <c r="A28" s="415">
        <v>16</v>
      </c>
      <c r="B28" s="416"/>
      <c r="C28" s="417"/>
      <c r="D28" s="417"/>
      <c r="E28" s="417"/>
    </row>
    <row r="29" spans="1:5" ht="26.25" customHeight="1">
      <c r="A29" s="415">
        <v>17</v>
      </c>
      <c r="B29" s="416"/>
      <c r="C29" s="417"/>
      <c r="D29" s="417"/>
      <c r="E29" s="417"/>
    </row>
    <row r="30" spans="1:5" ht="26.25" customHeight="1">
      <c r="A30" s="415">
        <v>18</v>
      </c>
      <c r="B30" s="416"/>
      <c r="C30" s="417"/>
      <c r="D30" s="417"/>
      <c r="E30" s="417"/>
    </row>
    <row r="31" spans="1:5" ht="26.25" customHeight="1">
      <c r="A31" s="415">
        <v>19</v>
      </c>
      <c r="B31" s="416"/>
      <c r="C31" s="417"/>
      <c r="D31" s="417"/>
      <c r="E31" s="417"/>
    </row>
    <row r="32" spans="1:5" ht="26.25" customHeight="1">
      <c r="A32" s="415">
        <v>20</v>
      </c>
      <c r="B32" s="416"/>
      <c r="C32" s="417"/>
      <c r="D32" s="417"/>
      <c r="E32" s="417"/>
    </row>
    <row r="33" spans="1:5" ht="25.5" customHeight="1">
      <c r="B33" s="416" t="s">
        <v>128</v>
      </c>
      <c r="C33" s="418">
        <f>SUM(C13:C32)</f>
        <v>0</v>
      </c>
      <c r="D33" s="418"/>
      <c r="E33" s="419"/>
    </row>
    <row r="34" spans="1:5">
      <c r="A34" s="420" t="s">
        <v>129</v>
      </c>
      <c r="B34" s="369" t="s">
        <v>130</v>
      </c>
      <c r="C34" s="421"/>
      <c r="D34" s="421"/>
      <c r="E34" s="421"/>
    </row>
    <row r="35" spans="1:5">
      <c r="A35" s="420"/>
      <c r="B35" s="415" t="s">
        <v>123</v>
      </c>
      <c r="C35" s="367"/>
      <c r="D35" s="367"/>
      <c r="E35" s="367"/>
    </row>
    <row r="36" spans="1:5">
      <c r="B36" s="361"/>
      <c r="C36" s="367"/>
      <c r="D36" s="367"/>
      <c r="E36" s="367"/>
    </row>
    <row r="37" spans="1:5">
      <c r="B37" s="361"/>
      <c r="C37" s="367"/>
      <c r="D37" s="367"/>
      <c r="E37" s="367"/>
    </row>
  </sheetData>
  <mergeCells count="6">
    <mergeCell ref="C10:D10"/>
    <mergeCell ref="C4:E4"/>
    <mergeCell ref="C5:E5"/>
    <mergeCell ref="C6:E6"/>
    <mergeCell ref="C7:E7"/>
    <mergeCell ref="C8:D8"/>
  </mergeCells>
  <phoneticPr fontId="10"/>
  <pageMargins left="0.7" right="0.7" top="0.75" bottom="0.75" header="0.3" footer="0.3"/>
  <pageSetup paperSize="9" fitToHeight="0"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2">
    <tabColor rgb="FF92D050"/>
  </sheetPr>
  <dimension ref="A1:H37"/>
  <sheetViews>
    <sheetView view="pageBreakPreview" topLeftCell="A16" zoomScale="85" zoomScaleNormal="100" zoomScaleSheetLayoutView="85" workbookViewId="0">
      <selection activeCell="K39" sqref="K39"/>
    </sheetView>
  </sheetViews>
  <sheetFormatPr defaultColWidth="9.109375" defaultRowHeight="13.2"/>
  <cols>
    <col min="1" max="1" width="5.44140625" style="402" customWidth="1"/>
    <col min="2" max="2" width="24.6640625" style="402" customWidth="1"/>
    <col min="3" max="3" width="12.6640625" style="402" customWidth="1"/>
    <col min="4" max="5" width="23.33203125" style="402" customWidth="1"/>
    <col min="6" max="17" width="17.88671875" style="402" customWidth="1"/>
    <col min="18" max="16384" width="9.109375" style="402"/>
  </cols>
  <sheetData>
    <row r="1" spans="1:8">
      <c r="C1" s="403"/>
      <c r="D1" s="403"/>
      <c r="E1" s="382" t="s">
        <v>430</v>
      </c>
    </row>
    <row r="2" spans="1:8" ht="27" customHeight="1">
      <c r="B2" s="404" t="s">
        <v>147</v>
      </c>
      <c r="C2" s="422"/>
      <c r="D2" s="422"/>
      <c r="E2" s="422"/>
    </row>
    <row r="3" spans="1:8" s="361" customFormat="1">
      <c r="B3" s="367" t="s">
        <v>288</v>
      </c>
    </row>
    <row r="4" spans="1:8" s="361" customFormat="1" ht="18.75" customHeight="1">
      <c r="B4" s="368" t="s">
        <v>510</v>
      </c>
      <c r="C4" s="1210"/>
      <c r="D4" s="1210"/>
      <c r="E4" s="1210"/>
      <c r="F4" s="369"/>
      <c r="G4" s="369"/>
      <c r="H4" s="369"/>
    </row>
    <row r="5" spans="1:8" s="361" customFormat="1" ht="18.75" customHeight="1">
      <c r="B5" s="368" t="s">
        <v>290</v>
      </c>
      <c r="C5" s="1210"/>
      <c r="D5" s="1210"/>
      <c r="E5" s="1210"/>
      <c r="F5" s="369"/>
      <c r="G5" s="369"/>
      <c r="H5" s="369"/>
    </row>
    <row r="6" spans="1:8" s="361" customFormat="1" ht="18.75" customHeight="1">
      <c r="B6" s="368" t="s">
        <v>249</v>
      </c>
      <c r="C6" s="1210"/>
      <c r="D6" s="1210"/>
      <c r="E6" s="1210"/>
      <c r="F6" s="369"/>
      <c r="G6" s="369"/>
      <c r="H6" s="369"/>
    </row>
    <row r="7" spans="1:8" s="361" customFormat="1" ht="18.75" customHeight="1">
      <c r="B7" s="370" t="s">
        <v>58</v>
      </c>
      <c r="C7" s="1211"/>
      <c r="D7" s="1211"/>
      <c r="E7" s="1211"/>
      <c r="F7" s="371"/>
      <c r="G7" s="371"/>
      <c r="H7" s="371"/>
    </row>
    <row r="8" spans="1:8" s="360" customFormat="1" ht="18.75" customHeight="1">
      <c r="B8" s="407" t="s">
        <v>333</v>
      </c>
      <c r="C8" s="1230"/>
      <c r="D8" s="1231"/>
      <c r="E8" s="408" t="s">
        <v>330</v>
      </c>
      <c r="F8" s="374"/>
      <c r="G8" s="363"/>
      <c r="H8" s="375"/>
    </row>
    <row r="9" spans="1:8" s="360" customFormat="1" ht="18.75" customHeight="1">
      <c r="B9" s="407" t="s">
        <v>115</v>
      </c>
      <c r="C9" s="409"/>
      <c r="D9" s="410" t="s">
        <v>116</v>
      </c>
      <c r="E9" s="408"/>
      <c r="F9" s="374"/>
      <c r="G9" s="363"/>
      <c r="H9" s="375"/>
    </row>
    <row r="10" spans="1:8" s="360" customFormat="1" ht="18.75" customHeight="1">
      <c r="B10" s="411" t="s">
        <v>334</v>
      </c>
      <c r="C10" s="1228"/>
      <c r="D10" s="1229"/>
      <c r="E10" s="412" t="s">
        <v>319</v>
      </c>
      <c r="F10" s="361"/>
      <c r="G10" s="361"/>
      <c r="H10" s="375"/>
    </row>
    <row r="11" spans="1:8">
      <c r="B11" s="423" t="s">
        <v>148</v>
      </c>
      <c r="C11" s="423"/>
      <c r="D11" s="423"/>
      <c r="E11" s="423"/>
    </row>
    <row r="12" spans="1:8" ht="24">
      <c r="B12" s="414" t="s">
        <v>131</v>
      </c>
      <c r="C12" s="414" t="s">
        <v>125</v>
      </c>
      <c r="D12" s="424" t="s">
        <v>438</v>
      </c>
      <c r="E12" s="414" t="s">
        <v>9</v>
      </c>
      <c r="G12" s="402" t="s">
        <v>132</v>
      </c>
    </row>
    <row r="13" spans="1:8" ht="23.25" customHeight="1">
      <c r="A13" s="415">
        <v>1</v>
      </c>
      <c r="B13" s="416"/>
      <c r="C13" s="417"/>
      <c r="D13" s="417"/>
      <c r="E13" s="417"/>
    </row>
    <row r="14" spans="1:8" ht="23.25" customHeight="1">
      <c r="A14" s="415">
        <v>2</v>
      </c>
      <c r="B14" s="416"/>
      <c r="C14" s="417"/>
      <c r="D14" s="417"/>
      <c r="E14" s="417"/>
    </row>
    <row r="15" spans="1:8" ht="23.25" customHeight="1">
      <c r="A15" s="415">
        <v>3</v>
      </c>
      <c r="B15" s="416"/>
      <c r="C15" s="417"/>
      <c r="D15" s="417"/>
      <c r="E15" s="417"/>
    </row>
    <row r="16" spans="1:8" ht="23.25" customHeight="1">
      <c r="A16" s="415">
        <v>4</v>
      </c>
      <c r="B16" s="416"/>
      <c r="C16" s="417"/>
      <c r="D16" s="417"/>
      <c r="E16" s="417"/>
    </row>
    <row r="17" spans="1:5" ht="23.25" customHeight="1">
      <c r="A17" s="415">
        <v>5</v>
      </c>
      <c r="B17" s="416"/>
      <c r="C17" s="417"/>
      <c r="D17" s="417"/>
      <c r="E17" s="417"/>
    </row>
    <row r="18" spans="1:5" ht="23.25" customHeight="1">
      <c r="A18" s="415">
        <v>6</v>
      </c>
      <c r="B18" s="416"/>
      <c r="C18" s="417"/>
      <c r="D18" s="417"/>
      <c r="E18" s="417"/>
    </row>
    <row r="19" spans="1:5" ht="23.25" customHeight="1">
      <c r="A19" s="415">
        <v>7</v>
      </c>
      <c r="B19" s="416"/>
      <c r="C19" s="417"/>
      <c r="D19" s="417"/>
      <c r="E19" s="417"/>
    </row>
    <row r="20" spans="1:5" ht="23.25" customHeight="1">
      <c r="A20" s="415">
        <v>8</v>
      </c>
      <c r="B20" s="416"/>
      <c r="C20" s="417"/>
      <c r="D20" s="417"/>
      <c r="E20" s="417"/>
    </row>
    <row r="21" spans="1:5" ht="23.25" customHeight="1">
      <c r="A21" s="415">
        <v>9</v>
      </c>
      <c r="B21" s="416"/>
      <c r="C21" s="417"/>
      <c r="D21" s="417"/>
      <c r="E21" s="417"/>
    </row>
    <row r="22" spans="1:5" ht="23.25" customHeight="1">
      <c r="A22" s="415">
        <v>10</v>
      </c>
      <c r="B22" s="416"/>
      <c r="C22" s="417"/>
      <c r="D22" s="417"/>
      <c r="E22" s="417"/>
    </row>
    <row r="23" spans="1:5" ht="23.25" customHeight="1">
      <c r="A23" s="415">
        <v>11</v>
      </c>
      <c r="B23" s="416"/>
      <c r="C23" s="417"/>
      <c r="D23" s="417"/>
      <c r="E23" s="417"/>
    </row>
    <row r="24" spans="1:5" ht="23.25" customHeight="1">
      <c r="A24" s="415">
        <v>12</v>
      </c>
      <c r="B24" s="416"/>
      <c r="C24" s="417"/>
      <c r="D24" s="417"/>
      <c r="E24" s="417"/>
    </row>
    <row r="25" spans="1:5" ht="23.25" customHeight="1">
      <c r="A25" s="415">
        <v>13</v>
      </c>
      <c r="B25" s="416"/>
      <c r="C25" s="417"/>
      <c r="D25" s="417"/>
      <c r="E25" s="417"/>
    </row>
    <row r="26" spans="1:5" ht="23.25" customHeight="1">
      <c r="A26" s="415">
        <v>14</v>
      </c>
      <c r="B26" s="416"/>
      <c r="C26" s="417"/>
      <c r="D26" s="417"/>
      <c r="E26" s="417"/>
    </row>
    <row r="27" spans="1:5" ht="23.25" customHeight="1">
      <c r="A27" s="415">
        <v>15</v>
      </c>
      <c r="B27" s="416"/>
      <c r="C27" s="417"/>
      <c r="D27" s="417"/>
      <c r="E27" s="417"/>
    </row>
    <row r="28" spans="1:5" ht="23.25" customHeight="1">
      <c r="A28" s="415">
        <v>16</v>
      </c>
      <c r="B28" s="416"/>
      <c r="C28" s="417"/>
      <c r="D28" s="417"/>
      <c r="E28" s="417"/>
    </row>
    <row r="29" spans="1:5" ht="23.25" customHeight="1">
      <c r="A29" s="415">
        <v>17</v>
      </c>
      <c r="B29" s="416"/>
      <c r="C29" s="417"/>
      <c r="D29" s="417"/>
      <c r="E29" s="417"/>
    </row>
    <row r="30" spans="1:5" ht="23.25" customHeight="1">
      <c r="A30" s="415">
        <v>18</v>
      </c>
      <c r="B30" s="416"/>
      <c r="C30" s="417"/>
      <c r="D30" s="417"/>
      <c r="E30" s="417"/>
    </row>
    <row r="31" spans="1:5" ht="23.25" customHeight="1">
      <c r="A31" s="415">
        <v>19</v>
      </c>
      <c r="B31" s="416"/>
      <c r="C31" s="417"/>
      <c r="D31" s="417"/>
      <c r="E31" s="417"/>
    </row>
    <row r="32" spans="1:5" ht="23.25" customHeight="1">
      <c r="A32" s="415">
        <v>20</v>
      </c>
      <c r="B32" s="416"/>
      <c r="C32" s="417"/>
      <c r="D32" s="417"/>
      <c r="E32" s="417"/>
    </row>
    <row r="33" spans="1:5" ht="23.25" customHeight="1">
      <c r="B33" s="416" t="s">
        <v>133</v>
      </c>
      <c r="C33" s="418">
        <f>SUM(C13:C32)</f>
        <v>0</v>
      </c>
      <c r="D33" s="418"/>
      <c r="E33" s="419"/>
    </row>
    <row r="34" spans="1:5" ht="20.25" customHeight="1">
      <c r="A34" s="420" t="s">
        <v>134</v>
      </c>
      <c r="B34" s="1234" t="s">
        <v>685</v>
      </c>
      <c r="C34" s="1234"/>
      <c r="D34" s="1234"/>
      <c r="E34" s="1234"/>
    </row>
    <row r="35" spans="1:5" ht="45" customHeight="1">
      <c r="A35" s="420"/>
      <c r="B35" s="1232" t="s">
        <v>539</v>
      </c>
      <c r="C35" s="1233"/>
      <c r="D35" s="1233"/>
      <c r="E35" s="1233"/>
    </row>
    <row r="36" spans="1:5" ht="14.25" customHeight="1">
      <c r="A36" s="420"/>
      <c r="B36" s="369" t="s">
        <v>123</v>
      </c>
      <c r="C36" s="367"/>
      <c r="D36" s="367"/>
      <c r="E36" s="367"/>
    </row>
    <row r="37" spans="1:5">
      <c r="B37" s="361"/>
      <c r="C37" s="367"/>
      <c r="D37" s="367"/>
      <c r="E37" s="367"/>
    </row>
  </sheetData>
  <mergeCells count="8">
    <mergeCell ref="B35:E35"/>
    <mergeCell ref="B34:E34"/>
    <mergeCell ref="C10:D10"/>
    <mergeCell ref="C4:E4"/>
    <mergeCell ref="C5:E5"/>
    <mergeCell ref="C6:E6"/>
    <mergeCell ref="C7:E7"/>
    <mergeCell ref="C8:D8"/>
  </mergeCells>
  <phoneticPr fontId="10"/>
  <pageMargins left="0.7" right="0.7" top="0.55000000000000004" bottom="0.4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3">
    <tabColor rgb="FFFFFF00"/>
  </sheetPr>
  <dimension ref="A1:J34"/>
  <sheetViews>
    <sheetView showGridLines="0" view="pageBreakPreview" topLeftCell="A10" zoomScaleNormal="100" zoomScaleSheetLayoutView="100" workbookViewId="0">
      <selection activeCell="P22" sqref="P22"/>
    </sheetView>
  </sheetViews>
  <sheetFormatPr defaultRowHeight="12"/>
  <sheetData>
    <row r="1" spans="1:10">
      <c r="J1" t="s">
        <v>431</v>
      </c>
    </row>
    <row r="3" spans="1:10">
      <c r="A3" s="145" t="s">
        <v>631</v>
      </c>
      <c r="B3" s="145"/>
      <c r="C3" s="145"/>
      <c r="D3" s="145"/>
      <c r="E3" s="145"/>
      <c r="F3" s="145"/>
      <c r="G3" s="145"/>
      <c r="H3" s="145"/>
      <c r="I3" s="145"/>
      <c r="J3" s="145"/>
    </row>
    <row r="4" spans="1:10">
      <c r="A4" s="145"/>
      <c r="B4" s="145"/>
      <c r="C4" s="145"/>
      <c r="D4" s="145"/>
      <c r="E4" s="145"/>
      <c r="F4" s="145"/>
      <c r="G4" s="145"/>
      <c r="H4" s="145"/>
      <c r="I4" s="145"/>
      <c r="J4" s="145"/>
    </row>
    <row r="5" spans="1:10">
      <c r="A5" t="s">
        <v>518</v>
      </c>
    </row>
    <row r="7" spans="1:10" ht="18" customHeight="1">
      <c r="A7" t="s">
        <v>519</v>
      </c>
    </row>
    <row r="8" spans="1:10" ht="18" customHeight="1">
      <c r="A8" t="s">
        <v>628</v>
      </c>
    </row>
    <row r="9" spans="1:10" ht="18" customHeight="1">
      <c r="A9" t="s">
        <v>226</v>
      </c>
    </row>
    <row r="10" spans="1:10" ht="18" customHeight="1">
      <c r="A10" t="s">
        <v>227</v>
      </c>
    </row>
    <row r="11" spans="1:10" ht="18" customHeight="1">
      <c r="A11" t="s">
        <v>517</v>
      </c>
    </row>
    <row r="12" spans="1:10" ht="18" customHeight="1">
      <c r="A12" t="s">
        <v>228</v>
      </c>
    </row>
    <row r="13" spans="1:10" ht="18" customHeight="1">
      <c r="A13" t="s">
        <v>229</v>
      </c>
    </row>
    <row r="14" spans="1:10" ht="18" customHeight="1">
      <c r="A14" t="s">
        <v>230</v>
      </c>
    </row>
    <row r="15" spans="1:10" ht="18" customHeight="1">
      <c r="A15" t="s">
        <v>419</v>
      </c>
    </row>
    <row r="16" spans="1:10" ht="18" customHeight="1">
      <c r="A16" t="s">
        <v>420</v>
      </c>
    </row>
    <row r="17" spans="1:10" ht="18" customHeight="1">
      <c r="A17" t="s">
        <v>629</v>
      </c>
    </row>
    <row r="18" spans="1:10" s="706" customFormat="1">
      <c r="A18" s="706" t="s">
        <v>701</v>
      </c>
    </row>
    <row r="19" spans="1:10" s="706" customFormat="1">
      <c r="A19" s="706" t="s">
        <v>702</v>
      </c>
    </row>
    <row r="20" spans="1:10" s="706" customFormat="1">
      <c r="A20" s="706" t="s">
        <v>703</v>
      </c>
    </row>
    <row r="21" spans="1:10" s="706" customFormat="1" ht="34.5" customHeight="1">
      <c r="A21" s="1156" t="s">
        <v>630</v>
      </c>
      <c r="B21" s="1156"/>
      <c r="C21" s="1156"/>
      <c r="D21" s="1156"/>
      <c r="E21" s="1156"/>
      <c r="F21" s="1156"/>
      <c r="G21" s="1156"/>
      <c r="H21" s="1156"/>
      <c r="I21" s="1156"/>
      <c r="J21" s="1156"/>
    </row>
    <row r="22" spans="1:10" s="706" customFormat="1" ht="34.5" customHeight="1">
      <c r="A22" s="1156" t="s">
        <v>699</v>
      </c>
      <c r="B22" s="1156"/>
      <c r="C22" s="1156"/>
      <c r="D22" s="1156"/>
      <c r="E22" s="1156"/>
      <c r="F22" s="1156"/>
      <c r="G22" s="1156"/>
      <c r="H22" s="1156"/>
      <c r="I22" s="1156"/>
      <c r="J22" s="1156"/>
    </row>
    <row r="23" spans="1:10" ht="18.75" customHeight="1">
      <c r="A23" s="169" t="s">
        <v>339</v>
      </c>
    </row>
    <row r="24" spans="1:10" ht="18.75" customHeight="1">
      <c r="A24" s="168" t="s">
        <v>239</v>
      </c>
    </row>
    <row r="25" spans="1:10" ht="18.75" customHeight="1">
      <c r="A25" s="168" t="s">
        <v>240</v>
      </c>
    </row>
    <row r="27" spans="1:10" ht="18.75" customHeight="1">
      <c r="A27" s="168" t="s">
        <v>241</v>
      </c>
    </row>
    <row r="28" spans="1:10" ht="18.75" customHeight="1">
      <c r="A28" s="168" t="s">
        <v>242</v>
      </c>
    </row>
    <row r="30" spans="1:10" ht="18.75" customHeight="1">
      <c r="A30" s="168" t="s">
        <v>243</v>
      </c>
    </row>
    <row r="31" spans="1:10" ht="18.75" customHeight="1">
      <c r="A31" s="168" t="s">
        <v>244</v>
      </c>
    </row>
    <row r="32" spans="1:10" ht="18.75" customHeight="1">
      <c r="A32" s="168"/>
    </row>
    <row r="33" spans="1:1" ht="18.75" customHeight="1">
      <c r="A33" s="168" t="s">
        <v>421</v>
      </c>
    </row>
    <row r="34" spans="1:1" ht="18.75" customHeight="1">
      <c r="A34" s="168" t="s">
        <v>422</v>
      </c>
    </row>
  </sheetData>
  <mergeCells count="2">
    <mergeCell ref="A21:J21"/>
    <mergeCell ref="A22:J22"/>
  </mergeCells>
  <phoneticPr fontId="10"/>
  <pageMargins left="0.7" right="0.7" top="0.75" bottom="0.75" header="0.3" footer="0.3"/>
  <pageSetup paperSize="9" orientation="portrait" horizontalDpi="1200" verticalDpi="12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00B050"/>
  </sheetPr>
  <dimension ref="A1:C26"/>
  <sheetViews>
    <sheetView view="pageBreakPreview" zoomScale="115" zoomScaleNormal="100" zoomScaleSheetLayoutView="115" workbookViewId="0">
      <selection activeCell="J16" sqref="J16"/>
    </sheetView>
  </sheetViews>
  <sheetFormatPr defaultColWidth="9.109375" defaultRowHeight="13.2"/>
  <cols>
    <col min="1" max="1" width="19.109375" style="429" customWidth="1"/>
    <col min="2" max="2" width="10.5546875" style="429" bestFit="1" customWidth="1"/>
    <col min="3" max="3" width="71.6640625" style="429" customWidth="1"/>
    <col min="4" max="16384" width="9.109375" style="429"/>
  </cols>
  <sheetData>
    <row r="1" spans="1:3" ht="15">
      <c r="A1" s="1241" t="s">
        <v>478</v>
      </c>
      <c r="B1" s="1241"/>
      <c r="C1" s="1241"/>
    </row>
    <row r="2" spans="1:3" ht="15">
      <c r="A2" s="430"/>
    </row>
    <row r="3" spans="1:3" ht="18.600000000000001">
      <c r="A3" s="1242" t="s">
        <v>441</v>
      </c>
      <c r="B3" s="1242"/>
      <c r="C3" s="1242"/>
    </row>
    <row r="4" spans="1:3" ht="18.600000000000001">
      <c r="A4" s="431"/>
      <c r="B4" s="431"/>
      <c r="C4" s="431"/>
    </row>
    <row r="5" spans="1:3" ht="18.600000000000001">
      <c r="A5" s="1243" t="s">
        <v>442</v>
      </c>
      <c r="B5" s="1243"/>
      <c r="C5" s="1243"/>
    </row>
    <row r="6" spans="1:3" ht="33.75" customHeight="1">
      <c r="A6" s="1244" t="s">
        <v>520</v>
      </c>
      <c r="B6" s="1244"/>
      <c r="C6" s="432"/>
    </row>
    <row r="7" spans="1:3" ht="33.75" customHeight="1">
      <c r="A7" s="1244" t="s">
        <v>443</v>
      </c>
      <c r="B7" s="1244"/>
      <c r="C7" s="432"/>
    </row>
    <row r="8" spans="1:3" ht="15">
      <c r="A8" s="433"/>
    </row>
    <row r="9" spans="1:3" ht="33" customHeight="1">
      <c r="A9" s="1235" t="s">
        <v>444</v>
      </c>
      <c r="B9" s="1245"/>
      <c r="C9" s="440"/>
    </row>
    <row r="10" spans="1:3" ht="33" customHeight="1">
      <c r="A10" s="1237"/>
      <c r="B10" s="440" t="s">
        <v>445</v>
      </c>
      <c r="C10" s="440" t="s">
        <v>446</v>
      </c>
    </row>
    <row r="11" spans="1:3" ht="33" customHeight="1">
      <c r="A11" s="1237"/>
      <c r="B11" s="434" t="s">
        <v>447</v>
      </c>
      <c r="C11" s="440"/>
    </row>
    <row r="12" spans="1:3" ht="33" customHeight="1">
      <c r="A12" s="1246" t="s">
        <v>521</v>
      </c>
      <c r="B12" s="1247"/>
      <c r="C12" s="439" t="s">
        <v>448</v>
      </c>
    </row>
    <row r="13" spans="1:3" ht="33" customHeight="1">
      <c r="A13" s="1248" t="s">
        <v>522</v>
      </c>
      <c r="B13" s="1249"/>
      <c r="C13" s="434" t="s">
        <v>514</v>
      </c>
    </row>
    <row r="14" spans="1:3" ht="33" customHeight="1">
      <c r="A14" s="1248"/>
      <c r="B14" s="1249"/>
      <c r="C14" s="448" t="s">
        <v>449</v>
      </c>
    </row>
    <row r="15" spans="1:3" ht="33" customHeight="1">
      <c r="A15" s="1248"/>
      <c r="B15" s="1249"/>
      <c r="C15" s="448" t="s">
        <v>450</v>
      </c>
    </row>
    <row r="16" spans="1:3" ht="33" customHeight="1">
      <c r="A16" s="1248"/>
      <c r="B16" s="1249"/>
      <c r="C16" s="448" t="s">
        <v>451</v>
      </c>
    </row>
    <row r="17" spans="1:3" ht="33" customHeight="1">
      <c r="A17" s="1248"/>
      <c r="B17" s="1249"/>
      <c r="C17" s="448" t="s">
        <v>452</v>
      </c>
    </row>
    <row r="18" spans="1:3" ht="33" customHeight="1">
      <c r="A18" s="1250" t="s">
        <v>453</v>
      </c>
      <c r="B18" s="1251"/>
      <c r="C18" s="437" t="s">
        <v>454</v>
      </c>
    </row>
    <row r="19" spans="1:3" ht="33" customHeight="1">
      <c r="A19" s="1248"/>
      <c r="B19" s="1252"/>
      <c r="C19" s="435" t="s">
        <v>455</v>
      </c>
    </row>
    <row r="20" spans="1:3" ht="33" customHeight="1">
      <c r="A20" s="1253"/>
      <c r="B20" s="1254"/>
      <c r="C20" s="436" t="s">
        <v>456</v>
      </c>
    </row>
    <row r="21" spans="1:3" ht="33" customHeight="1">
      <c r="A21" s="1235" t="s">
        <v>457</v>
      </c>
      <c r="B21" s="1236"/>
      <c r="C21" s="437" t="s">
        <v>458</v>
      </c>
    </row>
    <row r="22" spans="1:3" ht="33" customHeight="1">
      <c r="A22" s="1237"/>
      <c r="B22" s="1238"/>
      <c r="C22" s="438" t="s">
        <v>459</v>
      </c>
    </row>
    <row r="23" spans="1:3" ht="33" customHeight="1">
      <c r="A23" s="1239"/>
      <c r="B23" s="1240"/>
      <c r="C23" s="439" t="s">
        <v>460</v>
      </c>
    </row>
    <row r="24" spans="1:3" ht="33" customHeight="1">
      <c r="A24" s="1235" t="s">
        <v>461</v>
      </c>
      <c r="B24" s="1236"/>
      <c r="C24" s="437" t="s">
        <v>462</v>
      </c>
    </row>
    <row r="25" spans="1:3" ht="33" customHeight="1">
      <c r="A25" s="1237"/>
      <c r="B25" s="1238"/>
      <c r="C25" s="438" t="s">
        <v>463</v>
      </c>
    </row>
    <row r="26" spans="1:3" ht="33" customHeight="1">
      <c r="A26" s="1239"/>
      <c r="B26" s="1240"/>
      <c r="C26" s="439" t="s">
        <v>464</v>
      </c>
    </row>
  </sheetData>
  <mergeCells count="12">
    <mergeCell ref="A24:B26"/>
    <mergeCell ref="A1:C1"/>
    <mergeCell ref="A3:C3"/>
    <mergeCell ref="A5:C5"/>
    <mergeCell ref="A6:B6"/>
    <mergeCell ref="A7:B7"/>
    <mergeCell ref="A9:B9"/>
    <mergeCell ref="A10:A11"/>
    <mergeCell ref="A12:B12"/>
    <mergeCell ref="A13:B17"/>
    <mergeCell ref="A18:B20"/>
    <mergeCell ref="A21:B23"/>
  </mergeCells>
  <phoneticPr fontId="10"/>
  <pageMargins left="0.7" right="0.7" top="0.75" bottom="0.75" header="0.3" footer="0.3"/>
  <pageSetup paperSize="9" scale="92"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00B050"/>
  </sheetPr>
  <dimension ref="A1:F33"/>
  <sheetViews>
    <sheetView view="pageBreakPreview" zoomScaleNormal="100" zoomScaleSheetLayoutView="100" workbookViewId="0">
      <selection activeCell="Q30" sqref="Q30"/>
    </sheetView>
  </sheetViews>
  <sheetFormatPr defaultColWidth="9.109375" defaultRowHeight="13.2"/>
  <cols>
    <col min="1" max="1" width="19.109375" style="429" customWidth="1"/>
    <col min="2" max="2" width="10.5546875" style="429" bestFit="1" customWidth="1"/>
    <col min="3" max="6" width="17" style="429" customWidth="1"/>
    <col min="7" max="16384" width="9.109375" style="429"/>
  </cols>
  <sheetData>
    <row r="1" spans="1:6" ht="15">
      <c r="A1" s="1241" t="s">
        <v>500</v>
      </c>
      <c r="B1" s="1241"/>
      <c r="C1" s="1241"/>
      <c r="D1" s="1241"/>
      <c r="E1" s="1241"/>
      <c r="F1" s="1241"/>
    </row>
    <row r="2" spans="1:6" ht="15">
      <c r="A2" s="430"/>
    </row>
    <row r="3" spans="1:6" ht="18.600000000000001">
      <c r="A3" s="1242" t="s">
        <v>479</v>
      </c>
      <c r="B3" s="1242"/>
      <c r="C3" s="1242"/>
      <c r="D3" s="1242"/>
      <c r="E3" s="1242"/>
      <c r="F3" s="1242"/>
    </row>
    <row r="4" spans="1:6" ht="18.600000000000001">
      <c r="A4" s="449"/>
      <c r="B4" s="449"/>
      <c r="C4" s="449"/>
    </row>
    <row r="5" spans="1:6" ht="18.600000000000001">
      <c r="A5" s="1243" t="s">
        <v>442</v>
      </c>
      <c r="B5" s="1243"/>
      <c r="C5" s="1243"/>
      <c r="D5" s="1243"/>
      <c r="E5" s="1243"/>
      <c r="F5" s="1243"/>
    </row>
    <row r="6" spans="1:6" ht="33.75" customHeight="1">
      <c r="A6" s="1244" t="s">
        <v>520</v>
      </c>
      <c r="B6" s="1244"/>
      <c r="C6" s="1259"/>
      <c r="D6" s="1259"/>
      <c r="E6" s="1259"/>
      <c r="F6" s="1259"/>
    </row>
    <row r="7" spans="1:6" ht="33.75" customHeight="1">
      <c r="A7" s="1244" t="s">
        <v>443</v>
      </c>
      <c r="B7" s="1244"/>
      <c r="C7" s="1259"/>
      <c r="D7" s="1259"/>
      <c r="E7" s="1259"/>
      <c r="F7" s="1259"/>
    </row>
    <row r="8" spans="1:6" ht="15">
      <c r="A8" s="433"/>
    </row>
    <row r="9" spans="1:6">
      <c r="A9" s="1255" t="s">
        <v>480</v>
      </c>
      <c r="B9" s="1256"/>
      <c r="C9" s="1256"/>
    </row>
    <row r="10" spans="1:6" ht="17.25" customHeight="1">
      <c r="A10" s="1257" t="s">
        <v>481</v>
      </c>
      <c r="B10" s="1258"/>
      <c r="C10" s="1262" t="s">
        <v>482</v>
      </c>
      <c r="D10" s="1262"/>
      <c r="E10" s="1262"/>
      <c r="F10" s="1262"/>
    </row>
    <row r="11" spans="1:6" ht="17.25" customHeight="1">
      <c r="A11" s="1258"/>
      <c r="B11" s="1258"/>
      <c r="C11" s="1262"/>
      <c r="D11" s="1262"/>
      <c r="E11" s="1262"/>
      <c r="F11" s="1262"/>
    </row>
    <row r="13" spans="1:6">
      <c r="A13" s="450" t="s">
        <v>483</v>
      </c>
    </row>
    <row r="14" spans="1:6" ht="18" customHeight="1">
      <c r="A14" s="451" t="s">
        <v>484</v>
      </c>
      <c r="B14" s="451" t="s">
        <v>485</v>
      </c>
      <c r="C14" s="451" t="s">
        <v>332</v>
      </c>
      <c r="D14" s="451" t="s">
        <v>486</v>
      </c>
    </row>
    <row r="15" spans="1:6" ht="18" customHeight="1">
      <c r="A15" s="459" t="s">
        <v>487</v>
      </c>
      <c r="B15" s="452"/>
      <c r="C15" s="452"/>
      <c r="D15" s="452"/>
    </row>
    <row r="16" spans="1:6" ht="18" customHeight="1">
      <c r="A16" s="459" t="s">
        <v>496</v>
      </c>
      <c r="B16" s="452"/>
      <c r="C16" s="452"/>
      <c r="D16" s="452"/>
    </row>
    <row r="17" spans="1:6" ht="18" customHeight="1">
      <c r="A17" s="454"/>
      <c r="B17" s="452"/>
      <c r="C17" s="452"/>
      <c r="D17" s="452"/>
    </row>
    <row r="18" spans="1:6" ht="18" customHeight="1">
      <c r="A18" s="453"/>
      <c r="B18" s="452"/>
      <c r="C18" s="452"/>
      <c r="D18" s="452"/>
    </row>
    <row r="19" spans="1:6" ht="18" customHeight="1">
      <c r="A19" s="453"/>
      <c r="B19" s="452"/>
      <c r="C19" s="452"/>
      <c r="D19" s="452"/>
    </row>
    <row r="20" spans="1:6" ht="18" customHeight="1">
      <c r="A20" s="1263" t="s">
        <v>491</v>
      </c>
      <c r="B20" s="1264"/>
      <c r="C20" s="455" t="s">
        <v>488</v>
      </c>
      <c r="D20" s="456" t="s">
        <v>490</v>
      </c>
    </row>
    <row r="21" spans="1:6" ht="18" customHeight="1">
      <c r="A21" s="1265"/>
      <c r="B21" s="1266"/>
      <c r="C21" s="455" t="s">
        <v>489</v>
      </c>
      <c r="D21" s="456" t="s">
        <v>490</v>
      </c>
    </row>
    <row r="22" spans="1:6">
      <c r="C22" s="457"/>
      <c r="D22" s="458"/>
      <c r="E22" s="458"/>
      <c r="F22" s="458"/>
    </row>
    <row r="24" spans="1:6">
      <c r="A24" s="1255" t="s">
        <v>499</v>
      </c>
      <c r="B24" s="1255"/>
      <c r="C24" s="1255"/>
      <c r="D24" s="1255"/>
      <c r="E24" s="1255"/>
      <c r="F24" s="1255"/>
    </row>
    <row r="25" spans="1:6">
      <c r="A25" s="450" t="s">
        <v>492</v>
      </c>
    </row>
    <row r="26" spans="1:6" ht="17.25" customHeight="1">
      <c r="A26" s="1267" t="s">
        <v>493</v>
      </c>
      <c r="B26" s="1262" t="s">
        <v>494</v>
      </c>
      <c r="C26" s="1268"/>
      <c r="D26" s="1268"/>
    </row>
    <row r="27" spans="1:6" ht="17.25" customHeight="1">
      <c r="A27" s="1259"/>
      <c r="B27" s="1268"/>
      <c r="C27" s="1268"/>
      <c r="D27" s="1268"/>
    </row>
    <row r="28" spans="1:6">
      <c r="A28" s="1260" t="s">
        <v>498</v>
      </c>
      <c r="B28" s="1261"/>
      <c r="C28" s="1261"/>
      <c r="D28" s="1261"/>
    </row>
    <row r="30" spans="1:6">
      <c r="A30" s="450" t="s">
        <v>495</v>
      </c>
    </row>
    <row r="31" spans="1:6" ht="17.25" customHeight="1">
      <c r="A31" s="1267" t="s">
        <v>497</v>
      </c>
      <c r="B31" s="1262" t="s">
        <v>494</v>
      </c>
      <c r="C31" s="1268"/>
      <c r="D31" s="1268"/>
    </row>
    <row r="32" spans="1:6" ht="17.25" customHeight="1">
      <c r="A32" s="1259"/>
      <c r="B32" s="1268"/>
      <c r="C32" s="1268"/>
      <c r="D32" s="1268"/>
    </row>
    <row r="33" spans="1:4">
      <c r="A33" s="1260" t="s">
        <v>498</v>
      </c>
      <c r="B33" s="1261"/>
      <c r="C33" s="1261"/>
      <c r="D33" s="1261"/>
    </row>
  </sheetData>
  <mergeCells count="18">
    <mergeCell ref="A33:D33"/>
    <mergeCell ref="A28:D28"/>
    <mergeCell ref="A24:F24"/>
    <mergeCell ref="C10:F11"/>
    <mergeCell ref="A20:B21"/>
    <mergeCell ref="A26:A27"/>
    <mergeCell ref="B26:D27"/>
    <mergeCell ref="A31:A32"/>
    <mergeCell ref="B31:D32"/>
    <mergeCell ref="A9:C9"/>
    <mergeCell ref="A10:B11"/>
    <mergeCell ref="A3:F3"/>
    <mergeCell ref="A1:F1"/>
    <mergeCell ref="C6:F6"/>
    <mergeCell ref="C7:F7"/>
    <mergeCell ref="A5:F5"/>
    <mergeCell ref="A6:B6"/>
    <mergeCell ref="A7:B7"/>
  </mergeCells>
  <phoneticPr fontId="10"/>
  <pageMargins left="0.7" right="0.7" top="0.75" bottom="0.75" header="0.3" footer="0.3"/>
  <pageSetup paperSize="9" scale="92"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FF00"/>
  </sheetPr>
  <dimension ref="A1:G51"/>
  <sheetViews>
    <sheetView view="pageBreakPreview" zoomScaleNormal="100" zoomScaleSheetLayoutView="100" workbookViewId="0">
      <selection activeCell="G55" sqref="G55"/>
    </sheetView>
  </sheetViews>
  <sheetFormatPr defaultColWidth="9.109375" defaultRowHeight="13.2"/>
  <cols>
    <col min="1" max="1" width="5.5546875" style="429" bestFit="1" customWidth="1"/>
    <col min="2" max="2" width="21" style="429" customWidth="1"/>
    <col min="3" max="3" width="10.44140625" style="429" customWidth="1"/>
    <col min="4" max="4" width="30.109375" style="429" customWidth="1"/>
    <col min="5" max="6" width="9.109375" style="429"/>
    <col min="7" max="7" width="14.109375" style="429" customWidth="1"/>
    <col min="8" max="16384" width="9.109375" style="429"/>
  </cols>
  <sheetData>
    <row r="1" spans="1:7" ht="15">
      <c r="A1" s="1241" t="s">
        <v>465</v>
      </c>
      <c r="B1" s="1241"/>
      <c r="C1" s="1241"/>
      <c r="D1" s="1241"/>
      <c r="E1" s="1241"/>
      <c r="F1" s="1241"/>
      <c r="G1" s="1241"/>
    </row>
    <row r="2" spans="1:7" ht="15">
      <c r="A2" s="430"/>
    </row>
    <row r="3" spans="1:7" ht="18.600000000000001">
      <c r="A3" s="1242" t="s">
        <v>515</v>
      </c>
      <c r="B3" s="1242"/>
      <c r="C3" s="1242"/>
      <c r="D3" s="1242"/>
      <c r="E3" s="1242"/>
      <c r="F3" s="1242"/>
      <c r="G3" s="1242"/>
    </row>
    <row r="4" spans="1:7" ht="18.600000000000001">
      <c r="A4" s="431"/>
      <c r="B4" s="431"/>
      <c r="C4" s="431"/>
      <c r="D4" s="431"/>
      <c r="E4" s="431"/>
      <c r="F4" s="431"/>
      <c r="G4" s="431"/>
    </row>
    <row r="5" spans="1:7" ht="15">
      <c r="A5" s="1271" t="s">
        <v>466</v>
      </c>
      <c r="B5" s="1271"/>
      <c r="C5" s="1271"/>
      <c r="D5" s="1271"/>
      <c r="E5" s="1271"/>
      <c r="F5" s="1271"/>
      <c r="G5" s="1271"/>
    </row>
    <row r="6" spans="1:7" ht="16.5" customHeight="1">
      <c r="A6" s="1244" t="s">
        <v>520</v>
      </c>
      <c r="B6" s="1244"/>
      <c r="C6" s="1244"/>
      <c r="D6" s="1272"/>
      <c r="E6" s="1273"/>
      <c r="F6" s="1273"/>
      <c r="G6" s="1274"/>
    </row>
    <row r="7" spans="1:7" ht="16.5" customHeight="1">
      <c r="A7" s="1244" t="s">
        <v>443</v>
      </c>
      <c r="B7" s="1244"/>
      <c r="C7" s="1244"/>
      <c r="D7" s="1272"/>
      <c r="E7" s="1273"/>
      <c r="F7" s="1273"/>
      <c r="G7" s="1274"/>
    </row>
    <row r="8" spans="1:7" ht="15">
      <c r="A8" s="433"/>
    </row>
    <row r="9" spans="1:7" ht="15">
      <c r="A9" s="1270" t="s">
        <v>467</v>
      </c>
      <c r="B9" s="1269" t="s">
        <v>523</v>
      </c>
      <c r="C9" s="1269" t="s">
        <v>468</v>
      </c>
      <c r="D9" s="1269" t="s">
        <v>469</v>
      </c>
      <c r="E9" s="441" t="s">
        <v>470</v>
      </c>
      <c r="F9" s="441" t="s">
        <v>471</v>
      </c>
      <c r="G9" s="1269" t="s">
        <v>472</v>
      </c>
    </row>
    <row r="10" spans="1:7" ht="15">
      <c r="A10" s="1270"/>
      <c r="B10" s="1269"/>
      <c r="C10" s="1269"/>
      <c r="D10" s="1269"/>
      <c r="E10" s="442" t="s">
        <v>473</v>
      </c>
      <c r="F10" s="442" t="s">
        <v>474</v>
      </c>
      <c r="G10" s="1269"/>
    </row>
    <row r="11" spans="1:7" ht="15">
      <c r="A11" s="1270"/>
      <c r="B11" s="1269"/>
      <c r="C11" s="1269"/>
      <c r="D11" s="1269"/>
      <c r="E11" s="443" t="s">
        <v>475</v>
      </c>
      <c r="F11" s="443" t="s">
        <v>475</v>
      </c>
      <c r="G11" s="1269"/>
    </row>
    <row r="12" spans="1:7" ht="14.4">
      <c r="A12" s="1275">
        <v>1</v>
      </c>
      <c r="B12" s="1270"/>
      <c r="C12" s="1270"/>
      <c r="D12" s="1270"/>
      <c r="E12" s="1270"/>
      <c r="F12" s="1270"/>
      <c r="G12" s="444" t="s">
        <v>476</v>
      </c>
    </row>
    <row r="13" spans="1:7" ht="14.4">
      <c r="A13" s="1276"/>
      <c r="B13" s="1270"/>
      <c r="C13" s="1270"/>
      <c r="D13" s="1270"/>
      <c r="E13" s="1270"/>
      <c r="F13" s="1270"/>
      <c r="G13" s="445" t="s">
        <v>477</v>
      </c>
    </row>
    <row r="14" spans="1:7" ht="14.4">
      <c r="A14" s="1269">
        <v>2</v>
      </c>
      <c r="B14" s="1270"/>
      <c r="C14" s="1270"/>
      <c r="D14" s="1270"/>
      <c r="E14" s="1270"/>
      <c r="F14" s="1270"/>
      <c r="G14" s="446" t="s">
        <v>476</v>
      </c>
    </row>
    <row r="15" spans="1:7" ht="14.4">
      <c r="A15" s="1269"/>
      <c r="B15" s="1270"/>
      <c r="C15" s="1270"/>
      <c r="D15" s="1270"/>
      <c r="E15" s="1270"/>
      <c r="F15" s="1270"/>
      <c r="G15" s="447" t="s">
        <v>477</v>
      </c>
    </row>
    <row r="16" spans="1:7" ht="14.4">
      <c r="A16" s="1269">
        <v>3</v>
      </c>
      <c r="B16" s="1270"/>
      <c r="C16" s="1270"/>
      <c r="D16" s="1270"/>
      <c r="E16" s="1270"/>
      <c r="F16" s="1270"/>
      <c r="G16" s="446" t="s">
        <v>476</v>
      </c>
    </row>
    <row r="17" spans="1:7" ht="14.4">
      <c r="A17" s="1269"/>
      <c r="B17" s="1270"/>
      <c r="C17" s="1270"/>
      <c r="D17" s="1270"/>
      <c r="E17" s="1270"/>
      <c r="F17" s="1270"/>
      <c r="G17" s="447" t="s">
        <v>477</v>
      </c>
    </row>
    <row r="18" spans="1:7" ht="14.4">
      <c r="A18" s="1269">
        <v>4</v>
      </c>
      <c r="B18" s="1270"/>
      <c r="C18" s="1270"/>
      <c r="D18" s="1270"/>
      <c r="E18" s="1270"/>
      <c r="F18" s="1270"/>
      <c r="G18" s="446" t="s">
        <v>476</v>
      </c>
    </row>
    <row r="19" spans="1:7" ht="14.4">
      <c r="A19" s="1269"/>
      <c r="B19" s="1270"/>
      <c r="C19" s="1270"/>
      <c r="D19" s="1270"/>
      <c r="E19" s="1270"/>
      <c r="F19" s="1270"/>
      <c r="G19" s="447" t="s">
        <v>477</v>
      </c>
    </row>
    <row r="20" spans="1:7" ht="14.4">
      <c r="A20" s="1269">
        <v>5</v>
      </c>
      <c r="B20" s="1270"/>
      <c r="C20" s="1270"/>
      <c r="D20" s="1270"/>
      <c r="E20" s="1270"/>
      <c r="F20" s="1270"/>
      <c r="G20" s="446" t="s">
        <v>476</v>
      </c>
    </row>
    <row r="21" spans="1:7" ht="14.4">
      <c r="A21" s="1269"/>
      <c r="B21" s="1270"/>
      <c r="C21" s="1270"/>
      <c r="D21" s="1270"/>
      <c r="E21" s="1270"/>
      <c r="F21" s="1270"/>
      <c r="G21" s="447" t="s">
        <v>477</v>
      </c>
    </row>
    <row r="22" spans="1:7" ht="14.4">
      <c r="A22" s="1269">
        <v>6</v>
      </c>
      <c r="B22" s="1270"/>
      <c r="C22" s="1270"/>
      <c r="D22" s="1270"/>
      <c r="E22" s="1270"/>
      <c r="F22" s="1270"/>
      <c r="G22" s="446" t="s">
        <v>476</v>
      </c>
    </row>
    <row r="23" spans="1:7" ht="14.4">
      <c r="A23" s="1269"/>
      <c r="B23" s="1270"/>
      <c r="C23" s="1270"/>
      <c r="D23" s="1270"/>
      <c r="E23" s="1270"/>
      <c r="F23" s="1270"/>
      <c r="G23" s="447" t="s">
        <v>477</v>
      </c>
    </row>
    <row r="24" spans="1:7" ht="14.4">
      <c r="A24" s="1269">
        <v>7</v>
      </c>
      <c r="B24" s="1270"/>
      <c r="C24" s="1270"/>
      <c r="D24" s="1270"/>
      <c r="E24" s="1270"/>
      <c r="F24" s="1270"/>
      <c r="G24" s="446" t="s">
        <v>476</v>
      </c>
    </row>
    <row r="25" spans="1:7" ht="14.4">
      <c r="A25" s="1269"/>
      <c r="B25" s="1270"/>
      <c r="C25" s="1270"/>
      <c r="D25" s="1270"/>
      <c r="E25" s="1270"/>
      <c r="F25" s="1270"/>
      <c r="G25" s="447" t="s">
        <v>477</v>
      </c>
    </row>
    <row r="26" spans="1:7" ht="14.4">
      <c r="A26" s="1269">
        <v>8</v>
      </c>
      <c r="B26" s="1270"/>
      <c r="C26" s="1270"/>
      <c r="D26" s="1270"/>
      <c r="E26" s="1270"/>
      <c r="F26" s="1270"/>
      <c r="G26" s="446" t="s">
        <v>476</v>
      </c>
    </row>
    <row r="27" spans="1:7" ht="14.4">
      <c r="A27" s="1269"/>
      <c r="B27" s="1270"/>
      <c r="C27" s="1270"/>
      <c r="D27" s="1270"/>
      <c r="E27" s="1270"/>
      <c r="F27" s="1270"/>
      <c r="G27" s="447" t="s">
        <v>477</v>
      </c>
    </row>
    <row r="28" spans="1:7" ht="14.4">
      <c r="A28" s="1269">
        <v>9</v>
      </c>
      <c r="B28" s="1270"/>
      <c r="C28" s="1270"/>
      <c r="D28" s="1270"/>
      <c r="E28" s="1270"/>
      <c r="F28" s="1270"/>
      <c r="G28" s="446" t="s">
        <v>476</v>
      </c>
    </row>
    <row r="29" spans="1:7" ht="14.4">
      <c r="A29" s="1269"/>
      <c r="B29" s="1270"/>
      <c r="C29" s="1270"/>
      <c r="D29" s="1270"/>
      <c r="E29" s="1270"/>
      <c r="F29" s="1270"/>
      <c r="G29" s="447" t="s">
        <v>477</v>
      </c>
    </row>
    <row r="30" spans="1:7" ht="14.4">
      <c r="A30" s="1269">
        <v>10</v>
      </c>
      <c r="B30" s="1270"/>
      <c r="C30" s="1270"/>
      <c r="D30" s="1270"/>
      <c r="E30" s="1270"/>
      <c r="F30" s="1270"/>
      <c r="G30" s="446" t="s">
        <v>476</v>
      </c>
    </row>
    <row r="31" spans="1:7" ht="14.4">
      <c r="A31" s="1269"/>
      <c r="B31" s="1270"/>
      <c r="C31" s="1270"/>
      <c r="D31" s="1270"/>
      <c r="E31" s="1270"/>
      <c r="F31" s="1270"/>
      <c r="G31" s="447" t="s">
        <v>477</v>
      </c>
    </row>
    <row r="32" spans="1:7" ht="14.4">
      <c r="A32" s="1269">
        <v>11</v>
      </c>
      <c r="B32" s="1270"/>
      <c r="C32" s="1270"/>
      <c r="D32" s="1270"/>
      <c r="E32" s="1270"/>
      <c r="F32" s="1270"/>
      <c r="G32" s="446" t="s">
        <v>476</v>
      </c>
    </row>
    <row r="33" spans="1:7" ht="14.4">
      <c r="A33" s="1269"/>
      <c r="B33" s="1270"/>
      <c r="C33" s="1270"/>
      <c r="D33" s="1270"/>
      <c r="E33" s="1270"/>
      <c r="F33" s="1270"/>
      <c r="G33" s="447" t="s">
        <v>477</v>
      </c>
    </row>
    <row r="34" spans="1:7" ht="14.4">
      <c r="A34" s="1269">
        <v>12</v>
      </c>
      <c r="B34" s="1270"/>
      <c r="C34" s="1270"/>
      <c r="D34" s="1270"/>
      <c r="E34" s="1270"/>
      <c r="F34" s="1270"/>
      <c r="G34" s="446" t="s">
        <v>476</v>
      </c>
    </row>
    <row r="35" spans="1:7" ht="14.4">
      <c r="A35" s="1269"/>
      <c r="B35" s="1270"/>
      <c r="C35" s="1270"/>
      <c r="D35" s="1270"/>
      <c r="E35" s="1270"/>
      <c r="F35" s="1270"/>
      <c r="G35" s="447" t="s">
        <v>477</v>
      </c>
    </row>
    <row r="36" spans="1:7" ht="14.4">
      <c r="A36" s="1269">
        <v>13</v>
      </c>
      <c r="B36" s="1270"/>
      <c r="C36" s="1270"/>
      <c r="D36" s="1270"/>
      <c r="E36" s="1270"/>
      <c r="F36" s="1270"/>
      <c r="G36" s="446" t="s">
        <v>476</v>
      </c>
    </row>
    <row r="37" spans="1:7" ht="14.4">
      <c r="A37" s="1269"/>
      <c r="B37" s="1270"/>
      <c r="C37" s="1270"/>
      <c r="D37" s="1270"/>
      <c r="E37" s="1270"/>
      <c r="F37" s="1270"/>
      <c r="G37" s="447" t="s">
        <v>477</v>
      </c>
    </row>
    <row r="38" spans="1:7" ht="14.4">
      <c r="A38" s="1269">
        <v>14</v>
      </c>
      <c r="B38" s="1270"/>
      <c r="C38" s="1270"/>
      <c r="D38" s="1270"/>
      <c r="E38" s="1270"/>
      <c r="F38" s="1270"/>
      <c r="G38" s="446" t="s">
        <v>476</v>
      </c>
    </row>
    <row r="39" spans="1:7" ht="14.4">
      <c r="A39" s="1269"/>
      <c r="B39" s="1270"/>
      <c r="C39" s="1270"/>
      <c r="D39" s="1270"/>
      <c r="E39" s="1270"/>
      <c r="F39" s="1270"/>
      <c r="G39" s="447" t="s">
        <v>477</v>
      </c>
    </row>
    <row r="40" spans="1:7" ht="14.4">
      <c r="A40" s="1269">
        <v>15</v>
      </c>
      <c r="B40" s="1270"/>
      <c r="C40" s="1270"/>
      <c r="D40" s="1270"/>
      <c r="E40" s="1270"/>
      <c r="F40" s="1270"/>
      <c r="G40" s="446" t="s">
        <v>476</v>
      </c>
    </row>
    <row r="41" spans="1:7" ht="14.4">
      <c r="A41" s="1269"/>
      <c r="B41" s="1270"/>
      <c r="C41" s="1270"/>
      <c r="D41" s="1270"/>
      <c r="E41" s="1270"/>
      <c r="F41" s="1270"/>
      <c r="G41" s="447" t="s">
        <v>477</v>
      </c>
    </row>
    <row r="42" spans="1:7" ht="14.4">
      <c r="A42" s="1269">
        <v>16</v>
      </c>
      <c r="B42" s="1270"/>
      <c r="C42" s="1270"/>
      <c r="D42" s="1270"/>
      <c r="E42" s="1270"/>
      <c r="F42" s="1270"/>
      <c r="G42" s="446" t="s">
        <v>476</v>
      </c>
    </row>
    <row r="43" spans="1:7" ht="14.4">
      <c r="A43" s="1269"/>
      <c r="B43" s="1270"/>
      <c r="C43" s="1270"/>
      <c r="D43" s="1270"/>
      <c r="E43" s="1270"/>
      <c r="F43" s="1270"/>
      <c r="G43" s="447" t="s">
        <v>477</v>
      </c>
    </row>
    <row r="44" spans="1:7" ht="14.4">
      <c r="A44" s="1269">
        <v>17</v>
      </c>
      <c r="B44" s="1270"/>
      <c r="C44" s="1270"/>
      <c r="D44" s="1270"/>
      <c r="E44" s="1270"/>
      <c r="F44" s="1270"/>
      <c r="G44" s="446" t="s">
        <v>476</v>
      </c>
    </row>
    <row r="45" spans="1:7" ht="14.4">
      <c r="A45" s="1269"/>
      <c r="B45" s="1270"/>
      <c r="C45" s="1270"/>
      <c r="D45" s="1270"/>
      <c r="E45" s="1270"/>
      <c r="F45" s="1270"/>
      <c r="G45" s="447" t="s">
        <v>477</v>
      </c>
    </row>
    <row r="46" spans="1:7" ht="14.4">
      <c r="A46" s="1269">
        <v>18</v>
      </c>
      <c r="B46" s="1270"/>
      <c r="C46" s="1270"/>
      <c r="D46" s="1270"/>
      <c r="E46" s="1270"/>
      <c r="F46" s="1270"/>
      <c r="G46" s="446" t="s">
        <v>476</v>
      </c>
    </row>
    <row r="47" spans="1:7" ht="14.4">
      <c r="A47" s="1269"/>
      <c r="B47" s="1270"/>
      <c r="C47" s="1270"/>
      <c r="D47" s="1270"/>
      <c r="E47" s="1270"/>
      <c r="F47" s="1270"/>
      <c r="G47" s="447" t="s">
        <v>477</v>
      </c>
    </row>
    <row r="48" spans="1:7" ht="14.4">
      <c r="A48" s="1269">
        <v>19</v>
      </c>
      <c r="B48" s="1270"/>
      <c r="C48" s="1270"/>
      <c r="D48" s="1270"/>
      <c r="E48" s="1270"/>
      <c r="F48" s="1270"/>
      <c r="G48" s="446" t="s">
        <v>476</v>
      </c>
    </row>
    <row r="49" spans="1:7" ht="14.4">
      <c r="A49" s="1269"/>
      <c r="B49" s="1270"/>
      <c r="C49" s="1270"/>
      <c r="D49" s="1270"/>
      <c r="E49" s="1270"/>
      <c r="F49" s="1270"/>
      <c r="G49" s="447" t="s">
        <v>477</v>
      </c>
    </row>
    <row r="50" spans="1:7" ht="14.4">
      <c r="A50" s="1269">
        <v>20</v>
      </c>
      <c r="B50" s="1270"/>
      <c r="C50" s="1270"/>
      <c r="D50" s="1270"/>
      <c r="E50" s="1270"/>
      <c r="F50" s="1270"/>
      <c r="G50" s="446" t="s">
        <v>476</v>
      </c>
    </row>
    <row r="51" spans="1:7" ht="14.4">
      <c r="A51" s="1269"/>
      <c r="B51" s="1270"/>
      <c r="C51" s="1270"/>
      <c r="D51" s="1270"/>
      <c r="E51" s="1270"/>
      <c r="F51" s="1270"/>
      <c r="G51" s="447" t="s">
        <v>477</v>
      </c>
    </row>
  </sheetData>
  <mergeCells count="132">
    <mergeCell ref="A48:A49"/>
    <mergeCell ref="B48:B49"/>
    <mergeCell ref="C48:C49"/>
    <mergeCell ref="D48:D49"/>
    <mergeCell ref="E48:E49"/>
    <mergeCell ref="F48:F49"/>
    <mergeCell ref="A50:A51"/>
    <mergeCell ref="B50:B51"/>
    <mergeCell ref="C50:C51"/>
    <mergeCell ref="D50:D51"/>
    <mergeCell ref="E50:E51"/>
    <mergeCell ref="F50:F51"/>
    <mergeCell ref="A44:A45"/>
    <mergeCell ref="B44:B45"/>
    <mergeCell ref="C44:C45"/>
    <mergeCell ref="D44:D45"/>
    <mergeCell ref="E44:E45"/>
    <mergeCell ref="F44:F45"/>
    <mergeCell ref="A46:A47"/>
    <mergeCell ref="B46:B47"/>
    <mergeCell ref="C46:C47"/>
    <mergeCell ref="D46:D47"/>
    <mergeCell ref="E46:E47"/>
    <mergeCell ref="F46:F47"/>
    <mergeCell ref="A1:G1"/>
    <mergeCell ref="A3:G3"/>
    <mergeCell ref="A5:G5"/>
    <mergeCell ref="A6:C6"/>
    <mergeCell ref="D6:G6"/>
    <mergeCell ref="A7:C7"/>
    <mergeCell ref="D7:G7"/>
    <mergeCell ref="A42:A43"/>
    <mergeCell ref="B42:B43"/>
    <mergeCell ref="C42:C43"/>
    <mergeCell ref="D42:D43"/>
    <mergeCell ref="E42:E43"/>
    <mergeCell ref="F42:F43"/>
    <mergeCell ref="A9:A11"/>
    <mergeCell ref="B9:B11"/>
    <mergeCell ref="C9:C11"/>
    <mergeCell ref="D9:D11"/>
    <mergeCell ref="G9:G11"/>
    <mergeCell ref="A12:A13"/>
    <mergeCell ref="B12:B13"/>
    <mergeCell ref="C12:C13"/>
    <mergeCell ref="D12:D13"/>
    <mergeCell ref="E12:E13"/>
    <mergeCell ref="A16:A17"/>
    <mergeCell ref="B16:B17"/>
    <mergeCell ref="C16:C17"/>
    <mergeCell ref="D16:D17"/>
    <mergeCell ref="E16:E17"/>
    <mergeCell ref="F16:F17"/>
    <mergeCell ref="F12:F13"/>
    <mergeCell ref="A14:A15"/>
    <mergeCell ref="B14:B15"/>
    <mergeCell ref="C14:C15"/>
    <mergeCell ref="D14:D15"/>
    <mergeCell ref="E14:E15"/>
    <mergeCell ref="F14:F15"/>
    <mergeCell ref="A20:A21"/>
    <mergeCell ref="B20:B21"/>
    <mergeCell ref="C20:C21"/>
    <mergeCell ref="D20:D21"/>
    <mergeCell ref="E20:E21"/>
    <mergeCell ref="F20:F21"/>
    <mergeCell ref="A18:A19"/>
    <mergeCell ref="B18:B19"/>
    <mergeCell ref="C18:C19"/>
    <mergeCell ref="D18:D19"/>
    <mergeCell ref="E18:E19"/>
    <mergeCell ref="F18:F19"/>
    <mergeCell ref="A24:A25"/>
    <mergeCell ref="B24:B25"/>
    <mergeCell ref="C24:C25"/>
    <mergeCell ref="D24:D25"/>
    <mergeCell ref="E24:E25"/>
    <mergeCell ref="F24:F25"/>
    <mergeCell ref="A22:A23"/>
    <mergeCell ref="B22:B23"/>
    <mergeCell ref="C22:C23"/>
    <mergeCell ref="D22:D23"/>
    <mergeCell ref="E22:E23"/>
    <mergeCell ref="F22:F23"/>
    <mergeCell ref="A28:A29"/>
    <mergeCell ref="B28:B29"/>
    <mergeCell ref="C28:C29"/>
    <mergeCell ref="D28:D29"/>
    <mergeCell ref="E28:E29"/>
    <mergeCell ref="F28:F29"/>
    <mergeCell ref="A26:A27"/>
    <mergeCell ref="B26:B27"/>
    <mergeCell ref="C26:C27"/>
    <mergeCell ref="D26:D27"/>
    <mergeCell ref="E26:E27"/>
    <mergeCell ref="F26:F27"/>
    <mergeCell ref="A32:A33"/>
    <mergeCell ref="B32:B33"/>
    <mergeCell ref="C32:C33"/>
    <mergeCell ref="D32:D33"/>
    <mergeCell ref="E32:E33"/>
    <mergeCell ref="F32:F33"/>
    <mergeCell ref="A30:A31"/>
    <mergeCell ref="B30:B31"/>
    <mergeCell ref="C30:C31"/>
    <mergeCell ref="D30:D31"/>
    <mergeCell ref="E30:E31"/>
    <mergeCell ref="F30:F31"/>
    <mergeCell ref="A36:A37"/>
    <mergeCell ref="B36:B37"/>
    <mergeCell ref="C36:C37"/>
    <mergeCell ref="D36:D37"/>
    <mergeCell ref="E36:E37"/>
    <mergeCell ref="F36:F37"/>
    <mergeCell ref="A34:A35"/>
    <mergeCell ref="B34:B35"/>
    <mergeCell ref="C34:C35"/>
    <mergeCell ref="D34:D35"/>
    <mergeCell ref="E34:E35"/>
    <mergeCell ref="F34:F35"/>
    <mergeCell ref="A40:A41"/>
    <mergeCell ref="B40:B41"/>
    <mergeCell ref="C40:C41"/>
    <mergeCell ref="D40:D41"/>
    <mergeCell ref="E40:E41"/>
    <mergeCell ref="F40:F41"/>
    <mergeCell ref="A38:A39"/>
    <mergeCell ref="B38:B39"/>
    <mergeCell ref="C38:C39"/>
    <mergeCell ref="D38:D39"/>
    <mergeCell ref="E38:E39"/>
    <mergeCell ref="F38:F39"/>
  </mergeCells>
  <phoneticPr fontId="10"/>
  <pageMargins left="0.7" right="0.7" top="0.75" bottom="0.75" header="0.3" footer="0.3"/>
  <pageSetup paperSize="9" scale="93"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FF00"/>
  </sheetPr>
  <dimension ref="A1:O38"/>
  <sheetViews>
    <sheetView view="pageBreakPreview" zoomScale="85" zoomScaleNormal="85" zoomScaleSheetLayoutView="85" workbookViewId="0">
      <selection activeCell="B2" sqref="B2:N3"/>
    </sheetView>
  </sheetViews>
  <sheetFormatPr defaultRowHeight="12"/>
  <sheetData>
    <row r="1" spans="1:15">
      <c r="N1" s="1278" t="s">
        <v>714</v>
      </c>
      <c r="O1" s="1278"/>
    </row>
    <row r="2" spans="1:15">
      <c r="B2" s="1279" t="s">
        <v>540</v>
      </c>
      <c r="C2" s="1279"/>
      <c r="D2" s="1279"/>
      <c r="E2" s="1279"/>
      <c r="F2" s="1279"/>
      <c r="G2" s="1279"/>
      <c r="H2" s="1279"/>
      <c r="I2" s="1279"/>
      <c r="J2" s="1279"/>
      <c r="K2" s="1279"/>
      <c r="L2" s="1279"/>
      <c r="M2" s="1279"/>
      <c r="N2" s="1279"/>
    </row>
    <row r="3" spans="1:15">
      <c r="B3" s="1279"/>
      <c r="C3" s="1279"/>
      <c r="D3" s="1279"/>
      <c r="E3" s="1279"/>
      <c r="F3" s="1279"/>
      <c r="G3" s="1279"/>
      <c r="H3" s="1279"/>
      <c r="I3" s="1279"/>
      <c r="J3" s="1279"/>
      <c r="K3" s="1279"/>
      <c r="L3" s="1279"/>
      <c r="M3" s="1279"/>
      <c r="N3" s="1279"/>
    </row>
    <row r="5" spans="1:15">
      <c r="A5" t="s">
        <v>541</v>
      </c>
      <c r="I5" t="s">
        <v>542</v>
      </c>
    </row>
    <row r="6" spans="1:15">
      <c r="A6" s="1289" t="s">
        <v>633</v>
      </c>
      <c r="B6" s="1290"/>
      <c r="C6" s="1290"/>
      <c r="D6" s="1290"/>
      <c r="E6" s="1290"/>
      <c r="F6" s="1290"/>
      <c r="G6" s="1291"/>
      <c r="I6" s="1280" t="s">
        <v>632</v>
      </c>
      <c r="J6" s="1281"/>
      <c r="K6" s="1281"/>
      <c r="L6" s="1281"/>
      <c r="M6" s="1281"/>
      <c r="N6" s="1281"/>
      <c r="O6" s="1282"/>
    </row>
    <row r="7" spans="1:15">
      <c r="A7" s="1292"/>
      <c r="B7" s="1293"/>
      <c r="C7" s="1293"/>
      <c r="D7" s="1293"/>
      <c r="E7" s="1293"/>
      <c r="F7" s="1293"/>
      <c r="G7" s="1294"/>
      <c r="I7" s="1283"/>
      <c r="J7" s="1284"/>
      <c r="K7" s="1284"/>
      <c r="L7" s="1284"/>
      <c r="M7" s="1284"/>
      <c r="N7" s="1284"/>
      <c r="O7" s="1285"/>
    </row>
    <row r="8" spans="1:15">
      <c r="A8" s="1292"/>
      <c r="B8" s="1293"/>
      <c r="C8" s="1293"/>
      <c r="D8" s="1293"/>
      <c r="E8" s="1293"/>
      <c r="F8" s="1293"/>
      <c r="G8" s="1294"/>
      <c r="I8" s="1283"/>
      <c r="J8" s="1284"/>
      <c r="K8" s="1284"/>
      <c r="L8" s="1284"/>
      <c r="M8" s="1284"/>
      <c r="N8" s="1284"/>
      <c r="O8" s="1285"/>
    </row>
    <row r="9" spans="1:15">
      <c r="A9" s="1292"/>
      <c r="B9" s="1293"/>
      <c r="C9" s="1293"/>
      <c r="D9" s="1293"/>
      <c r="E9" s="1293"/>
      <c r="F9" s="1293"/>
      <c r="G9" s="1294"/>
      <c r="I9" s="1283"/>
      <c r="J9" s="1284"/>
      <c r="K9" s="1284"/>
      <c r="L9" s="1284"/>
      <c r="M9" s="1284"/>
      <c r="N9" s="1284"/>
      <c r="O9" s="1285"/>
    </row>
    <row r="10" spans="1:15">
      <c r="A10" s="1292"/>
      <c r="B10" s="1293"/>
      <c r="C10" s="1293"/>
      <c r="D10" s="1293"/>
      <c r="E10" s="1293"/>
      <c r="F10" s="1293"/>
      <c r="G10" s="1294"/>
      <c r="I10" s="1283"/>
      <c r="J10" s="1284"/>
      <c r="K10" s="1284"/>
      <c r="L10" s="1284"/>
      <c r="M10" s="1284"/>
      <c r="N10" s="1284"/>
      <c r="O10" s="1285"/>
    </row>
    <row r="11" spans="1:15">
      <c r="A11" s="1292"/>
      <c r="B11" s="1293"/>
      <c r="C11" s="1293"/>
      <c r="D11" s="1293"/>
      <c r="E11" s="1293"/>
      <c r="F11" s="1293"/>
      <c r="G11" s="1294"/>
      <c r="I11" s="1283"/>
      <c r="J11" s="1284"/>
      <c r="K11" s="1284"/>
      <c r="L11" s="1284"/>
      <c r="M11" s="1284"/>
      <c r="N11" s="1284"/>
      <c r="O11" s="1285"/>
    </row>
    <row r="12" spans="1:15">
      <c r="A12" s="1292"/>
      <c r="B12" s="1293"/>
      <c r="C12" s="1293"/>
      <c r="D12" s="1293"/>
      <c r="E12" s="1293"/>
      <c r="F12" s="1293"/>
      <c r="G12" s="1294"/>
      <c r="I12" s="1283"/>
      <c r="J12" s="1284"/>
      <c r="K12" s="1284"/>
      <c r="L12" s="1284"/>
      <c r="M12" s="1284"/>
      <c r="N12" s="1284"/>
      <c r="O12" s="1285"/>
    </row>
    <row r="13" spans="1:15">
      <c r="A13" s="1292"/>
      <c r="B13" s="1293"/>
      <c r="C13" s="1293"/>
      <c r="D13" s="1293"/>
      <c r="E13" s="1293"/>
      <c r="F13" s="1293"/>
      <c r="G13" s="1294"/>
      <c r="I13" s="1283"/>
      <c r="J13" s="1284"/>
      <c r="K13" s="1284"/>
      <c r="L13" s="1284"/>
      <c r="M13" s="1284"/>
      <c r="N13" s="1284"/>
      <c r="O13" s="1285"/>
    </row>
    <row r="14" spans="1:15">
      <c r="A14" s="1292"/>
      <c r="B14" s="1293"/>
      <c r="C14" s="1293"/>
      <c r="D14" s="1293"/>
      <c r="E14" s="1293"/>
      <c r="F14" s="1293"/>
      <c r="G14" s="1294"/>
      <c r="I14" s="1283"/>
      <c r="J14" s="1284"/>
      <c r="K14" s="1284"/>
      <c r="L14" s="1284"/>
      <c r="M14" s="1284"/>
      <c r="N14" s="1284"/>
      <c r="O14" s="1285"/>
    </row>
    <row r="15" spans="1:15">
      <c r="A15" s="1292"/>
      <c r="B15" s="1293"/>
      <c r="C15" s="1293"/>
      <c r="D15" s="1293"/>
      <c r="E15" s="1293"/>
      <c r="F15" s="1293"/>
      <c r="G15" s="1294"/>
      <c r="I15" s="1283"/>
      <c r="J15" s="1284"/>
      <c r="K15" s="1284"/>
      <c r="L15" s="1284"/>
      <c r="M15" s="1284"/>
      <c r="N15" s="1284"/>
      <c r="O15" s="1285"/>
    </row>
    <row r="16" spans="1:15">
      <c r="A16" s="1292"/>
      <c r="B16" s="1293"/>
      <c r="C16" s="1293"/>
      <c r="D16" s="1293"/>
      <c r="E16" s="1293"/>
      <c r="F16" s="1293"/>
      <c r="G16" s="1294"/>
      <c r="I16" s="1283"/>
      <c r="J16" s="1284"/>
      <c r="K16" s="1284"/>
      <c r="L16" s="1284"/>
      <c r="M16" s="1284"/>
      <c r="N16" s="1284"/>
      <c r="O16" s="1285"/>
    </row>
    <row r="17" spans="1:15">
      <c r="A17" s="1292"/>
      <c r="B17" s="1293"/>
      <c r="C17" s="1293"/>
      <c r="D17" s="1293"/>
      <c r="E17" s="1293"/>
      <c r="F17" s="1293"/>
      <c r="G17" s="1294"/>
      <c r="I17" s="1283"/>
      <c r="J17" s="1284"/>
      <c r="K17" s="1284"/>
      <c r="L17" s="1284"/>
      <c r="M17" s="1284"/>
      <c r="N17" s="1284"/>
      <c r="O17" s="1285"/>
    </row>
    <row r="18" spans="1:15">
      <c r="A18" s="1292"/>
      <c r="B18" s="1293"/>
      <c r="C18" s="1293"/>
      <c r="D18" s="1293"/>
      <c r="E18" s="1293"/>
      <c r="F18" s="1293"/>
      <c r="G18" s="1294"/>
      <c r="I18" s="1283"/>
      <c r="J18" s="1284"/>
      <c r="K18" s="1284"/>
      <c r="L18" s="1284"/>
      <c r="M18" s="1284"/>
      <c r="N18" s="1284"/>
      <c r="O18" s="1285"/>
    </row>
    <row r="19" spans="1:15">
      <c r="A19" s="1292"/>
      <c r="B19" s="1293"/>
      <c r="C19" s="1293"/>
      <c r="D19" s="1293"/>
      <c r="E19" s="1293"/>
      <c r="F19" s="1293"/>
      <c r="G19" s="1294"/>
      <c r="I19" s="1283"/>
      <c r="J19" s="1284"/>
      <c r="K19" s="1284"/>
      <c r="L19" s="1284"/>
      <c r="M19" s="1284"/>
      <c r="N19" s="1284"/>
      <c r="O19" s="1285"/>
    </row>
    <row r="20" spans="1:15">
      <c r="A20" s="1292"/>
      <c r="B20" s="1293"/>
      <c r="C20" s="1293"/>
      <c r="D20" s="1293"/>
      <c r="E20" s="1293"/>
      <c r="F20" s="1293"/>
      <c r="G20" s="1294"/>
      <c r="I20" s="1283"/>
      <c r="J20" s="1284"/>
      <c r="K20" s="1284"/>
      <c r="L20" s="1284"/>
      <c r="M20" s="1284"/>
      <c r="N20" s="1284"/>
      <c r="O20" s="1285"/>
    </row>
    <row r="21" spans="1:15">
      <c r="A21" s="1292"/>
      <c r="B21" s="1293"/>
      <c r="C21" s="1293"/>
      <c r="D21" s="1293"/>
      <c r="E21" s="1293"/>
      <c r="F21" s="1293"/>
      <c r="G21" s="1294"/>
      <c r="I21" s="1283"/>
      <c r="J21" s="1284"/>
      <c r="K21" s="1284"/>
      <c r="L21" s="1284"/>
      <c r="M21" s="1284"/>
      <c r="N21" s="1284"/>
      <c r="O21" s="1285"/>
    </row>
    <row r="22" spans="1:15">
      <c r="A22" s="1292"/>
      <c r="B22" s="1293"/>
      <c r="C22" s="1293"/>
      <c r="D22" s="1293"/>
      <c r="E22" s="1293"/>
      <c r="F22" s="1293"/>
      <c r="G22" s="1294"/>
      <c r="I22" s="1283"/>
      <c r="J22" s="1284"/>
      <c r="K22" s="1284"/>
      <c r="L22" s="1284"/>
      <c r="M22" s="1284"/>
      <c r="N22" s="1284"/>
      <c r="O22" s="1285"/>
    </row>
    <row r="23" spans="1:15">
      <c r="A23" s="1292"/>
      <c r="B23" s="1293"/>
      <c r="C23" s="1293"/>
      <c r="D23" s="1293"/>
      <c r="E23" s="1293"/>
      <c r="F23" s="1293"/>
      <c r="G23" s="1294"/>
      <c r="I23" s="1283"/>
      <c r="J23" s="1284"/>
      <c r="K23" s="1284"/>
      <c r="L23" s="1284"/>
      <c r="M23" s="1284"/>
      <c r="N23" s="1284"/>
      <c r="O23" s="1285"/>
    </row>
    <row r="24" spans="1:15">
      <c r="A24" s="1292"/>
      <c r="B24" s="1293"/>
      <c r="C24" s="1293"/>
      <c r="D24" s="1293"/>
      <c r="E24" s="1293"/>
      <c r="F24" s="1293"/>
      <c r="G24" s="1294"/>
      <c r="I24" s="1283"/>
      <c r="J24" s="1284"/>
      <c r="K24" s="1284"/>
      <c r="L24" s="1284"/>
      <c r="M24" s="1284"/>
      <c r="N24" s="1284"/>
      <c r="O24" s="1285"/>
    </row>
    <row r="25" spans="1:15">
      <c r="A25" s="1292"/>
      <c r="B25" s="1293"/>
      <c r="C25" s="1293"/>
      <c r="D25" s="1293"/>
      <c r="E25" s="1293"/>
      <c r="F25" s="1293"/>
      <c r="G25" s="1294"/>
      <c r="I25" s="1283"/>
      <c r="J25" s="1284"/>
      <c r="K25" s="1284"/>
      <c r="L25" s="1284"/>
      <c r="M25" s="1284"/>
      <c r="N25" s="1284"/>
      <c r="O25" s="1285"/>
    </row>
    <row r="26" spans="1:15">
      <c r="A26" s="1292"/>
      <c r="B26" s="1293"/>
      <c r="C26" s="1293"/>
      <c r="D26" s="1293"/>
      <c r="E26" s="1293"/>
      <c r="F26" s="1293"/>
      <c r="G26" s="1294"/>
      <c r="I26" s="1283"/>
      <c r="J26" s="1284"/>
      <c r="K26" s="1284"/>
      <c r="L26" s="1284"/>
      <c r="M26" s="1284"/>
      <c r="N26" s="1284"/>
      <c r="O26" s="1285"/>
    </row>
    <row r="27" spans="1:15">
      <c r="A27" s="1292"/>
      <c r="B27" s="1293"/>
      <c r="C27" s="1293"/>
      <c r="D27" s="1293"/>
      <c r="E27" s="1293"/>
      <c r="F27" s="1293"/>
      <c r="G27" s="1294"/>
      <c r="I27" s="1283"/>
      <c r="J27" s="1284"/>
      <c r="K27" s="1284"/>
      <c r="L27" s="1284"/>
      <c r="M27" s="1284"/>
      <c r="N27" s="1284"/>
      <c r="O27" s="1285"/>
    </row>
    <row r="28" spans="1:15">
      <c r="A28" s="1292"/>
      <c r="B28" s="1293"/>
      <c r="C28" s="1293"/>
      <c r="D28" s="1293"/>
      <c r="E28" s="1293"/>
      <c r="F28" s="1293"/>
      <c r="G28" s="1294"/>
      <c r="I28" s="1283"/>
      <c r="J28" s="1284"/>
      <c r="K28" s="1284"/>
      <c r="L28" s="1284"/>
      <c r="M28" s="1284"/>
      <c r="N28" s="1284"/>
      <c r="O28" s="1285"/>
    </row>
    <row r="29" spans="1:15">
      <c r="A29" s="1292"/>
      <c r="B29" s="1293"/>
      <c r="C29" s="1293"/>
      <c r="D29" s="1293"/>
      <c r="E29" s="1293"/>
      <c r="F29" s="1293"/>
      <c r="G29" s="1294"/>
      <c r="I29" s="1283"/>
      <c r="J29" s="1284"/>
      <c r="K29" s="1284"/>
      <c r="L29" s="1284"/>
      <c r="M29" s="1284"/>
      <c r="N29" s="1284"/>
      <c r="O29" s="1285"/>
    </row>
    <row r="30" spans="1:15">
      <c r="A30" s="1292"/>
      <c r="B30" s="1293"/>
      <c r="C30" s="1293"/>
      <c r="D30" s="1293"/>
      <c r="E30" s="1293"/>
      <c r="F30" s="1293"/>
      <c r="G30" s="1294"/>
      <c r="I30" s="1283"/>
      <c r="J30" s="1284"/>
      <c r="K30" s="1284"/>
      <c r="L30" s="1284"/>
      <c r="M30" s="1284"/>
      <c r="N30" s="1284"/>
      <c r="O30" s="1285"/>
    </row>
    <row r="31" spans="1:15">
      <c r="A31" s="1292"/>
      <c r="B31" s="1293"/>
      <c r="C31" s="1293"/>
      <c r="D31" s="1293"/>
      <c r="E31" s="1293"/>
      <c r="F31" s="1293"/>
      <c r="G31" s="1294"/>
      <c r="I31" s="1283"/>
      <c r="J31" s="1284"/>
      <c r="K31" s="1284"/>
      <c r="L31" s="1284"/>
      <c r="M31" s="1284"/>
      <c r="N31" s="1284"/>
      <c r="O31" s="1285"/>
    </row>
    <row r="32" spans="1:15">
      <c r="A32" s="1292"/>
      <c r="B32" s="1293"/>
      <c r="C32" s="1293"/>
      <c r="D32" s="1293"/>
      <c r="E32" s="1293"/>
      <c r="F32" s="1293"/>
      <c r="G32" s="1294"/>
      <c r="I32" s="1283"/>
      <c r="J32" s="1284"/>
      <c r="K32" s="1284"/>
      <c r="L32" s="1284"/>
      <c r="M32" s="1284"/>
      <c r="N32" s="1284"/>
      <c r="O32" s="1285"/>
    </row>
    <row r="33" spans="1:15">
      <c r="A33" s="1292"/>
      <c r="B33" s="1293"/>
      <c r="C33" s="1293"/>
      <c r="D33" s="1293"/>
      <c r="E33" s="1293"/>
      <c r="F33" s="1293"/>
      <c r="G33" s="1294"/>
      <c r="I33" s="1283"/>
      <c r="J33" s="1284"/>
      <c r="K33" s="1284"/>
      <c r="L33" s="1284"/>
      <c r="M33" s="1284"/>
      <c r="N33" s="1284"/>
      <c r="O33" s="1285"/>
    </row>
    <row r="34" spans="1:15">
      <c r="A34" s="1295"/>
      <c r="B34" s="1296"/>
      <c r="C34" s="1296"/>
      <c r="D34" s="1296"/>
      <c r="E34" s="1296"/>
      <c r="F34" s="1296"/>
      <c r="G34" s="1297"/>
      <c r="I34" s="1286"/>
      <c r="J34" s="1287"/>
      <c r="K34" s="1287"/>
      <c r="L34" s="1287"/>
      <c r="M34" s="1287"/>
      <c r="N34" s="1287"/>
      <c r="O34" s="1288"/>
    </row>
    <row r="36" spans="1:15">
      <c r="A36" s="702" t="s">
        <v>544</v>
      </c>
      <c r="B36" s="1277"/>
      <c r="C36" s="1277"/>
      <c r="D36" s="1277"/>
      <c r="E36" s="1277"/>
      <c r="F36" s="1277"/>
      <c r="G36" s="1277"/>
      <c r="I36" s="703" t="s">
        <v>545</v>
      </c>
      <c r="J36" s="1277"/>
      <c r="K36" s="1277"/>
      <c r="L36" s="1277"/>
      <c r="M36" s="1277"/>
      <c r="N36" s="1277"/>
      <c r="O36" s="1277"/>
    </row>
    <row r="37" spans="1:15">
      <c r="A37" s="702" t="s">
        <v>543</v>
      </c>
      <c r="B37" s="1277"/>
      <c r="C37" s="1277"/>
      <c r="D37" s="1277"/>
      <c r="E37" s="1277"/>
      <c r="F37" s="1277"/>
      <c r="G37" s="1277"/>
      <c r="I37" s="1298" t="s">
        <v>686</v>
      </c>
      <c r="J37" s="1298"/>
      <c r="K37" s="1298"/>
      <c r="L37" s="1298"/>
      <c r="M37" s="1298"/>
      <c r="N37" s="1298"/>
      <c r="O37" s="1298"/>
    </row>
    <row r="38" spans="1:15">
      <c r="I38" s="1298"/>
      <c r="J38" s="1298"/>
      <c r="K38" s="1298"/>
      <c r="L38" s="1298"/>
      <c r="M38" s="1298"/>
      <c r="N38" s="1298"/>
      <c r="O38" s="1298"/>
    </row>
  </sheetData>
  <mergeCells count="8">
    <mergeCell ref="B37:G37"/>
    <mergeCell ref="J36:O36"/>
    <mergeCell ref="N1:O1"/>
    <mergeCell ref="B2:N3"/>
    <mergeCell ref="I6:O34"/>
    <mergeCell ref="A6:G34"/>
    <mergeCell ref="B36:G36"/>
    <mergeCell ref="I37:O38"/>
  </mergeCells>
  <phoneticPr fontId="10"/>
  <pageMargins left="0.7" right="0.7" top="0.75" bottom="0.75"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0000"/>
  </sheetPr>
  <dimension ref="A1:E27"/>
  <sheetViews>
    <sheetView view="pageBreakPreview" zoomScale="130" zoomScaleNormal="100" zoomScaleSheetLayoutView="130" workbookViewId="0">
      <selection activeCell="A2" sqref="A2:E2"/>
    </sheetView>
  </sheetViews>
  <sheetFormatPr defaultColWidth="9.109375" defaultRowHeight="12"/>
  <cols>
    <col min="1" max="1" width="33.88671875" style="691" customWidth="1"/>
    <col min="2" max="2" width="31.5546875" style="691" customWidth="1"/>
    <col min="3" max="16384" width="9.109375" style="691"/>
  </cols>
  <sheetData>
    <row r="1" spans="1:5">
      <c r="E1" s="692" t="s">
        <v>713</v>
      </c>
    </row>
    <row r="2" spans="1:5">
      <c r="A2" s="1312" t="s">
        <v>634</v>
      </c>
      <c r="B2" s="1312"/>
      <c r="C2" s="1312"/>
      <c r="D2" s="1312"/>
      <c r="E2" s="1312"/>
    </row>
    <row r="3" spans="1:5">
      <c r="A3" s="693" t="s">
        <v>676</v>
      </c>
    </row>
    <row r="4" spans="1:5">
      <c r="A4" s="1314" t="s">
        <v>635</v>
      </c>
      <c r="B4" s="1314"/>
      <c r="C4" s="1314"/>
      <c r="D4" s="1314"/>
      <c r="E4" s="1314"/>
    </row>
    <row r="5" spans="1:5">
      <c r="A5" s="700" t="s">
        <v>636</v>
      </c>
      <c r="B5" s="1313" t="s">
        <v>670</v>
      </c>
      <c r="C5" s="1310"/>
      <c r="D5" s="1310"/>
      <c r="E5" s="1311"/>
    </row>
    <row r="6" spans="1:5" ht="26.25" customHeight="1">
      <c r="A6" s="694" t="s">
        <v>664</v>
      </c>
      <c r="B6" s="1313" t="s">
        <v>681</v>
      </c>
      <c r="C6" s="1310"/>
      <c r="D6" s="1310"/>
      <c r="E6" s="1311"/>
    </row>
    <row r="7" spans="1:5" ht="48" customHeight="1">
      <c r="A7" s="694" t="s">
        <v>666</v>
      </c>
      <c r="B7" s="1309" t="s">
        <v>668</v>
      </c>
      <c r="C7" s="1310"/>
      <c r="D7" s="1310"/>
      <c r="E7" s="1311"/>
    </row>
    <row r="8" spans="1:5" ht="48" customHeight="1">
      <c r="A8" s="694" t="s">
        <v>665</v>
      </c>
      <c r="B8" s="1309" t="s">
        <v>668</v>
      </c>
      <c r="C8" s="1310"/>
      <c r="D8" s="1310"/>
      <c r="E8" s="1311"/>
    </row>
    <row r="9" spans="1:5" ht="48" customHeight="1">
      <c r="A9" s="694" t="s">
        <v>667</v>
      </c>
      <c r="B9" s="1309" t="s">
        <v>668</v>
      </c>
      <c r="C9" s="1310"/>
      <c r="D9" s="1310"/>
      <c r="E9" s="1311"/>
    </row>
    <row r="10" spans="1:5" ht="96.75" customHeight="1">
      <c r="A10" s="694" t="s">
        <v>661</v>
      </c>
      <c r="B10" s="1309" t="s">
        <v>662</v>
      </c>
      <c r="C10" s="1310"/>
      <c r="D10" s="1310"/>
      <c r="E10" s="1311"/>
    </row>
    <row r="11" spans="1:5" ht="75.75" customHeight="1">
      <c r="A11" s="694" t="s">
        <v>659</v>
      </c>
      <c r="B11" s="1309" t="s">
        <v>663</v>
      </c>
      <c r="C11" s="1310"/>
      <c r="D11" s="1310"/>
      <c r="E11" s="1311"/>
    </row>
    <row r="12" spans="1:5">
      <c r="A12" s="695"/>
      <c r="B12" s="696"/>
      <c r="C12" s="696"/>
      <c r="D12" s="696"/>
      <c r="E12" s="696"/>
    </row>
    <row r="13" spans="1:5">
      <c r="A13" s="1308" t="s">
        <v>679</v>
      </c>
      <c r="B13" s="1308"/>
      <c r="C13" s="1308"/>
      <c r="D13" s="1308"/>
      <c r="E13" s="1308"/>
    </row>
    <row r="14" spans="1:5">
      <c r="A14" s="700" t="s">
        <v>636</v>
      </c>
      <c r="B14" s="1313" t="s">
        <v>678</v>
      </c>
      <c r="C14" s="1310"/>
      <c r="D14" s="1310"/>
      <c r="E14" s="1311"/>
    </row>
    <row r="15" spans="1:5" ht="26.25" customHeight="1">
      <c r="A15" s="694" t="s">
        <v>664</v>
      </c>
      <c r="B15" s="1313" t="s">
        <v>660</v>
      </c>
      <c r="C15" s="1310"/>
      <c r="D15" s="1310"/>
      <c r="E15" s="1311"/>
    </row>
    <row r="16" spans="1:5" ht="48" customHeight="1">
      <c r="A16" s="694" t="s">
        <v>665</v>
      </c>
      <c r="B16" s="1309" t="s">
        <v>668</v>
      </c>
      <c r="C16" s="1310"/>
      <c r="D16" s="1310"/>
      <c r="E16" s="1311"/>
    </row>
    <row r="17" spans="1:5" ht="48" customHeight="1">
      <c r="A17" s="694" t="s">
        <v>667</v>
      </c>
      <c r="B17" s="1309" t="s">
        <v>668</v>
      </c>
      <c r="C17" s="1310"/>
      <c r="D17" s="1310"/>
      <c r="E17" s="1311"/>
    </row>
    <row r="18" spans="1:5" ht="96.75" customHeight="1">
      <c r="A18" s="694" t="s">
        <v>661</v>
      </c>
      <c r="B18" s="1309" t="s">
        <v>662</v>
      </c>
      <c r="C18" s="1310"/>
      <c r="D18" s="1310"/>
      <c r="E18" s="1311"/>
    </row>
    <row r="19" spans="1:5" ht="26.25" customHeight="1">
      <c r="A19" s="694" t="s">
        <v>682</v>
      </c>
      <c r="B19" s="1313" t="s">
        <v>680</v>
      </c>
      <c r="C19" s="1310"/>
      <c r="D19" s="1310"/>
      <c r="E19" s="1311"/>
    </row>
    <row r="20" spans="1:5">
      <c r="A20" s="697"/>
      <c r="B20" s="698"/>
      <c r="C20" s="698"/>
      <c r="D20" s="698"/>
      <c r="E20" s="698"/>
    </row>
    <row r="21" spans="1:5" ht="18.75" customHeight="1">
      <c r="A21" s="1308" t="s">
        <v>638</v>
      </c>
      <c r="B21" s="1308"/>
      <c r="C21" s="1308"/>
      <c r="D21" s="1308"/>
      <c r="E21" s="1308"/>
    </row>
    <row r="22" spans="1:5">
      <c r="A22" s="1299" t="s">
        <v>669</v>
      </c>
      <c r="B22" s="1300"/>
      <c r="C22" s="1300"/>
      <c r="D22" s="1300"/>
      <c r="E22" s="1301"/>
    </row>
    <row r="23" spans="1:5" ht="6.75" customHeight="1">
      <c r="A23" s="1302"/>
      <c r="B23" s="1303"/>
      <c r="C23" s="1303"/>
      <c r="D23" s="1303"/>
      <c r="E23" s="1304"/>
    </row>
    <row r="24" spans="1:5" ht="48.75" customHeight="1">
      <c r="A24" s="1305"/>
      <c r="B24" s="1306"/>
      <c r="C24" s="1306"/>
      <c r="D24" s="1306"/>
      <c r="E24" s="1307"/>
    </row>
    <row r="25" spans="1:5">
      <c r="A25" s="699" t="s">
        <v>637</v>
      </c>
      <c r="B25" s="696"/>
      <c r="C25" s="696"/>
      <c r="D25" s="696"/>
      <c r="E25" s="696"/>
    </row>
    <row r="26" spans="1:5">
      <c r="A26" s="699"/>
      <c r="B26" s="696"/>
      <c r="C26" s="696"/>
      <c r="D26" s="696"/>
      <c r="E26" s="696"/>
    </row>
    <row r="27" spans="1:5">
      <c r="A27" s="693"/>
    </row>
  </sheetData>
  <mergeCells count="18">
    <mergeCell ref="A2:E2"/>
    <mergeCell ref="B18:E18"/>
    <mergeCell ref="B19:E19"/>
    <mergeCell ref="B15:E15"/>
    <mergeCell ref="B14:E14"/>
    <mergeCell ref="B5:E5"/>
    <mergeCell ref="B6:E6"/>
    <mergeCell ref="B9:E9"/>
    <mergeCell ref="B10:E10"/>
    <mergeCell ref="B11:E11"/>
    <mergeCell ref="A4:E4"/>
    <mergeCell ref="A22:E24"/>
    <mergeCell ref="A13:E13"/>
    <mergeCell ref="B7:E7"/>
    <mergeCell ref="B8:E8"/>
    <mergeCell ref="B16:E16"/>
    <mergeCell ref="B17:E17"/>
    <mergeCell ref="A21:E21"/>
  </mergeCells>
  <phoneticPr fontId="10"/>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FF00"/>
    <pageSetUpPr fitToPage="1"/>
  </sheetPr>
  <dimension ref="A1:J53"/>
  <sheetViews>
    <sheetView view="pageBreakPreview" topLeftCell="A13" zoomScale="115" zoomScaleNormal="100" zoomScaleSheetLayoutView="115" workbookViewId="0">
      <selection activeCell="E31" sqref="E31"/>
    </sheetView>
  </sheetViews>
  <sheetFormatPr defaultColWidth="9.88671875" defaultRowHeight="13.2"/>
  <cols>
    <col min="1" max="2" width="9.88671875" style="35"/>
    <col min="3" max="3" width="15.33203125" style="35" customWidth="1"/>
    <col min="4" max="5" width="10.6640625" style="35" customWidth="1"/>
    <col min="6" max="6" width="12.6640625" style="35" bestFit="1" customWidth="1"/>
    <col min="7" max="7" width="9.33203125" style="35" bestFit="1" customWidth="1"/>
    <col min="8" max="8" width="10.33203125" style="35" bestFit="1" customWidth="1"/>
    <col min="9" max="9" width="7.6640625" style="35" customWidth="1"/>
    <col min="10" max="10" width="21" style="35" customWidth="1"/>
    <col min="11" max="16384" width="9.88671875" style="35"/>
  </cols>
  <sheetData>
    <row r="1" spans="1:10" ht="18" customHeight="1">
      <c r="G1" s="36"/>
      <c r="H1" s="36"/>
      <c r="I1" s="36"/>
      <c r="J1" s="37" t="s">
        <v>423</v>
      </c>
    </row>
    <row r="2" spans="1:10" ht="16.2">
      <c r="A2" s="900" t="s">
        <v>57</v>
      </c>
      <c r="B2" s="900"/>
      <c r="C2" s="900"/>
      <c r="D2" s="900"/>
      <c r="E2" s="900"/>
      <c r="F2" s="900"/>
      <c r="G2" s="900"/>
      <c r="H2" s="900"/>
      <c r="I2" s="900"/>
      <c r="J2" s="900"/>
    </row>
    <row r="3" spans="1:10" s="5" customFormat="1" ht="18.75" customHeight="1">
      <c r="A3" s="5" t="s">
        <v>248</v>
      </c>
    </row>
    <row r="4" spans="1:10" s="5" customFormat="1" ht="18.75" customHeight="1">
      <c r="A4" s="906" t="s">
        <v>511</v>
      </c>
      <c r="B4" s="906"/>
      <c r="C4" s="906"/>
      <c r="D4" s="846">
        <f>'様式1-1_委託料経費区分'!C5</f>
        <v>0</v>
      </c>
      <c r="E4" s="847"/>
      <c r="F4" s="847"/>
      <c r="G4" s="847"/>
      <c r="H4" s="847"/>
      <c r="I4" s="848"/>
    </row>
    <row r="5" spans="1:10" s="5" customFormat="1" ht="18.75" customHeight="1">
      <c r="A5" s="906" t="s">
        <v>290</v>
      </c>
      <c r="B5" s="906"/>
      <c r="C5" s="906"/>
      <c r="D5" s="846">
        <f>'様式1-1_委託料経費区分'!C6</f>
        <v>0</v>
      </c>
      <c r="E5" s="847"/>
      <c r="F5" s="847"/>
      <c r="G5" s="847"/>
      <c r="H5" s="847"/>
      <c r="I5" s="848"/>
    </row>
    <row r="6" spans="1:10" s="5" customFormat="1" ht="18.75" customHeight="1">
      <c r="A6" s="906" t="s">
        <v>249</v>
      </c>
      <c r="B6" s="906"/>
      <c r="C6" s="906"/>
      <c r="D6" s="846">
        <f>'様式1-1_委託料経費区分'!C7</f>
        <v>0</v>
      </c>
      <c r="E6" s="847"/>
      <c r="F6" s="847"/>
      <c r="G6" s="847"/>
      <c r="H6" s="847"/>
      <c r="I6" s="848"/>
    </row>
    <row r="7" spans="1:10" s="5" customFormat="1" ht="18.75" customHeight="1">
      <c r="A7" s="907" t="s">
        <v>58</v>
      </c>
      <c r="B7" s="907"/>
      <c r="C7" s="907"/>
      <c r="D7" s="846">
        <f>'様式1-1_委託料経費区分'!C8</f>
        <v>0</v>
      </c>
      <c r="E7" s="847"/>
      <c r="F7" s="847"/>
      <c r="G7" s="847"/>
      <c r="H7" s="847"/>
      <c r="I7" s="848"/>
    </row>
    <row r="8" spans="1:10" s="5" customFormat="1" ht="8.25" customHeight="1">
      <c r="A8" s="8"/>
      <c r="C8" s="7"/>
      <c r="D8" s="7"/>
      <c r="E8" s="6"/>
      <c r="F8" s="9"/>
      <c r="H8" s="6"/>
    </row>
    <row r="9" spans="1:10" s="13" customFormat="1" ht="27" customHeight="1">
      <c r="A9" s="885" t="s">
        <v>524</v>
      </c>
      <c r="B9" s="882"/>
      <c r="C9" s="886"/>
      <c r="D9" s="887"/>
      <c r="E9" s="887"/>
      <c r="F9" s="887"/>
      <c r="G9" s="887"/>
      <c r="H9" s="887"/>
      <c r="I9" s="887"/>
      <c r="J9" s="888"/>
    </row>
    <row r="10" spans="1:10" s="13" customFormat="1" ht="19.5" customHeight="1">
      <c r="A10" s="862" t="s">
        <v>25</v>
      </c>
      <c r="B10" s="863"/>
      <c r="C10" s="38" t="s">
        <v>59</v>
      </c>
      <c r="D10" s="901"/>
      <c r="E10" s="901"/>
      <c r="F10" s="901"/>
      <c r="G10" s="39"/>
      <c r="H10" s="39"/>
      <c r="I10" s="39"/>
      <c r="J10" s="40"/>
    </row>
    <row r="11" spans="1:10" s="13" customFormat="1" ht="19.5" customHeight="1">
      <c r="A11" s="864"/>
      <c r="B11" s="865"/>
      <c r="C11" s="902"/>
      <c r="D11" s="903"/>
      <c r="E11" s="903"/>
      <c r="F11" s="903"/>
      <c r="G11" s="903"/>
      <c r="H11" s="903"/>
      <c r="I11" s="903"/>
      <c r="J11" s="904"/>
    </row>
    <row r="12" spans="1:10" s="13" customFormat="1" ht="19.5" customHeight="1">
      <c r="A12" s="866"/>
      <c r="B12" s="867"/>
      <c r="C12" s="41" t="s">
        <v>26</v>
      </c>
      <c r="D12" s="905"/>
      <c r="E12" s="905"/>
      <c r="F12" s="905"/>
      <c r="G12" s="42" t="s">
        <v>60</v>
      </c>
      <c r="H12" s="905"/>
      <c r="I12" s="905"/>
      <c r="J12" s="899"/>
    </row>
    <row r="13" spans="1:10" s="13" customFormat="1" ht="25.5" customHeight="1">
      <c r="A13" s="885" t="s">
        <v>27</v>
      </c>
      <c r="B13" s="882"/>
      <c r="C13" s="885" t="s">
        <v>28</v>
      </c>
      <c r="D13" s="889"/>
      <c r="E13" s="889"/>
      <c r="F13" s="889"/>
      <c r="G13" s="889"/>
      <c r="H13" s="889"/>
      <c r="I13" s="889"/>
      <c r="J13" s="882"/>
    </row>
    <row r="14" spans="1:10" s="13" customFormat="1" ht="12">
      <c r="A14" s="862" t="s">
        <v>29</v>
      </c>
      <c r="B14" s="863"/>
      <c r="C14" s="43"/>
      <c r="D14" s="892"/>
      <c r="E14" s="893"/>
      <c r="F14" s="44" t="s">
        <v>61</v>
      </c>
      <c r="G14" s="892"/>
      <c r="H14" s="894"/>
      <c r="I14" s="894"/>
      <c r="J14" s="45"/>
    </row>
    <row r="15" spans="1:10" s="13" customFormat="1" ht="29.25" customHeight="1">
      <c r="A15" s="866"/>
      <c r="B15" s="867"/>
      <c r="C15" s="46" t="s">
        <v>30</v>
      </c>
      <c r="D15" s="895"/>
      <c r="E15" s="899"/>
      <c r="F15" s="46" t="s">
        <v>31</v>
      </c>
      <c r="G15" s="895"/>
      <c r="H15" s="896"/>
      <c r="I15" s="896"/>
      <c r="J15" s="143"/>
    </row>
    <row r="16" spans="1:10" s="13" customFormat="1" ht="12">
      <c r="A16" s="862" t="s">
        <v>32</v>
      </c>
      <c r="B16" s="863"/>
      <c r="C16" s="43"/>
      <c r="D16" s="892"/>
      <c r="E16" s="893"/>
      <c r="F16" s="44" t="s">
        <v>62</v>
      </c>
      <c r="G16" s="892"/>
      <c r="H16" s="894"/>
      <c r="I16" s="894"/>
      <c r="J16" s="45"/>
    </row>
    <row r="17" spans="1:10" s="13" customFormat="1" ht="29.25" customHeight="1">
      <c r="A17" s="866"/>
      <c r="B17" s="867"/>
      <c r="C17" s="46" t="s">
        <v>30</v>
      </c>
      <c r="D17" s="895"/>
      <c r="E17" s="899"/>
      <c r="F17" s="46" t="s">
        <v>31</v>
      </c>
      <c r="G17" s="895"/>
      <c r="H17" s="896"/>
      <c r="I17" s="896"/>
      <c r="J17" s="47"/>
    </row>
    <row r="18" spans="1:10" s="13" customFormat="1" ht="12">
      <c r="A18" s="856" t="s">
        <v>33</v>
      </c>
      <c r="B18" s="863"/>
      <c r="C18" s="43"/>
      <c r="D18" s="892"/>
      <c r="E18" s="893"/>
      <c r="F18" s="44" t="s">
        <v>62</v>
      </c>
      <c r="G18" s="892"/>
      <c r="H18" s="894"/>
      <c r="I18" s="894"/>
      <c r="J18" s="45"/>
    </row>
    <row r="19" spans="1:10" s="13" customFormat="1" ht="29.25" customHeight="1">
      <c r="A19" s="866"/>
      <c r="B19" s="867"/>
      <c r="C19" s="46" t="s">
        <v>30</v>
      </c>
      <c r="D19" s="895"/>
      <c r="E19" s="899"/>
      <c r="F19" s="46" t="s">
        <v>31</v>
      </c>
      <c r="G19" s="895"/>
      <c r="H19" s="896"/>
      <c r="I19" s="896"/>
      <c r="J19" s="47"/>
    </row>
    <row r="20" spans="1:10" s="13" customFormat="1" ht="12" customHeight="1">
      <c r="A20" s="862" t="s">
        <v>34</v>
      </c>
      <c r="B20" s="863"/>
      <c r="C20" s="43"/>
      <c r="D20" s="892"/>
      <c r="E20" s="893"/>
      <c r="F20" s="44" t="s">
        <v>62</v>
      </c>
      <c r="G20" s="892"/>
      <c r="H20" s="894"/>
      <c r="I20" s="894"/>
      <c r="J20" s="897" t="s">
        <v>697</v>
      </c>
    </row>
    <row r="21" spans="1:10" s="13" customFormat="1" ht="29.25" customHeight="1">
      <c r="A21" s="866"/>
      <c r="B21" s="867"/>
      <c r="C21" s="46" t="s">
        <v>30</v>
      </c>
      <c r="D21" s="895"/>
      <c r="E21" s="899"/>
      <c r="F21" s="46" t="s">
        <v>31</v>
      </c>
      <c r="G21" s="895"/>
      <c r="H21" s="896"/>
      <c r="I21" s="896"/>
      <c r="J21" s="898"/>
    </row>
    <row r="22" spans="1:10" s="13" customFormat="1" ht="12">
      <c r="A22" s="862" t="s">
        <v>35</v>
      </c>
      <c r="B22" s="863"/>
      <c r="C22" s="43"/>
      <c r="D22" s="892"/>
      <c r="E22" s="893"/>
      <c r="F22" s="44" t="s">
        <v>62</v>
      </c>
      <c r="G22" s="892"/>
      <c r="H22" s="894"/>
      <c r="I22" s="894"/>
      <c r="J22" s="897" t="s">
        <v>698</v>
      </c>
    </row>
    <row r="23" spans="1:10" s="13" customFormat="1" ht="29.25" customHeight="1">
      <c r="A23" s="866"/>
      <c r="B23" s="867"/>
      <c r="C23" s="46" t="s">
        <v>30</v>
      </c>
      <c r="D23" s="895"/>
      <c r="E23" s="899"/>
      <c r="F23" s="46" t="s">
        <v>31</v>
      </c>
      <c r="G23" s="895"/>
      <c r="H23" s="896"/>
      <c r="I23" s="896"/>
      <c r="J23" s="898"/>
    </row>
    <row r="24" spans="1:10" s="13" customFormat="1" ht="15.75" customHeight="1">
      <c r="A24" s="856" t="s">
        <v>717</v>
      </c>
      <c r="B24" s="858"/>
      <c r="C24" s="890" t="s">
        <v>716</v>
      </c>
      <c r="D24" s="892"/>
      <c r="E24" s="893"/>
      <c r="F24" s="44" t="s">
        <v>62</v>
      </c>
      <c r="G24" s="892"/>
      <c r="H24" s="894"/>
      <c r="I24" s="894"/>
      <c r="J24" s="716" t="s">
        <v>718</v>
      </c>
    </row>
    <row r="25" spans="1:10" s="13" customFormat="1" ht="29.25" customHeight="1">
      <c r="A25" s="859"/>
      <c r="B25" s="861"/>
      <c r="C25" s="891"/>
      <c r="D25" s="859" t="s">
        <v>696</v>
      </c>
      <c r="E25" s="867"/>
      <c r="F25" s="46" t="s">
        <v>31</v>
      </c>
      <c r="G25" s="895"/>
      <c r="H25" s="896"/>
      <c r="I25" s="896"/>
      <c r="J25" s="47"/>
    </row>
    <row r="26" spans="1:10" s="13" customFormat="1" ht="15.75" customHeight="1">
      <c r="A26" s="856" t="s">
        <v>719</v>
      </c>
      <c r="B26" s="858"/>
      <c r="C26" s="890" t="s">
        <v>720</v>
      </c>
      <c r="D26" s="892"/>
      <c r="E26" s="893"/>
      <c r="F26" s="44" t="s">
        <v>61</v>
      </c>
      <c r="G26" s="892"/>
      <c r="H26" s="894"/>
      <c r="I26" s="894"/>
      <c r="J26" s="716" t="s">
        <v>718</v>
      </c>
    </row>
    <row r="27" spans="1:10" s="13" customFormat="1" ht="29.25" customHeight="1">
      <c r="A27" s="859"/>
      <c r="B27" s="861"/>
      <c r="C27" s="891"/>
      <c r="D27" s="908" t="s">
        <v>683</v>
      </c>
      <c r="E27" s="899"/>
      <c r="F27" s="724" t="s">
        <v>31</v>
      </c>
      <c r="G27" s="895"/>
      <c r="H27" s="896"/>
      <c r="I27" s="896"/>
      <c r="J27" s="723"/>
    </row>
    <row r="28" spans="1:10" s="13" customFormat="1" ht="15.75" customHeight="1">
      <c r="A28" s="856" t="s">
        <v>439</v>
      </c>
      <c r="B28" s="858"/>
      <c r="C28" s="890" t="s">
        <v>440</v>
      </c>
      <c r="D28" s="892"/>
      <c r="E28" s="893"/>
      <c r="F28" s="44" t="s">
        <v>62</v>
      </c>
      <c r="G28" s="892"/>
      <c r="H28" s="894"/>
      <c r="I28" s="894"/>
      <c r="J28" s="716" t="s">
        <v>694</v>
      </c>
    </row>
    <row r="29" spans="1:10" s="13" customFormat="1" ht="29.25" customHeight="1">
      <c r="A29" s="859"/>
      <c r="B29" s="861"/>
      <c r="C29" s="891"/>
      <c r="D29" s="908" t="s">
        <v>683</v>
      </c>
      <c r="E29" s="899"/>
      <c r="F29" s="248" t="s">
        <v>31</v>
      </c>
      <c r="G29" s="895"/>
      <c r="H29" s="896"/>
      <c r="I29" s="896"/>
      <c r="J29" s="714" t="s">
        <v>695</v>
      </c>
    </row>
    <row r="30" spans="1:10" s="13" customFormat="1" ht="21" customHeight="1">
      <c r="A30" s="856" t="s">
        <v>512</v>
      </c>
      <c r="B30" s="857"/>
      <c r="C30" s="858"/>
      <c r="D30" s="218" t="s">
        <v>285</v>
      </c>
      <c r="E30" s="171" t="s">
        <v>286</v>
      </c>
      <c r="F30" s="215"/>
      <c r="G30" s="215"/>
      <c r="H30" s="215"/>
      <c r="I30" s="215"/>
      <c r="J30" s="45"/>
    </row>
    <row r="31" spans="1:10" s="13" customFormat="1" ht="21" customHeight="1">
      <c r="A31" s="859"/>
      <c r="B31" s="860"/>
      <c r="C31" s="861"/>
      <c r="D31" s="219" t="s">
        <v>285</v>
      </c>
      <c r="E31" s="170" t="s">
        <v>287</v>
      </c>
      <c r="F31" s="216"/>
      <c r="G31" s="216"/>
      <c r="H31" s="216"/>
      <c r="I31" s="216"/>
      <c r="J31" s="217"/>
    </row>
    <row r="32" spans="1:10" s="13" customFormat="1" ht="11.25" customHeight="1"/>
    <row r="33" spans="1:10" s="13" customFormat="1" ht="12">
      <c r="A33" s="13" t="s">
        <v>36</v>
      </c>
    </row>
    <row r="34" spans="1:10" s="49" customFormat="1" ht="27" customHeight="1">
      <c r="A34" s="23"/>
      <c r="B34" s="885" t="s">
        <v>37</v>
      </c>
      <c r="C34" s="889"/>
      <c r="D34" s="889"/>
      <c r="E34" s="882"/>
      <c r="F34" s="48" t="s">
        <v>38</v>
      </c>
      <c r="G34" s="48" t="s">
        <v>39</v>
      </c>
      <c r="H34" s="48" t="s">
        <v>63</v>
      </c>
      <c r="I34" s="885" t="s">
        <v>40</v>
      </c>
      <c r="J34" s="882"/>
    </row>
    <row r="35" spans="1:10" s="13" customFormat="1" ht="22.5" customHeight="1">
      <c r="A35" s="25">
        <v>1</v>
      </c>
      <c r="B35" s="886"/>
      <c r="C35" s="887"/>
      <c r="D35" s="887"/>
      <c r="E35" s="888"/>
      <c r="F35" s="23"/>
      <c r="G35" s="23"/>
      <c r="H35" s="50" t="str">
        <f>IFERROR(ROUNDDOWN(F35/G35,2),"")</f>
        <v/>
      </c>
      <c r="I35" s="886"/>
      <c r="J35" s="888"/>
    </row>
    <row r="36" spans="1:10" s="13" customFormat="1" ht="22.5" customHeight="1">
      <c r="A36" s="25">
        <v>2</v>
      </c>
      <c r="B36" s="886"/>
      <c r="C36" s="887"/>
      <c r="D36" s="887"/>
      <c r="E36" s="888"/>
      <c r="F36" s="23"/>
      <c r="G36" s="23"/>
      <c r="H36" s="50"/>
      <c r="I36" s="173"/>
      <c r="J36" s="174"/>
    </row>
    <row r="37" spans="1:10" s="13" customFormat="1" ht="22.5" customHeight="1">
      <c r="A37" s="25">
        <v>3</v>
      </c>
      <c r="B37" s="886"/>
      <c r="C37" s="887"/>
      <c r="D37" s="887"/>
      <c r="E37" s="888"/>
      <c r="F37" s="23"/>
      <c r="G37" s="23"/>
      <c r="H37" s="50"/>
      <c r="I37" s="173"/>
      <c r="J37" s="174"/>
    </row>
    <row r="38" spans="1:10" s="13" customFormat="1" ht="22.5" customHeight="1">
      <c r="A38" s="25">
        <v>4</v>
      </c>
      <c r="B38" s="886"/>
      <c r="C38" s="887"/>
      <c r="D38" s="887"/>
      <c r="E38" s="888"/>
      <c r="F38" s="23"/>
      <c r="G38" s="23"/>
      <c r="H38" s="50" t="str">
        <f t="shared" ref="H38:H39" si="0">IFERROR(ROUNDDOWN(F38/G38,2),"")</f>
        <v/>
      </c>
      <c r="I38" s="886"/>
      <c r="J38" s="888"/>
    </row>
    <row r="39" spans="1:10" s="13" customFormat="1" ht="22.5" customHeight="1">
      <c r="A39" s="25">
        <v>5</v>
      </c>
      <c r="B39" s="886"/>
      <c r="C39" s="887"/>
      <c r="D39" s="887"/>
      <c r="E39" s="888"/>
      <c r="F39" s="23"/>
      <c r="G39" s="23"/>
      <c r="H39" s="50" t="str">
        <f t="shared" si="0"/>
        <v/>
      </c>
      <c r="I39" s="886"/>
      <c r="J39" s="888"/>
    </row>
    <row r="40" spans="1:10" s="13" customFormat="1" ht="12" customHeight="1">
      <c r="A40" s="51"/>
      <c r="B40" s="52"/>
      <c r="C40" s="52"/>
      <c r="D40" s="52"/>
      <c r="E40" s="52"/>
      <c r="F40" s="52"/>
      <c r="G40" s="52"/>
      <c r="H40" s="53"/>
      <c r="I40" s="52"/>
      <c r="J40" s="52"/>
    </row>
    <row r="41" spans="1:10" s="13" customFormat="1" ht="12">
      <c r="A41" s="862" t="s">
        <v>547</v>
      </c>
      <c r="B41" s="877"/>
      <c r="C41" s="863"/>
      <c r="D41" s="879"/>
      <c r="E41" s="881" t="s">
        <v>41</v>
      </c>
      <c r="F41" s="882"/>
      <c r="G41" s="881" t="s">
        <v>42</v>
      </c>
      <c r="H41" s="882"/>
      <c r="I41" s="881" t="s">
        <v>43</v>
      </c>
      <c r="J41" s="882"/>
    </row>
    <row r="42" spans="1:10" s="13" customFormat="1" ht="22.5" customHeight="1">
      <c r="A42" s="866"/>
      <c r="B42" s="878"/>
      <c r="C42" s="867"/>
      <c r="D42" s="880"/>
      <c r="E42" s="883"/>
      <c r="F42" s="884"/>
      <c r="G42" s="885"/>
      <c r="H42" s="882"/>
      <c r="I42" s="885"/>
      <c r="J42" s="882"/>
    </row>
    <row r="43" spans="1:10" s="13" customFormat="1" ht="12">
      <c r="A43" s="862" t="s">
        <v>44</v>
      </c>
      <c r="B43" s="877"/>
      <c r="C43" s="863"/>
      <c r="D43" s="879"/>
      <c r="E43" s="881" t="s">
        <v>41</v>
      </c>
      <c r="F43" s="882"/>
      <c r="G43" s="881" t="s">
        <v>42</v>
      </c>
      <c r="H43" s="882"/>
      <c r="I43" s="881" t="s">
        <v>43</v>
      </c>
      <c r="J43" s="882"/>
    </row>
    <row r="44" spans="1:10" s="13" customFormat="1" ht="22.5" customHeight="1">
      <c r="A44" s="866"/>
      <c r="B44" s="878"/>
      <c r="C44" s="867"/>
      <c r="D44" s="880"/>
      <c r="E44" s="883"/>
      <c r="F44" s="884"/>
      <c r="G44" s="885"/>
      <c r="H44" s="882"/>
      <c r="I44" s="885"/>
      <c r="J44" s="882"/>
    </row>
    <row r="45" spans="1:10" s="13" customFormat="1" ht="12">
      <c r="A45" s="862" t="s">
        <v>45</v>
      </c>
      <c r="B45" s="863"/>
      <c r="C45" s="868" t="s">
        <v>235</v>
      </c>
      <c r="D45" s="869"/>
      <c r="E45" s="869"/>
      <c r="F45" s="869"/>
      <c r="G45" s="869"/>
      <c r="H45" s="869"/>
      <c r="I45" s="869"/>
      <c r="J45" s="870"/>
    </row>
    <row r="46" spans="1:10" s="13" customFormat="1" ht="19.5" customHeight="1">
      <c r="A46" s="864"/>
      <c r="B46" s="865"/>
      <c r="C46" s="871" t="s">
        <v>546</v>
      </c>
      <c r="D46" s="872"/>
      <c r="E46" s="872"/>
      <c r="F46" s="872"/>
      <c r="G46" s="872"/>
      <c r="H46" s="872"/>
      <c r="I46" s="872"/>
      <c r="J46" s="873"/>
    </row>
    <row r="47" spans="1:10" s="13" customFormat="1" ht="36" customHeight="1">
      <c r="A47" s="866"/>
      <c r="B47" s="867"/>
      <c r="C47" s="874"/>
      <c r="D47" s="875"/>
      <c r="E47" s="875"/>
      <c r="F47" s="875"/>
      <c r="G47" s="875"/>
      <c r="H47" s="875"/>
      <c r="I47" s="875"/>
      <c r="J47" s="876"/>
    </row>
    <row r="48" spans="1:10" ht="23.25" customHeight="1"/>
    <row r="50" ht="27" customHeight="1"/>
    <row r="51" ht="27" customHeight="1"/>
    <row r="52" ht="27" customHeight="1"/>
    <row r="53" ht="34.5" customHeight="1"/>
  </sheetData>
  <mergeCells count="93">
    <mergeCell ref="A26:B27"/>
    <mergeCell ref="C26:C27"/>
    <mergeCell ref="D26:E26"/>
    <mergeCell ref="G26:I26"/>
    <mergeCell ref="D27:E27"/>
    <mergeCell ref="G27:I27"/>
    <mergeCell ref="A28:B29"/>
    <mergeCell ref="C28:C29"/>
    <mergeCell ref="D28:E28"/>
    <mergeCell ref="G28:I28"/>
    <mergeCell ref="D29:E29"/>
    <mergeCell ref="G29:I29"/>
    <mergeCell ref="A2:J2"/>
    <mergeCell ref="A9:B9"/>
    <mergeCell ref="C9:J9"/>
    <mergeCell ref="A10:B12"/>
    <mergeCell ref="D10:F10"/>
    <mergeCell ref="C11:J11"/>
    <mergeCell ref="D12:F12"/>
    <mergeCell ref="H12:J12"/>
    <mergeCell ref="A4:C4"/>
    <mergeCell ref="D4:I4"/>
    <mergeCell ref="A5:C5"/>
    <mergeCell ref="D5:I5"/>
    <mergeCell ref="A6:C6"/>
    <mergeCell ref="D6:I6"/>
    <mergeCell ref="A7:C7"/>
    <mergeCell ref="D7:I7"/>
    <mergeCell ref="A13:B13"/>
    <mergeCell ref="C13:J13"/>
    <mergeCell ref="A14:B15"/>
    <mergeCell ref="D14:E14"/>
    <mergeCell ref="G14:I14"/>
    <mergeCell ref="D15:E15"/>
    <mergeCell ref="G15:I15"/>
    <mergeCell ref="A18:B19"/>
    <mergeCell ref="D18:E18"/>
    <mergeCell ref="G18:I18"/>
    <mergeCell ref="D19:E19"/>
    <mergeCell ref="G19:I19"/>
    <mergeCell ref="A16:B17"/>
    <mergeCell ref="D16:E16"/>
    <mergeCell ref="G16:I16"/>
    <mergeCell ref="D17:E17"/>
    <mergeCell ref="G17:I17"/>
    <mergeCell ref="A20:B21"/>
    <mergeCell ref="D20:E20"/>
    <mergeCell ref="G20:I20"/>
    <mergeCell ref="J20:J21"/>
    <mergeCell ref="D21:E21"/>
    <mergeCell ref="G21:I21"/>
    <mergeCell ref="A22:B23"/>
    <mergeCell ref="D22:E22"/>
    <mergeCell ref="G22:I22"/>
    <mergeCell ref="J22:J23"/>
    <mergeCell ref="D23:E23"/>
    <mergeCell ref="G23:I23"/>
    <mergeCell ref="A24:B25"/>
    <mergeCell ref="C24:C25"/>
    <mergeCell ref="D24:E24"/>
    <mergeCell ref="G24:I24"/>
    <mergeCell ref="D25:E25"/>
    <mergeCell ref="G25:I25"/>
    <mergeCell ref="B34:E34"/>
    <mergeCell ref="I34:J34"/>
    <mergeCell ref="B35:E35"/>
    <mergeCell ref="I35:J35"/>
    <mergeCell ref="B38:E38"/>
    <mergeCell ref="I38:J38"/>
    <mergeCell ref="B36:E36"/>
    <mergeCell ref="B37:E37"/>
    <mergeCell ref="E41:F41"/>
    <mergeCell ref="G41:H41"/>
    <mergeCell ref="I41:J41"/>
    <mergeCell ref="E42:F42"/>
    <mergeCell ref="G42:H42"/>
    <mergeCell ref="I42:J42"/>
    <mergeCell ref="A30:C31"/>
    <mergeCell ref="A45:B47"/>
    <mergeCell ref="C45:J45"/>
    <mergeCell ref="C46:J47"/>
    <mergeCell ref="A43:C44"/>
    <mergeCell ref="D43:D44"/>
    <mergeCell ref="E43:F43"/>
    <mergeCell ref="G43:H43"/>
    <mergeCell ref="I43:J43"/>
    <mergeCell ref="E44:F44"/>
    <mergeCell ref="G44:H44"/>
    <mergeCell ref="I44:J44"/>
    <mergeCell ref="B39:E39"/>
    <mergeCell ref="I39:J39"/>
    <mergeCell ref="A41:C42"/>
    <mergeCell ref="D41:D42"/>
  </mergeCells>
  <phoneticPr fontId="10"/>
  <dataValidations disablePrompts="1" count="1">
    <dataValidation type="list" allowBlank="1" showInputMessage="1" showErrorMessage="1" sqref="D41:D44" xr:uid="{00000000-0002-0000-0100-000000000000}">
      <formula1>"有,無"</formula1>
    </dataValidation>
  </dataValidations>
  <printOptions horizontalCentered="1"/>
  <pageMargins left="0.39370078740157483" right="0.39370078740157483" top="0.39370078740157483" bottom="0.39370078740157483" header="0.19685039370078741" footer="0.19685039370078741"/>
  <pageSetup paperSize="9" scale="85" orientation="portrait" r:id="rId1"/>
  <legacy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FF00"/>
    <pageSetUpPr fitToPage="1"/>
  </sheetPr>
  <dimension ref="B1:AI19"/>
  <sheetViews>
    <sheetView view="pageBreakPreview" zoomScale="80" zoomScaleNormal="70" zoomScaleSheetLayoutView="80" workbookViewId="0">
      <selection activeCell="R19" sqref="R19"/>
    </sheetView>
  </sheetViews>
  <sheetFormatPr defaultColWidth="10.109375" defaultRowHeight="13.2"/>
  <cols>
    <col min="1" max="1" width="2" style="681" customWidth="1"/>
    <col min="2" max="2" width="7.6640625" style="681" customWidth="1"/>
    <col min="3" max="22" width="9.109375" style="681" customWidth="1"/>
    <col min="23" max="23" width="26.88671875" style="681" customWidth="1"/>
    <col min="24" max="24" width="2" style="681" customWidth="1"/>
    <col min="25" max="16384" width="10.109375" style="681"/>
  </cols>
  <sheetData>
    <row r="1" spans="2:35">
      <c r="W1" s="690" t="s">
        <v>715</v>
      </c>
    </row>
    <row r="2" spans="2:35" ht="19.2">
      <c r="B2" s="1324" t="s">
        <v>754</v>
      </c>
      <c r="C2" s="1324"/>
      <c r="D2" s="1324"/>
      <c r="E2" s="1324"/>
      <c r="F2" s="1324"/>
      <c r="G2" s="1324"/>
      <c r="H2" s="1324"/>
      <c r="I2" s="1324"/>
      <c r="J2" s="1324"/>
      <c r="K2" s="1324"/>
      <c r="L2" s="1324"/>
      <c r="M2" s="1324"/>
      <c r="N2" s="1324"/>
      <c r="O2" s="1324"/>
      <c r="P2" s="1324"/>
      <c r="Q2" s="1324"/>
      <c r="R2" s="1324"/>
      <c r="S2" s="1324"/>
      <c r="T2" s="1324"/>
      <c r="U2" s="1324"/>
      <c r="V2" s="1324"/>
      <c r="W2" s="1324"/>
    </row>
    <row r="3" spans="2:35">
      <c r="B3" s="701" t="s">
        <v>677</v>
      </c>
    </row>
    <row r="4" spans="2:35">
      <c r="B4" s="1317" t="s">
        <v>658</v>
      </c>
      <c r="C4" s="1318"/>
      <c r="D4" s="1319"/>
      <c r="E4" s="1316"/>
      <c r="F4" s="1316"/>
      <c r="G4" s="1316"/>
      <c r="H4" s="1316"/>
      <c r="I4" s="1316"/>
      <c r="J4" s="1316"/>
      <c r="K4" s="1316"/>
      <c r="L4" s="1316"/>
      <c r="M4" s="1316"/>
      <c r="N4" s="1315"/>
      <c r="O4" s="1315"/>
      <c r="P4" s="1315"/>
      <c r="Q4" s="1315"/>
      <c r="R4" s="1315"/>
      <c r="S4" s="1315"/>
      <c r="T4" s="1315"/>
      <c r="U4" s="1315"/>
      <c r="V4" s="1315"/>
      <c r="W4" s="689"/>
      <c r="X4" s="688"/>
      <c r="Y4" s="688"/>
      <c r="Z4" s="688"/>
      <c r="AA4" s="688"/>
      <c r="AB4" s="688"/>
      <c r="AC4" s="688"/>
      <c r="AD4" s="688"/>
      <c r="AE4" s="688"/>
      <c r="AF4" s="688"/>
      <c r="AG4" s="688"/>
      <c r="AH4" s="688"/>
      <c r="AI4" s="688"/>
    </row>
    <row r="5" spans="2:35">
      <c r="B5" s="1317" t="s">
        <v>657</v>
      </c>
      <c r="C5" s="1318"/>
      <c r="D5" s="1319"/>
      <c r="E5" s="1316"/>
      <c r="F5" s="1316"/>
      <c r="G5" s="1316"/>
      <c r="H5" s="1316"/>
      <c r="I5" s="1316"/>
      <c r="J5" s="1316"/>
      <c r="K5" s="1316"/>
      <c r="L5" s="1316"/>
      <c r="M5" s="1316"/>
      <c r="N5" s="1315"/>
      <c r="O5" s="1315"/>
      <c r="P5" s="1315"/>
      <c r="Q5" s="1315"/>
      <c r="R5" s="1315"/>
      <c r="S5" s="1315"/>
      <c r="T5" s="1315"/>
      <c r="U5" s="1315"/>
      <c r="V5" s="1315"/>
      <c r="W5" s="689"/>
      <c r="X5" s="688"/>
      <c r="Y5" s="688"/>
      <c r="Z5" s="688"/>
      <c r="AA5" s="688"/>
      <c r="AB5" s="688"/>
      <c r="AC5" s="688"/>
      <c r="AD5" s="688"/>
      <c r="AE5" s="688"/>
      <c r="AF5" s="688"/>
      <c r="AG5" s="688"/>
      <c r="AH5" s="688"/>
      <c r="AI5" s="688"/>
    </row>
    <row r="7" spans="2:35" s="687" customFormat="1" ht="85.5" customHeight="1">
      <c r="B7" s="684" t="s">
        <v>656</v>
      </c>
      <c r="C7" s="1321" t="s">
        <v>655</v>
      </c>
      <c r="D7" s="1321"/>
      <c r="E7" s="1320" t="s">
        <v>654</v>
      </c>
      <c r="F7" s="1320"/>
      <c r="G7" s="1320"/>
      <c r="H7" s="1320" t="s">
        <v>653</v>
      </c>
      <c r="I7" s="1320"/>
      <c r="J7" s="1320"/>
      <c r="K7" s="1320"/>
      <c r="L7" s="1320" t="s">
        <v>652</v>
      </c>
      <c r="M7" s="1320"/>
      <c r="N7" s="1320"/>
      <c r="O7" s="1320"/>
      <c r="P7" s="1325" t="s">
        <v>755</v>
      </c>
      <c r="Q7" s="1325"/>
      <c r="R7" s="1325"/>
      <c r="S7" s="1320" t="s">
        <v>651</v>
      </c>
      <c r="T7" s="1320"/>
      <c r="U7" s="1320" t="s">
        <v>650</v>
      </c>
      <c r="V7" s="1320"/>
      <c r="W7" s="685" t="s">
        <v>649</v>
      </c>
    </row>
    <row r="8" spans="2:35" ht="56.25" customHeight="1">
      <c r="B8" s="685" t="s">
        <v>648</v>
      </c>
      <c r="C8" s="1323" t="s">
        <v>647</v>
      </c>
      <c r="D8" s="1323"/>
      <c r="E8" s="1320" t="s">
        <v>646</v>
      </c>
      <c r="F8" s="1320"/>
      <c r="G8" s="1320"/>
      <c r="H8" s="1320" t="s">
        <v>645</v>
      </c>
      <c r="I8" s="1320"/>
      <c r="J8" s="1320"/>
      <c r="K8" s="1320"/>
      <c r="L8" s="1320" t="s">
        <v>644</v>
      </c>
      <c r="M8" s="1320"/>
      <c r="N8" s="1320"/>
      <c r="O8" s="1320"/>
      <c r="P8" s="1321" t="s">
        <v>643</v>
      </c>
      <c r="Q8" s="1321"/>
      <c r="R8" s="1321"/>
      <c r="S8" s="1323" t="s">
        <v>642</v>
      </c>
      <c r="T8" s="1323"/>
      <c r="U8" s="1321" t="s">
        <v>641</v>
      </c>
      <c r="V8" s="1321"/>
      <c r="W8" s="686" t="s">
        <v>640</v>
      </c>
    </row>
    <row r="9" spans="2:35" ht="56.25" customHeight="1">
      <c r="B9" s="685">
        <v>1</v>
      </c>
      <c r="C9" s="1323"/>
      <c r="D9" s="1323"/>
      <c r="E9" s="1320"/>
      <c r="F9" s="1320"/>
      <c r="G9" s="1320"/>
      <c r="H9" s="1320"/>
      <c r="I9" s="1320"/>
      <c r="J9" s="1320"/>
      <c r="K9" s="1320"/>
      <c r="L9" s="1320"/>
      <c r="M9" s="1320"/>
      <c r="N9" s="1320"/>
      <c r="O9" s="1320"/>
      <c r="P9" s="1321"/>
      <c r="Q9" s="1321"/>
      <c r="R9" s="1321"/>
      <c r="S9" s="1321"/>
      <c r="T9" s="1321"/>
      <c r="U9" s="1321"/>
      <c r="V9" s="1321"/>
      <c r="W9" s="684"/>
    </row>
    <row r="10" spans="2:35" ht="56.25" customHeight="1">
      <c r="B10" s="685">
        <v>2</v>
      </c>
      <c r="C10" s="1323"/>
      <c r="D10" s="1323"/>
      <c r="E10" s="1320"/>
      <c r="F10" s="1320"/>
      <c r="G10" s="1320"/>
      <c r="H10" s="1320"/>
      <c r="I10" s="1320"/>
      <c r="J10" s="1320"/>
      <c r="K10" s="1320"/>
      <c r="L10" s="1320"/>
      <c r="M10" s="1320"/>
      <c r="N10" s="1320"/>
      <c r="O10" s="1320"/>
      <c r="P10" s="1321"/>
      <c r="Q10" s="1321"/>
      <c r="R10" s="1321"/>
      <c r="S10" s="1321"/>
      <c r="T10" s="1321"/>
      <c r="U10" s="1321"/>
      <c r="V10" s="1321"/>
      <c r="W10" s="684"/>
    </row>
    <row r="11" spans="2:35" ht="56.25" customHeight="1">
      <c r="B11" s="685">
        <v>3</v>
      </c>
      <c r="C11" s="1323"/>
      <c r="D11" s="1323"/>
      <c r="E11" s="1320"/>
      <c r="F11" s="1320"/>
      <c r="G11" s="1320"/>
      <c r="H11" s="1320"/>
      <c r="I11" s="1320"/>
      <c r="J11" s="1320"/>
      <c r="K11" s="1320"/>
      <c r="L11" s="1320"/>
      <c r="M11" s="1320"/>
      <c r="N11" s="1320"/>
      <c r="O11" s="1320"/>
      <c r="P11" s="1321"/>
      <c r="Q11" s="1321"/>
      <c r="R11" s="1321"/>
      <c r="S11" s="1321"/>
      <c r="T11" s="1321"/>
      <c r="U11" s="1321"/>
      <c r="V11" s="1321"/>
      <c r="W11" s="684"/>
    </row>
    <row r="12" spans="2:35" ht="56.25" customHeight="1">
      <c r="B12" s="685">
        <v>4</v>
      </c>
      <c r="C12" s="1323"/>
      <c r="D12" s="1323"/>
      <c r="E12" s="1320"/>
      <c r="F12" s="1320"/>
      <c r="G12" s="1320"/>
      <c r="H12" s="1320"/>
      <c r="I12" s="1320"/>
      <c r="J12" s="1320"/>
      <c r="K12" s="1320"/>
      <c r="L12" s="1320"/>
      <c r="M12" s="1320"/>
      <c r="N12" s="1320"/>
      <c r="O12" s="1320"/>
      <c r="P12" s="1321"/>
      <c r="Q12" s="1321"/>
      <c r="R12" s="1321"/>
      <c r="S12" s="1321"/>
      <c r="T12" s="1321"/>
      <c r="U12" s="1321"/>
      <c r="V12" s="1321"/>
      <c r="W12" s="684"/>
    </row>
    <row r="13" spans="2:35" ht="56.25" customHeight="1">
      <c r="B13" s="685">
        <v>5</v>
      </c>
      <c r="C13" s="1323"/>
      <c r="D13" s="1323"/>
      <c r="E13" s="1320"/>
      <c r="F13" s="1320"/>
      <c r="G13" s="1320"/>
      <c r="H13" s="1320"/>
      <c r="I13" s="1320"/>
      <c r="J13" s="1320"/>
      <c r="K13" s="1320"/>
      <c r="L13" s="1320"/>
      <c r="M13" s="1320"/>
      <c r="N13" s="1320"/>
      <c r="O13" s="1320"/>
      <c r="P13" s="1321"/>
      <c r="Q13" s="1321"/>
      <c r="R13" s="1321"/>
      <c r="S13" s="1321"/>
      <c r="T13" s="1321"/>
      <c r="U13" s="1321"/>
      <c r="V13" s="1321"/>
      <c r="W13" s="684"/>
    </row>
    <row r="15" spans="2:35">
      <c r="B15" s="682" t="s">
        <v>639</v>
      </c>
      <c r="C15" s="682"/>
      <c r="D15" s="682"/>
      <c r="E15" s="682"/>
      <c r="F15" s="682"/>
      <c r="G15" s="682"/>
      <c r="H15" s="682"/>
      <c r="I15" s="682"/>
      <c r="J15" s="682"/>
      <c r="K15" s="682"/>
      <c r="L15" s="682"/>
      <c r="M15" s="682"/>
      <c r="N15" s="682"/>
      <c r="O15" s="682"/>
      <c r="P15" s="682"/>
      <c r="Q15" s="682"/>
      <c r="R15" s="682"/>
      <c r="S15" s="682"/>
      <c r="T15" s="682"/>
      <c r="U15" s="682"/>
      <c r="V15" s="682"/>
      <c r="W15" s="682"/>
    </row>
    <row r="16" spans="2:35">
      <c r="B16" s="683"/>
      <c r="C16" s="683"/>
      <c r="D16" s="682"/>
      <c r="E16" s="682"/>
      <c r="F16" s="682"/>
      <c r="G16" s="682"/>
      <c r="H16" s="682"/>
      <c r="I16" s="683"/>
      <c r="J16" s="683"/>
      <c r="K16" s="682"/>
      <c r="L16" s="682"/>
      <c r="M16" s="682"/>
      <c r="N16" s="682"/>
      <c r="O16" s="682"/>
      <c r="P16" s="682"/>
      <c r="Q16" s="682"/>
      <c r="R16" s="682"/>
      <c r="S16" s="682"/>
      <c r="T16" s="682"/>
      <c r="U16" s="682"/>
      <c r="V16" s="682"/>
      <c r="W16" s="682"/>
    </row>
    <row r="17" spans="2:23">
      <c r="B17" s="682"/>
      <c r="C17" s="682"/>
      <c r="D17" s="682"/>
      <c r="E17" s="682"/>
      <c r="F17" s="682"/>
      <c r="G17" s="682"/>
      <c r="H17" s="682"/>
      <c r="I17" s="682"/>
      <c r="J17" s="682"/>
      <c r="K17" s="682"/>
      <c r="L17" s="682"/>
      <c r="M17" s="682"/>
      <c r="N17" s="682"/>
      <c r="O17" s="682"/>
      <c r="P17" s="682"/>
      <c r="Q17" s="682"/>
      <c r="R17" s="682"/>
      <c r="S17" s="682"/>
      <c r="T17" s="682"/>
      <c r="U17" s="682"/>
      <c r="V17" s="682"/>
      <c r="W17" s="682"/>
    </row>
    <row r="18" spans="2:23">
      <c r="B18" s="1322"/>
      <c r="C18" s="1322"/>
      <c r="D18" s="682"/>
      <c r="E18" s="682"/>
      <c r="F18" s="682"/>
      <c r="G18" s="682"/>
      <c r="H18" s="682"/>
      <c r="I18" s="682"/>
      <c r="J18" s="682"/>
      <c r="K18" s="682"/>
      <c r="L18" s="682"/>
      <c r="M18" s="682"/>
      <c r="N18" s="682"/>
      <c r="O18" s="682"/>
      <c r="P18" s="682"/>
      <c r="Q18" s="682"/>
      <c r="R18" s="682"/>
      <c r="S18" s="682"/>
      <c r="T18" s="682"/>
      <c r="U18" s="682"/>
      <c r="V18" s="682"/>
      <c r="W18" s="682"/>
    </row>
    <row r="19" spans="2:23">
      <c r="B19" s="682"/>
      <c r="C19" s="682"/>
      <c r="D19" s="682"/>
      <c r="E19" s="682"/>
      <c r="F19" s="682"/>
      <c r="G19" s="682"/>
      <c r="H19" s="682"/>
      <c r="I19" s="682"/>
      <c r="J19" s="682"/>
      <c r="K19" s="682"/>
      <c r="L19" s="682"/>
      <c r="M19" s="682"/>
      <c r="N19" s="682"/>
      <c r="O19" s="682"/>
      <c r="P19" s="682"/>
      <c r="Q19" s="682"/>
      <c r="R19" s="682"/>
      <c r="S19" s="682"/>
      <c r="T19" s="682"/>
      <c r="U19" s="682"/>
      <c r="V19" s="682"/>
      <c r="W19" s="682"/>
    </row>
  </sheetData>
  <mergeCells count="59">
    <mergeCell ref="C10:D10"/>
    <mergeCell ref="H11:K11"/>
    <mergeCell ref="L11:O11"/>
    <mergeCell ref="H7:K7"/>
    <mergeCell ref="E10:G10"/>
    <mergeCell ref="E11:G11"/>
    <mergeCell ref="H8:K8"/>
    <mergeCell ref="L8:O8"/>
    <mergeCell ref="C8:D8"/>
    <mergeCell ref="H9:K9"/>
    <mergeCell ref="C9:D9"/>
    <mergeCell ref="B2:W2"/>
    <mergeCell ref="U11:V11"/>
    <mergeCell ref="C11:D11"/>
    <mergeCell ref="H10:K10"/>
    <mergeCell ref="L10:O10"/>
    <mergeCell ref="S10:T10"/>
    <mergeCell ref="U8:V8"/>
    <mergeCell ref="P10:R10"/>
    <mergeCell ref="S7:T7"/>
    <mergeCell ref="S8:T8"/>
    <mergeCell ref="P7:R7"/>
    <mergeCell ref="P8:R8"/>
    <mergeCell ref="S9:T9"/>
    <mergeCell ref="E7:G7"/>
    <mergeCell ref="E8:G8"/>
    <mergeCell ref="E9:G9"/>
    <mergeCell ref="B18:C18"/>
    <mergeCell ref="U12:V12"/>
    <mergeCell ref="U13:V13"/>
    <mergeCell ref="S13:T13"/>
    <mergeCell ref="H12:K12"/>
    <mergeCell ref="L12:O12"/>
    <mergeCell ref="C12:D12"/>
    <mergeCell ref="L13:O13"/>
    <mergeCell ref="P12:R12"/>
    <mergeCell ref="C13:D13"/>
    <mergeCell ref="E13:G13"/>
    <mergeCell ref="P13:R13"/>
    <mergeCell ref="S12:T12"/>
    <mergeCell ref="E12:G12"/>
    <mergeCell ref="H13:K13"/>
    <mergeCell ref="S11:T11"/>
    <mergeCell ref="N5:O5"/>
    <mergeCell ref="P5:V5"/>
    <mergeCell ref="U9:V9"/>
    <mergeCell ref="U10:V10"/>
    <mergeCell ref="P9:R9"/>
    <mergeCell ref="P11:R11"/>
    <mergeCell ref="L9:O9"/>
    <mergeCell ref="N4:O4"/>
    <mergeCell ref="E4:M4"/>
    <mergeCell ref="B4:D4"/>
    <mergeCell ref="P4:V4"/>
    <mergeCell ref="U7:V7"/>
    <mergeCell ref="C7:D7"/>
    <mergeCell ref="B5:D5"/>
    <mergeCell ref="E5:M5"/>
    <mergeCell ref="L7:O7"/>
  </mergeCells>
  <phoneticPr fontId="10"/>
  <dataValidations count="2">
    <dataValidation type="list" allowBlank="1" showInputMessage="1" showErrorMessage="1" sqref="P8:R13" xr:uid="{00000000-0002-0000-1E00-000000000000}">
      <formula1>"職場見学, 職場体験, 企業実習"</formula1>
    </dataValidation>
    <dataValidation type="list" allowBlank="1" showInputMessage="1" showErrorMessage="1" sqref="C8:D13" xr:uid="{00000000-0002-0000-1E00-000001000000}">
      <formula1>"特別養護老人ホーム, グループホーム, サービス付高齢者住宅, デイサービス, ショートステイ, 訪問介護, 障害福祉施設, その他"</formula1>
    </dataValidation>
  </dataValidations>
  <pageMargins left="0.70866141732283472" right="0.70866141732283472" top="0.74803149606299213" bottom="0.74803149606299213" header="0.31496062992125984" footer="0.31496062992125984"/>
  <pageSetup paperSize="9" scale="64" fitToHeight="0" orientation="landscape" r:id="rId1"/>
  <colBreaks count="1" manualBreakCount="1">
    <brk id="23" max="15" man="1"/>
  </col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6421EB-1171-4454-9B84-0C42C81F18C0}">
  <sheetPr>
    <pageSetUpPr fitToPage="1"/>
  </sheetPr>
  <dimension ref="A1:F51"/>
  <sheetViews>
    <sheetView view="pageBreakPreview" topLeftCell="C1" zoomScale="55" zoomScaleNormal="69" zoomScaleSheetLayoutView="55" workbookViewId="0">
      <selection activeCell="D26" sqref="D26"/>
    </sheetView>
  </sheetViews>
  <sheetFormatPr defaultRowHeight="13.2"/>
  <cols>
    <col min="1" max="1" width="7.21875" style="748" customWidth="1"/>
    <col min="2" max="2" width="11.77734375" style="748" customWidth="1"/>
    <col min="3" max="3" width="34.88671875" style="748" customWidth="1"/>
    <col min="4" max="4" width="254.6640625" style="745" customWidth="1"/>
    <col min="5" max="5" width="14" style="748" customWidth="1"/>
    <col min="6" max="16384" width="8.88671875" style="748"/>
  </cols>
  <sheetData>
    <row r="1" spans="1:6" ht="33.75" customHeight="1" thickBot="1">
      <c r="A1" s="743" t="s">
        <v>759</v>
      </c>
      <c r="B1" s="744"/>
      <c r="C1" s="744"/>
      <c r="E1" s="746" t="s">
        <v>760</v>
      </c>
      <c r="F1" s="747" t="s">
        <v>761</v>
      </c>
    </row>
    <row r="2" spans="1:6" ht="58.2" thickBot="1">
      <c r="A2" s="749" t="s">
        <v>762</v>
      </c>
      <c r="B2" s="750" t="s">
        <v>763</v>
      </c>
      <c r="C2" s="751" t="s">
        <v>764</v>
      </c>
      <c r="D2" s="752" t="s">
        <v>765</v>
      </c>
      <c r="E2" s="753" t="s">
        <v>766</v>
      </c>
    </row>
    <row r="3" spans="1:6" ht="19.2">
      <c r="A3" s="1337" t="s">
        <v>767</v>
      </c>
      <c r="B3" s="1329" t="s">
        <v>768</v>
      </c>
      <c r="C3" s="754" t="s">
        <v>769</v>
      </c>
      <c r="D3" s="755" t="s">
        <v>770</v>
      </c>
      <c r="E3" s="756"/>
    </row>
    <row r="4" spans="1:6" ht="38.4">
      <c r="A4" s="1338"/>
      <c r="B4" s="1330"/>
      <c r="C4" s="757" t="s">
        <v>771</v>
      </c>
      <c r="D4" s="758" t="s">
        <v>772</v>
      </c>
      <c r="E4" s="759"/>
    </row>
    <row r="5" spans="1:6" ht="19.2">
      <c r="A5" s="1338"/>
      <c r="B5" s="1330"/>
      <c r="C5" s="757" t="s">
        <v>773</v>
      </c>
      <c r="D5" s="758" t="s">
        <v>774</v>
      </c>
      <c r="E5" s="759"/>
    </row>
    <row r="6" spans="1:6" ht="19.2">
      <c r="A6" s="1338"/>
      <c r="B6" s="1330"/>
      <c r="C6" s="757" t="s">
        <v>775</v>
      </c>
      <c r="D6" s="758" t="s">
        <v>776</v>
      </c>
      <c r="E6" s="759"/>
    </row>
    <row r="7" spans="1:6" ht="19.2">
      <c r="A7" s="1338"/>
      <c r="B7" s="1330"/>
      <c r="C7" s="757" t="s">
        <v>777</v>
      </c>
      <c r="D7" s="758" t="s">
        <v>778</v>
      </c>
      <c r="E7" s="759"/>
    </row>
    <row r="8" spans="1:6" ht="19.2">
      <c r="A8" s="1338"/>
      <c r="B8" s="1331"/>
      <c r="C8" s="757" t="s">
        <v>779</v>
      </c>
      <c r="D8" s="758" t="s">
        <v>780</v>
      </c>
      <c r="E8" s="759"/>
    </row>
    <row r="9" spans="1:6" ht="19.2">
      <c r="A9" s="1338"/>
      <c r="B9" s="1332" t="s">
        <v>781</v>
      </c>
      <c r="C9" s="760" t="s">
        <v>782</v>
      </c>
      <c r="D9" s="761" t="s">
        <v>783</v>
      </c>
      <c r="E9" s="762"/>
    </row>
    <row r="10" spans="1:6" ht="19.2">
      <c r="A10" s="1338"/>
      <c r="B10" s="1330"/>
      <c r="C10" s="757" t="s">
        <v>784</v>
      </c>
      <c r="D10" s="758" t="s">
        <v>785</v>
      </c>
      <c r="E10" s="759"/>
    </row>
    <row r="11" spans="1:6" ht="19.2">
      <c r="A11" s="1338"/>
      <c r="B11" s="1330"/>
      <c r="C11" s="757" t="s">
        <v>786</v>
      </c>
      <c r="D11" s="758" t="s">
        <v>787</v>
      </c>
      <c r="E11" s="759"/>
    </row>
    <row r="12" spans="1:6" ht="19.2">
      <c r="A12" s="1338"/>
      <c r="B12" s="1330"/>
      <c r="C12" s="757" t="s">
        <v>788</v>
      </c>
      <c r="D12" s="758" t="s">
        <v>789</v>
      </c>
      <c r="E12" s="759"/>
    </row>
    <row r="13" spans="1:6" ht="19.2">
      <c r="A13" s="1338"/>
      <c r="B13" s="1330"/>
      <c r="C13" s="757" t="s">
        <v>790</v>
      </c>
      <c r="D13" s="758" t="s">
        <v>791</v>
      </c>
      <c r="E13" s="759"/>
    </row>
    <row r="14" spans="1:6" ht="19.2">
      <c r="A14" s="1338"/>
      <c r="B14" s="1331"/>
      <c r="C14" s="757" t="s">
        <v>792</v>
      </c>
      <c r="D14" s="758" t="s">
        <v>793</v>
      </c>
      <c r="E14" s="759"/>
    </row>
    <row r="15" spans="1:6" ht="19.2">
      <c r="A15" s="1338"/>
      <c r="B15" s="1332" t="s">
        <v>794</v>
      </c>
      <c r="C15" s="760" t="s">
        <v>795</v>
      </c>
      <c r="D15" s="761" t="s">
        <v>796</v>
      </c>
      <c r="E15" s="762"/>
    </row>
    <row r="16" spans="1:6" ht="38.4">
      <c r="A16" s="1338"/>
      <c r="B16" s="1330"/>
      <c r="C16" s="757" t="s">
        <v>797</v>
      </c>
      <c r="D16" s="758" t="s">
        <v>798</v>
      </c>
      <c r="E16" s="759"/>
    </row>
    <row r="17" spans="1:5" ht="38.4">
      <c r="A17" s="1338"/>
      <c r="B17" s="1330"/>
      <c r="C17" s="757" t="s">
        <v>799</v>
      </c>
      <c r="D17" s="758" t="s">
        <v>800</v>
      </c>
      <c r="E17" s="759"/>
    </row>
    <row r="18" spans="1:5" ht="19.2">
      <c r="A18" s="1338"/>
      <c r="B18" s="1330"/>
      <c r="C18" s="757" t="s">
        <v>801</v>
      </c>
      <c r="D18" s="758" t="s">
        <v>802</v>
      </c>
      <c r="E18" s="759"/>
    </row>
    <row r="19" spans="1:5" ht="19.8" thickBot="1">
      <c r="A19" s="1339"/>
      <c r="B19" s="1333"/>
      <c r="C19" s="757" t="s">
        <v>803</v>
      </c>
      <c r="D19" s="758" t="s">
        <v>804</v>
      </c>
      <c r="E19" s="759"/>
    </row>
    <row r="20" spans="1:5" ht="19.2">
      <c r="A20" s="1326" t="s">
        <v>805</v>
      </c>
      <c r="B20" s="1329" t="s">
        <v>806</v>
      </c>
      <c r="C20" s="763" t="s">
        <v>807</v>
      </c>
      <c r="D20" s="764" t="s">
        <v>808</v>
      </c>
      <c r="E20" s="765"/>
    </row>
    <row r="21" spans="1:5" ht="19.2">
      <c r="A21" s="1327"/>
      <c r="B21" s="1330"/>
      <c r="C21" s="757" t="s">
        <v>809</v>
      </c>
      <c r="D21" s="758" t="s">
        <v>810</v>
      </c>
      <c r="E21" s="759"/>
    </row>
    <row r="22" spans="1:5" ht="38.4">
      <c r="A22" s="1327"/>
      <c r="B22" s="1331"/>
      <c r="C22" s="757" t="s">
        <v>811</v>
      </c>
      <c r="D22" s="758" t="s">
        <v>812</v>
      </c>
      <c r="E22" s="759"/>
    </row>
    <row r="23" spans="1:5" ht="57.6">
      <c r="A23" s="1327"/>
      <c r="B23" s="1332" t="s">
        <v>813</v>
      </c>
      <c r="C23" s="760" t="s">
        <v>814</v>
      </c>
      <c r="D23" s="761" t="s">
        <v>815</v>
      </c>
      <c r="E23" s="762"/>
    </row>
    <row r="24" spans="1:5" ht="19.2">
      <c r="A24" s="1327"/>
      <c r="B24" s="1331"/>
      <c r="C24" s="757" t="s">
        <v>816</v>
      </c>
      <c r="D24" s="758" t="s">
        <v>817</v>
      </c>
      <c r="E24" s="759"/>
    </row>
    <row r="25" spans="1:5" ht="19.2">
      <c r="A25" s="1327"/>
      <c r="B25" s="1332" t="s">
        <v>818</v>
      </c>
      <c r="C25" s="760" t="s">
        <v>819</v>
      </c>
      <c r="D25" s="761" t="s">
        <v>820</v>
      </c>
      <c r="E25" s="762"/>
    </row>
    <row r="26" spans="1:5" ht="39" thickBot="1">
      <c r="A26" s="1328"/>
      <c r="B26" s="1333"/>
      <c r="C26" s="757" t="s">
        <v>821</v>
      </c>
      <c r="D26" s="758" t="s">
        <v>822</v>
      </c>
      <c r="E26" s="759"/>
    </row>
    <row r="27" spans="1:5" ht="19.2">
      <c r="A27" s="1326" t="s">
        <v>823</v>
      </c>
      <c r="B27" s="1329" t="s">
        <v>824</v>
      </c>
      <c r="C27" s="763" t="s">
        <v>825</v>
      </c>
      <c r="D27" s="764" t="s">
        <v>826</v>
      </c>
      <c r="E27" s="765"/>
    </row>
    <row r="28" spans="1:5" ht="19.2">
      <c r="A28" s="1327"/>
      <c r="B28" s="1330"/>
      <c r="C28" s="757" t="s">
        <v>827</v>
      </c>
      <c r="D28" s="758" t="s">
        <v>828</v>
      </c>
      <c r="E28" s="759"/>
    </row>
    <row r="29" spans="1:5" ht="19.2">
      <c r="A29" s="1327"/>
      <c r="B29" s="1330"/>
      <c r="C29" s="757" t="s">
        <v>829</v>
      </c>
      <c r="D29" s="758" t="s">
        <v>830</v>
      </c>
      <c r="E29" s="759"/>
    </row>
    <row r="30" spans="1:5" ht="19.2">
      <c r="A30" s="1327"/>
      <c r="B30" s="1330"/>
      <c r="C30" s="757" t="s">
        <v>831</v>
      </c>
      <c r="D30" s="758" t="s">
        <v>832</v>
      </c>
      <c r="E30" s="759"/>
    </row>
    <row r="31" spans="1:5" ht="19.2">
      <c r="A31" s="1327"/>
      <c r="B31" s="1330"/>
      <c r="C31" s="757" t="s">
        <v>833</v>
      </c>
      <c r="D31" s="758" t="s">
        <v>834</v>
      </c>
      <c r="E31" s="759"/>
    </row>
    <row r="32" spans="1:5" ht="19.2">
      <c r="A32" s="1327"/>
      <c r="B32" s="1330"/>
      <c r="C32" s="757" t="s">
        <v>835</v>
      </c>
      <c r="D32" s="758" t="s">
        <v>836</v>
      </c>
      <c r="E32" s="759"/>
    </row>
    <row r="33" spans="1:5" ht="19.2">
      <c r="A33" s="1327"/>
      <c r="B33" s="1330"/>
      <c r="C33" s="757" t="s">
        <v>837</v>
      </c>
      <c r="D33" s="758" t="s">
        <v>838</v>
      </c>
      <c r="E33" s="759"/>
    </row>
    <row r="34" spans="1:5" ht="19.2">
      <c r="A34" s="1327"/>
      <c r="B34" s="1330"/>
      <c r="C34" s="757" t="s">
        <v>839</v>
      </c>
      <c r="D34" s="758" t="s">
        <v>840</v>
      </c>
      <c r="E34" s="759"/>
    </row>
    <row r="35" spans="1:5" ht="19.2">
      <c r="A35" s="1327"/>
      <c r="B35" s="1330"/>
      <c r="C35" s="757" t="s">
        <v>841</v>
      </c>
      <c r="D35" s="758" t="s">
        <v>842</v>
      </c>
      <c r="E35" s="759"/>
    </row>
    <row r="36" spans="1:5" ht="19.2">
      <c r="A36" s="1327"/>
      <c r="B36" s="1331"/>
      <c r="C36" s="757" t="s">
        <v>843</v>
      </c>
      <c r="D36" s="758" t="s">
        <v>844</v>
      </c>
      <c r="E36" s="759"/>
    </row>
    <row r="37" spans="1:5" ht="19.2">
      <c r="A37" s="1327"/>
      <c r="B37" s="1332" t="s">
        <v>845</v>
      </c>
      <c r="C37" s="760" t="s">
        <v>846</v>
      </c>
      <c r="D37" s="761" t="s">
        <v>847</v>
      </c>
      <c r="E37" s="762"/>
    </row>
    <row r="38" spans="1:5" ht="38.4">
      <c r="A38" s="1327"/>
      <c r="B38" s="1330"/>
      <c r="C38" s="757" t="s">
        <v>848</v>
      </c>
      <c r="D38" s="758" t="s">
        <v>849</v>
      </c>
      <c r="E38" s="759"/>
    </row>
    <row r="39" spans="1:5" ht="39" thickBot="1">
      <c r="A39" s="1328"/>
      <c r="B39" s="1333"/>
      <c r="C39" s="757" t="s">
        <v>850</v>
      </c>
      <c r="D39" s="758" t="s">
        <v>851</v>
      </c>
      <c r="E39" s="759"/>
    </row>
    <row r="40" spans="1:5" ht="19.2">
      <c r="A40" s="1334" t="s">
        <v>852</v>
      </c>
      <c r="B40" s="1329" t="s">
        <v>853</v>
      </c>
      <c r="C40" s="763" t="s">
        <v>854</v>
      </c>
      <c r="D40" s="764" t="s">
        <v>855</v>
      </c>
      <c r="E40" s="765"/>
    </row>
    <row r="41" spans="1:5" ht="38.4">
      <c r="A41" s="1335"/>
      <c r="B41" s="1330"/>
      <c r="C41" s="757" t="s">
        <v>856</v>
      </c>
      <c r="D41" s="758" t="s">
        <v>857</v>
      </c>
      <c r="E41" s="759"/>
    </row>
    <row r="42" spans="1:5" ht="19.2">
      <c r="A42" s="1335"/>
      <c r="B42" s="1330"/>
      <c r="C42" s="757" t="s">
        <v>858</v>
      </c>
      <c r="D42" s="758" t="s">
        <v>859</v>
      </c>
      <c r="E42" s="759"/>
    </row>
    <row r="43" spans="1:5" ht="19.2">
      <c r="A43" s="1335"/>
      <c r="B43" s="1331"/>
      <c r="C43" s="757" t="s">
        <v>860</v>
      </c>
      <c r="D43" s="758" t="s">
        <v>861</v>
      </c>
      <c r="E43" s="759"/>
    </row>
    <row r="44" spans="1:5" ht="38.4">
      <c r="A44" s="1335"/>
      <c r="B44" s="1332" t="s">
        <v>862</v>
      </c>
      <c r="C44" s="760" t="s">
        <v>863</v>
      </c>
      <c r="D44" s="761" t="s">
        <v>864</v>
      </c>
      <c r="E44" s="762"/>
    </row>
    <row r="45" spans="1:5" ht="19.8" thickBot="1">
      <c r="A45" s="1336"/>
      <c r="B45" s="1333"/>
      <c r="C45" s="766" t="s">
        <v>865</v>
      </c>
      <c r="D45" s="767" t="s">
        <v>866</v>
      </c>
      <c r="E45" s="768"/>
    </row>
    <row r="46" spans="1:5" ht="19.2">
      <c r="A46" s="769" t="s">
        <v>867</v>
      </c>
      <c r="B46" s="770"/>
      <c r="C46" s="771"/>
      <c r="D46" s="770"/>
      <c r="E46" s="770"/>
    </row>
    <row r="47" spans="1:5" ht="21.6">
      <c r="A47" s="772" t="s">
        <v>868</v>
      </c>
      <c r="B47" s="773"/>
      <c r="C47" s="774"/>
    </row>
    <row r="48" spans="1:5" ht="21.6">
      <c r="A48" s="775" t="s">
        <v>869</v>
      </c>
    </row>
    <row r="49" spans="1:3" ht="21.6">
      <c r="A49" s="775" t="s">
        <v>870</v>
      </c>
      <c r="B49" s="773"/>
      <c r="C49" s="776"/>
    </row>
    <row r="50" spans="1:3" ht="21.6">
      <c r="A50" s="775" t="s">
        <v>871</v>
      </c>
      <c r="B50" s="773"/>
      <c r="C50" s="776"/>
    </row>
    <row r="51" spans="1:3" ht="21.6">
      <c r="A51" s="775" t="s">
        <v>872</v>
      </c>
      <c r="B51" s="773"/>
      <c r="C51" s="776"/>
    </row>
  </sheetData>
  <mergeCells count="14">
    <mergeCell ref="A3:A19"/>
    <mergeCell ref="B3:B8"/>
    <mergeCell ref="B9:B14"/>
    <mergeCell ref="B15:B19"/>
    <mergeCell ref="A20:A26"/>
    <mergeCell ref="B20:B22"/>
    <mergeCell ref="B23:B24"/>
    <mergeCell ref="B25:B26"/>
    <mergeCell ref="A27:A39"/>
    <mergeCell ref="B27:B36"/>
    <mergeCell ref="B37:B39"/>
    <mergeCell ref="A40:A45"/>
    <mergeCell ref="B40:B43"/>
    <mergeCell ref="B44:B45"/>
  </mergeCells>
  <phoneticPr fontId="10"/>
  <dataValidations count="1">
    <dataValidation type="list" allowBlank="1" showInputMessage="1" showErrorMessage="1" sqref="E3:E45" xr:uid="{ECAE83F9-01B3-45B2-9D9A-46B03DF5E00A}">
      <formula1>F$1</formula1>
    </dataValidation>
  </dataValidations>
  <printOptions horizontalCentered="1" verticalCentered="1"/>
  <pageMargins left="0.23622047244094491" right="0.23622047244094491" top="0.55118110236220474" bottom="0.55118110236220474" header="0.31496062992125984" footer="0.31496062992125984"/>
  <pageSetup paperSize="9" scale="41" orientation="landscape" r:id="rId1"/>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10371A-954F-46EF-BE32-A407D8898502}">
  <sheetPr>
    <pageSetUpPr fitToPage="1"/>
  </sheetPr>
  <dimension ref="A1:C31"/>
  <sheetViews>
    <sheetView showGridLines="0" tabSelected="1" zoomScale="130" zoomScaleNormal="130" zoomScaleSheetLayoutView="100" workbookViewId="0">
      <selection activeCell="G10" sqref="G10"/>
    </sheetView>
  </sheetViews>
  <sheetFormatPr defaultRowHeight="13.2"/>
  <cols>
    <col min="1" max="1" width="87.109375" style="1365" customWidth="1"/>
    <col min="2" max="2" width="14.44140625" style="1365" customWidth="1"/>
    <col min="3" max="3" width="11.21875" style="1365" customWidth="1"/>
    <col min="4" max="16384" width="8.88671875" style="1365"/>
  </cols>
  <sheetData>
    <row r="1" spans="1:2" ht="30" customHeight="1">
      <c r="A1" s="1363" t="s">
        <v>1002</v>
      </c>
      <c r="B1" s="1364"/>
    </row>
    <row r="2" spans="1:2" ht="67.5" customHeight="1">
      <c r="A2" s="1366" t="s">
        <v>1003</v>
      </c>
      <c r="B2" s="1367"/>
    </row>
    <row r="3" spans="1:2">
      <c r="A3" s="1368" t="s">
        <v>1004</v>
      </c>
    </row>
    <row r="4" spans="1:2" ht="21" customHeight="1">
      <c r="A4" s="1369" t="s">
        <v>1005</v>
      </c>
      <c r="B4" s="1370" t="s">
        <v>1006</v>
      </c>
    </row>
    <row r="5" spans="1:2" ht="21" customHeight="1">
      <c r="A5" s="1369" t="s">
        <v>1007</v>
      </c>
      <c r="B5" s="1371"/>
    </row>
    <row r="6" spans="1:2" ht="21" customHeight="1">
      <c r="A6" s="1372" t="s">
        <v>1008</v>
      </c>
      <c r="B6" s="1373"/>
    </row>
    <row r="7" spans="1:2" ht="21" customHeight="1">
      <c r="A7" s="1374" t="s">
        <v>1009</v>
      </c>
      <c r="B7" s="1375"/>
    </row>
    <row r="8" spans="1:2" s="1377" customFormat="1" ht="32.1" customHeight="1">
      <c r="A8" s="1376" t="s">
        <v>1010</v>
      </c>
      <c r="B8" s="1375"/>
    </row>
    <row r="9" spans="1:2" ht="21" customHeight="1">
      <c r="A9" s="1369" t="s">
        <v>1011</v>
      </c>
      <c r="B9" s="1371"/>
    </row>
    <row r="10" spans="1:2" ht="21" customHeight="1">
      <c r="A10" s="1372" t="s">
        <v>1012</v>
      </c>
      <c r="B10" s="1373"/>
    </row>
    <row r="11" spans="1:2" ht="21" customHeight="1">
      <c r="A11" s="1374" t="s">
        <v>1013</v>
      </c>
      <c r="B11" s="1375"/>
    </row>
    <row r="12" spans="1:2" ht="21" customHeight="1">
      <c r="A12" s="1374" t="s">
        <v>1014</v>
      </c>
      <c r="B12" s="1375"/>
    </row>
    <row r="13" spans="1:2" ht="21" customHeight="1">
      <c r="A13" s="1369" t="s">
        <v>1015</v>
      </c>
      <c r="B13" s="1371"/>
    </row>
    <row r="14" spans="1:2" ht="21" customHeight="1">
      <c r="A14" s="1372" t="s">
        <v>1016</v>
      </c>
      <c r="B14" s="1373"/>
    </row>
    <row r="15" spans="1:2" ht="21" customHeight="1">
      <c r="A15" s="1374" t="s">
        <v>1017</v>
      </c>
      <c r="B15" s="1375"/>
    </row>
    <row r="16" spans="1:2" s="1377" customFormat="1" ht="32.1" customHeight="1">
      <c r="A16" s="1376" t="s">
        <v>1018</v>
      </c>
      <c r="B16" s="1375"/>
    </row>
    <row r="17" spans="1:3" ht="21" customHeight="1">
      <c r="A17" s="1369" t="s">
        <v>1019</v>
      </c>
      <c r="B17" s="1371"/>
    </row>
    <row r="18" spans="1:3" ht="50.1" customHeight="1">
      <c r="A18" s="1378" t="s">
        <v>1020</v>
      </c>
      <c r="B18" s="1373"/>
    </row>
    <row r="19" spans="1:3" ht="21" customHeight="1">
      <c r="A19" s="1374" t="s">
        <v>1021</v>
      </c>
      <c r="B19" s="1375"/>
    </row>
    <row r="20" spans="1:3" ht="21" customHeight="1">
      <c r="A20" s="1374" t="s">
        <v>1022</v>
      </c>
      <c r="B20" s="1375"/>
    </row>
    <row r="21" spans="1:3" ht="21" customHeight="1">
      <c r="A21" s="1369" t="s">
        <v>1023</v>
      </c>
      <c r="B21" s="1371"/>
    </row>
    <row r="22" spans="1:3" s="1377" customFormat="1" ht="32.1" customHeight="1">
      <c r="A22" s="1378" t="s">
        <v>1024</v>
      </c>
      <c r="B22" s="1373"/>
    </row>
    <row r="23" spans="1:3" ht="21" customHeight="1">
      <c r="A23" s="1374" t="s">
        <v>1025</v>
      </c>
      <c r="B23" s="1375"/>
    </row>
    <row r="24" spans="1:3" ht="21" customHeight="1">
      <c r="A24" s="1374" t="s">
        <v>1026</v>
      </c>
      <c r="B24" s="1375"/>
    </row>
    <row r="25" spans="1:3" ht="21" customHeight="1">
      <c r="A25" s="1369" t="s">
        <v>1027</v>
      </c>
      <c r="B25" s="1371"/>
    </row>
    <row r="26" spans="1:3" s="1377" customFormat="1" ht="32.1" customHeight="1">
      <c r="A26" s="1378" t="s">
        <v>1028</v>
      </c>
      <c r="B26" s="1373"/>
    </row>
    <row r="27" spans="1:3" ht="21" customHeight="1">
      <c r="A27" s="1374" t="s">
        <v>1029</v>
      </c>
      <c r="B27" s="1375"/>
    </row>
    <row r="28" spans="1:3">
      <c r="A28" s="1379"/>
      <c r="B28" s="1375"/>
    </row>
    <row r="29" spans="1:3">
      <c r="A29" s="1380"/>
      <c r="B29" s="1373"/>
    </row>
    <row r="30" spans="1:3">
      <c r="A30" s="1381" t="s">
        <v>1030</v>
      </c>
      <c r="B30" s="1382"/>
    </row>
    <row r="31" spans="1:3" ht="21" customHeight="1">
      <c r="A31" s="1383" t="s">
        <v>1031</v>
      </c>
      <c r="B31" s="1384"/>
      <c r="C31" s="1384"/>
    </row>
  </sheetData>
  <mergeCells count="15">
    <mergeCell ref="B25:B26"/>
    <mergeCell ref="B27:B29"/>
    <mergeCell ref="A30:B30"/>
    <mergeCell ref="B13:B14"/>
    <mergeCell ref="B15:B16"/>
    <mergeCell ref="B17:B18"/>
    <mergeCell ref="B19:B20"/>
    <mergeCell ref="B21:B22"/>
    <mergeCell ref="B23:B24"/>
    <mergeCell ref="A1:B1"/>
    <mergeCell ref="A2:B2"/>
    <mergeCell ref="B5:B6"/>
    <mergeCell ref="B7:B8"/>
    <mergeCell ref="B9:B10"/>
    <mergeCell ref="B11:B12"/>
  </mergeCells>
  <phoneticPr fontId="10"/>
  <pageMargins left="0.39370078740157483" right="0.31496062992125984" top="0.98425196850393704" bottom="0.59055118110236227" header="0.51181102362204722" footer="0.51181102362204722"/>
  <pageSetup paperSize="9" scale="95" orientation="portrait" r:id="rId1"/>
  <headerFooter>
    <oddHeader>&amp;R&amp;"-,太字"&amp;12様式17</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12641" r:id="rId4" name="Check Box 1">
              <controlPr defaultSize="0" autoFill="0" autoLine="0" autoPict="0">
                <anchor moveWithCells="1">
                  <from>
                    <xdr:col>1</xdr:col>
                    <xdr:colOff>388620</xdr:colOff>
                    <xdr:row>4</xdr:row>
                    <xdr:rowOff>45720</xdr:rowOff>
                  </from>
                  <to>
                    <xdr:col>1</xdr:col>
                    <xdr:colOff>685800</xdr:colOff>
                    <xdr:row>5</xdr:row>
                    <xdr:rowOff>175260</xdr:rowOff>
                  </to>
                </anchor>
              </controlPr>
            </control>
          </mc:Choice>
        </mc:AlternateContent>
        <mc:AlternateContent xmlns:mc="http://schemas.openxmlformats.org/markup-compatibility/2006">
          <mc:Choice Requires="x14">
            <control shapeId="112642" r:id="rId5" name="Check Box 2">
              <controlPr defaultSize="0" autoFill="0" autoLine="0" autoPict="0">
                <anchor moveWithCells="1">
                  <from>
                    <xdr:col>1</xdr:col>
                    <xdr:colOff>388620</xdr:colOff>
                    <xdr:row>6</xdr:row>
                    <xdr:rowOff>114300</xdr:rowOff>
                  </from>
                  <to>
                    <xdr:col>1</xdr:col>
                    <xdr:colOff>685800</xdr:colOff>
                    <xdr:row>7</xdr:row>
                    <xdr:rowOff>236220</xdr:rowOff>
                  </to>
                </anchor>
              </controlPr>
            </control>
          </mc:Choice>
        </mc:AlternateContent>
        <mc:AlternateContent xmlns:mc="http://schemas.openxmlformats.org/markup-compatibility/2006">
          <mc:Choice Requires="x14">
            <control shapeId="112643" r:id="rId6" name="Check Box 3">
              <controlPr defaultSize="0" autoFill="0" autoLine="0" autoPict="0">
                <anchor moveWithCells="1">
                  <from>
                    <xdr:col>1</xdr:col>
                    <xdr:colOff>388620</xdr:colOff>
                    <xdr:row>8</xdr:row>
                    <xdr:rowOff>60960</xdr:rowOff>
                  </from>
                  <to>
                    <xdr:col>1</xdr:col>
                    <xdr:colOff>678180</xdr:colOff>
                    <xdr:row>9</xdr:row>
                    <xdr:rowOff>182880</xdr:rowOff>
                  </to>
                </anchor>
              </controlPr>
            </control>
          </mc:Choice>
        </mc:AlternateContent>
        <mc:AlternateContent xmlns:mc="http://schemas.openxmlformats.org/markup-compatibility/2006">
          <mc:Choice Requires="x14">
            <control shapeId="112644" r:id="rId7" name="Check Box 4">
              <controlPr defaultSize="0" autoFill="0" autoLine="0" autoPict="0">
                <anchor moveWithCells="1">
                  <from>
                    <xdr:col>1</xdr:col>
                    <xdr:colOff>388620</xdr:colOff>
                    <xdr:row>10</xdr:row>
                    <xdr:rowOff>38100</xdr:rowOff>
                  </from>
                  <to>
                    <xdr:col>1</xdr:col>
                    <xdr:colOff>678180</xdr:colOff>
                    <xdr:row>11</xdr:row>
                    <xdr:rowOff>160020</xdr:rowOff>
                  </to>
                </anchor>
              </controlPr>
            </control>
          </mc:Choice>
        </mc:AlternateContent>
        <mc:AlternateContent xmlns:mc="http://schemas.openxmlformats.org/markup-compatibility/2006">
          <mc:Choice Requires="x14">
            <control shapeId="112645" r:id="rId8" name="Check Box 5">
              <controlPr defaultSize="0" autoFill="0" autoLine="0" autoPict="0">
                <anchor moveWithCells="1">
                  <from>
                    <xdr:col>1</xdr:col>
                    <xdr:colOff>388620</xdr:colOff>
                    <xdr:row>12</xdr:row>
                    <xdr:rowOff>45720</xdr:rowOff>
                  </from>
                  <to>
                    <xdr:col>1</xdr:col>
                    <xdr:colOff>678180</xdr:colOff>
                    <xdr:row>13</xdr:row>
                    <xdr:rowOff>175260</xdr:rowOff>
                  </to>
                </anchor>
              </controlPr>
            </control>
          </mc:Choice>
        </mc:AlternateContent>
        <mc:AlternateContent xmlns:mc="http://schemas.openxmlformats.org/markup-compatibility/2006">
          <mc:Choice Requires="x14">
            <control shapeId="112646" r:id="rId9" name="Check Box 6">
              <controlPr defaultSize="0" autoFill="0" autoLine="0" autoPict="0">
                <anchor moveWithCells="1">
                  <from>
                    <xdr:col>1</xdr:col>
                    <xdr:colOff>388620</xdr:colOff>
                    <xdr:row>14</xdr:row>
                    <xdr:rowOff>114300</xdr:rowOff>
                  </from>
                  <to>
                    <xdr:col>1</xdr:col>
                    <xdr:colOff>685800</xdr:colOff>
                    <xdr:row>15</xdr:row>
                    <xdr:rowOff>236220</xdr:rowOff>
                  </to>
                </anchor>
              </controlPr>
            </control>
          </mc:Choice>
        </mc:AlternateContent>
        <mc:AlternateContent xmlns:mc="http://schemas.openxmlformats.org/markup-compatibility/2006">
          <mc:Choice Requires="x14">
            <control shapeId="112647" r:id="rId10" name="Check Box 7">
              <controlPr defaultSize="0" autoFill="0" autoLine="0" autoPict="0">
                <anchor moveWithCells="1">
                  <from>
                    <xdr:col>1</xdr:col>
                    <xdr:colOff>388620</xdr:colOff>
                    <xdr:row>16</xdr:row>
                    <xdr:rowOff>175260</xdr:rowOff>
                  </from>
                  <to>
                    <xdr:col>1</xdr:col>
                    <xdr:colOff>678180</xdr:colOff>
                    <xdr:row>17</xdr:row>
                    <xdr:rowOff>297180</xdr:rowOff>
                  </to>
                </anchor>
              </controlPr>
            </control>
          </mc:Choice>
        </mc:AlternateContent>
        <mc:AlternateContent xmlns:mc="http://schemas.openxmlformats.org/markup-compatibility/2006">
          <mc:Choice Requires="x14">
            <control shapeId="112648" r:id="rId11" name="Check Box 8">
              <controlPr defaultSize="0" autoFill="0" autoLine="0" autoPict="0">
                <anchor moveWithCells="1">
                  <from>
                    <xdr:col>1</xdr:col>
                    <xdr:colOff>388620</xdr:colOff>
                    <xdr:row>18</xdr:row>
                    <xdr:rowOff>38100</xdr:rowOff>
                  </from>
                  <to>
                    <xdr:col>1</xdr:col>
                    <xdr:colOff>678180</xdr:colOff>
                    <xdr:row>19</xdr:row>
                    <xdr:rowOff>175260</xdr:rowOff>
                  </to>
                </anchor>
              </controlPr>
            </control>
          </mc:Choice>
        </mc:AlternateContent>
        <mc:AlternateContent xmlns:mc="http://schemas.openxmlformats.org/markup-compatibility/2006">
          <mc:Choice Requires="x14">
            <control shapeId="112649" r:id="rId12" name="Check Box 9">
              <controlPr defaultSize="0" autoFill="0" autoLine="0" autoPict="0">
                <anchor moveWithCells="1">
                  <from>
                    <xdr:col>1</xdr:col>
                    <xdr:colOff>388620</xdr:colOff>
                    <xdr:row>20</xdr:row>
                    <xdr:rowOff>83820</xdr:rowOff>
                  </from>
                  <to>
                    <xdr:col>1</xdr:col>
                    <xdr:colOff>678180</xdr:colOff>
                    <xdr:row>21</xdr:row>
                    <xdr:rowOff>213360</xdr:rowOff>
                  </to>
                </anchor>
              </controlPr>
            </control>
          </mc:Choice>
        </mc:AlternateContent>
        <mc:AlternateContent xmlns:mc="http://schemas.openxmlformats.org/markup-compatibility/2006">
          <mc:Choice Requires="x14">
            <control shapeId="112650" r:id="rId13" name="Check Box 10">
              <controlPr defaultSize="0" autoFill="0" autoLine="0" autoPict="0">
                <anchor moveWithCells="1">
                  <from>
                    <xdr:col>1</xdr:col>
                    <xdr:colOff>388620</xdr:colOff>
                    <xdr:row>22</xdr:row>
                    <xdr:rowOff>60960</xdr:rowOff>
                  </from>
                  <to>
                    <xdr:col>1</xdr:col>
                    <xdr:colOff>678180</xdr:colOff>
                    <xdr:row>23</xdr:row>
                    <xdr:rowOff>182880</xdr:rowOff>
                  </to>
                </anchor>
              </controlPr>
            </control>
          </mc:Choice>
        </mc:AlternateContent>
        <mc:AlternateContent xmlns:mc="http://schemas.openxmlformats.org/markup-compatibility/2006">
          <mc:Choice Requires="x14">
            <control shapeId="112651" r:id="rId14" name="Check Box 11">
              <controlPr defaultSize="0" autoFill="0" autoLine="0" autoPict="0">
                <anchor moveWithCells="1">
                  <from>
                    <xdr:col>1</xdr:col>
                    <xdr:colOff>388620</xdr:colOff>
                    <xdr:row>24</xdr:row>
                    <xdr:rowOff>106680</xdr:rowOff>
                  </from>
                  <to>
                    <xdr:col>1</xdr:col>
                    <xdr:colOff>678180</xdr:colOff>
                    <xdr:row>25</xdr:row>
                    <xdr:rowOff>228600</xdr:rowOff>
                  </to>
                </anchor>
              </controlPr>
            </control>
          </mc:Choice>
        </mc:AlternateContent>
        <mc:AlternateContent xmlns:mc="http://schemas.openxmlformats.org/markup-compatibility/2006">
          <mc:Choice Requires="x14">
            <control shapeId="112652" r:id="rId15" name="Check Box 12">
              <controlPr defaultSize="0" autoFill="0" autoLine="0" autoPict="0">
                <anchor moveWithCells="1">
                  <from>
                    <xdr:col>1</xdr:col>
                    <xdr:colOff>388620</xdr:colOff>
                    <xdr:row>26</xdr:row>
                    <xdr:rowOff>182880</xdr:rowOff>
                  </from>
                  <to>
                    <xdr:col>1</xdr:col>
                    <xdr:colOff>685800</xdr:colOff>
                    <xdr:row>28</xdr:row>
                    <xdr:rowOff>137160</xdr:rowOff>
                  </to>
                </anchor>
              </controlPr>
            </control>
          </mc:Choice>
        </mc:AlternateContent>
      </controls>
    </mc:Choice>
  </mc:AlternateConten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CF793C-A963-412E-9DF8-0A11219EC2E7}">
  <dimension ref="A1:G54"/>
  <sheetViews>
    <sheetView view="pageBreakPreview" zoomScale="70" zoomScaleNormal="69" zoomScaleSheetLayoutView="70" workbookViewId="0">
      <selection activeCell="K11" sqref="K11"/>
    </sheetView>
  </sheetViews>
  <sheetFormatPr defaultColWidth="10" defaultRowHeight="13.2"/>
  <cols>
    <col min="1" max="1" width="7.21875" style="781" customWidth="1"/>
    <col min="2" max="3" width="11.77734375" style="781" customWidth="1"/>
    <col min="4" max="4" width="11.77734375" style="810" customWidth="1"/>
    <col min="5" max="5" width="34.88671875" style="781" customWidth="1"/>
    <col min="6" max="6" width="254.6640625" style="811" customWidth="1"/>
    <col min="7" max="7" width="0.77734375" style="781" customWidth="1"/>
    <col min="8" max="16384" width="10" style="781"/>
  </cols>
  <sheetData>
    <row r="1" spans="1:7" ht="33.75" customHeight="1" thickBot="1">
      <c r="A1" s="777" t="s">
        <v>873</v>
      </c>
      <c r="B1" s="778"/>
      <c r="C1" s="778"/>
      <c r="D1" s="778"/>
      <c r="E1" s="778"/>
      <c r="F1" s="779" t="s">
        <v>874</v>
      </c>
      <c r="G1" s="780"/>
    </row>
    <row r="2" spans="1:7" ht="58.2" thickBot="1">
      <c r="A2" s="782" t="s">
        <v>762</v>
      </c>
      <c r="B2" s="783" t="s">
        <v>763</v>
      </c>
      <c r="C2" s="783" t="s">
        <v>875</v>
      </c>
      <c r="D2" s="784" t="s">
        <v>876</v>
      </c>
      <c r="E2" s="785" t="s">
        <v>877</v>
      </c>
      <c r="F2" s="786" t="s">
        <v>878</v>
      </c>
    </row>
    <row r="3" spans="1:7" ht="38.4">
      <c r="A3" s="1347" t="s">
        <v>879</v>
      </c>
      <c r="B3" s="1359" t="s">
        <v>880</v>
      </c>
      <c r="C3" s="1353" t="s">
        <v>881</v>
      </c>
      <c r="D3" s="1354">
        <v>1</v>
      </c>
      <c r="E3" s="787" t="s">
        <v>882</v>
      </c>
      <c r="F3" s="788" t="s">
        <v>883</v>
      </c>
    </row>
    <row r="4" spans="1:7" ht="38.4">
      <c r="A4" s="1348"/>
      <c r="B4" s="1360"/>
      <c r="C4" s="1343"/>
      <c r="D4" s="1345"/>
      <c r="E4" s="789" t="s">
        <v>884</v>
      </c>
      <c r="F4" s="790" t="s">
        <v>885</v>
      </c>
    </row>
    <row r="5" spans="1:7" ht="38.4">
      <c r="A5" s="1348"/>
      <c r="B5" s="1361"/>
      <c r="C5" s="1358"/>
      <c r="D5" s="1341"/>
      <c r="E5" s="789" t="s">
        <v>886</v>
      </c>
      <c r="F5" s="790" t="s">
        <v>887</v>
      </c>
    </row>
    <row r="6" spans="1:7" ht="38.4">
      <c r="A6" s="1348"/>
      <c r="B6" s="1362" t="s">
        <v>880</v>
      </c>
      <c r="C6" s="1342" t="s">
        <v>888</v>
      </c>
      <c r="D6" s="1340">
        <v>2</v>
      </c>
      <c r="E6" s="791" t="s">
        <v>889</v>
      </c>
      <c r="F6" s="792" t="s">
        <v>890</v>
      </c>
    </row>
    <row r="7" spans="1:7" ht="38.4">
      <c r="A7" s="1348"/>
      <c r="B7" s="1361"/>
      <c r="C7" s="1358"/>
      <c r="D7" s="1341"/>
      <c r="E7" s="789" t="s">
        <v>891</v>
      </c>
      <c r="F7" s="790" t="s">
        <v>892</v>
      </c>
    </row>
    <row r="8" spans="1:7" ht="39" thickBot="1">
      <c r="A8" s="1348"/>
      <c r="B8" s="793" t="s">
        <v>880</v>
      </c>
      <c r="C8" s="794" t="s">
        <v>893</v>
      </c>
      <c r="D8" s="795">
        <v>3</v>
      </c>
      <c r="E8" s="791" t="s">
        <v>894</v>
      </c>
      <c r="F8" s="792" t="s">
        <v>895</v>
      </c>
    </row>
    <row r="9" spans="1:7" ht="39" customHeight="1">
      <c r="A9" s="1347" t="s">
        <v>896</v>
      </c>
      <c r="B9" s="1350" t="s">
        <v>897</v>
      </c>
      <c r="C9" s="1353" t="s">
        <v>898</v>
      </c>
      <c r="D9" s="1354">
        <v>4</v>
      </c>
      <c r="E9" s="787" t="s">
        <v>899</v>
      </c>
      <c r="F9" s="788" t="s">
        <v>900</v>
      </c>
    </row>
    <row r="10" spans="1:7" ht="19.2">
      <c r="A10" s="1348"/>
      <c r="B10" s="1351"/>
      <c r="C10" s="1343"/>
      <c r="D10" s="1341"/>
      <c r="E10" s="789" t="s">
        <v>901</v>
      </c>
      <c r="F10" s="790" t="s">
        <v>902</v>
      </c>
    </row>
    <row r="11" spans="1:7" ht="39" customHeight="1">
      <c r="A11" s="1348"/>
      <c r="B11" s="1351"/>
      <c r="C11" s="1342" t="s">
        <v>903</v>
      </c>
      <c r="D11" s="1340">
        <v>5</v>
      </c>
      <c r="E11" s="791" t="s">
        <v>904</v>
      </c>
      <c r="F11" s="792" t="s">
        <v>905</v>
      </c>
    </row>
    <row r="12" spans="1:7" ht="19.2">
      <c r="A12" s="1348"/>
      <c r="B12" s="1351"/>
      <c r="C12" s="1343"/>
      <c r="D12" s="1345"/>
      <c r="E12" s="789" t="s">
        <v>906</v>
      </c>
      <c r="F12" s="790" t="s">
        <v>907</v>
      </c>
    </row>
    <row r="13" spans="1:7" ht="19.2">
      <c r="A13" s="1348"/>
      <c r="B13" s="1351"/>
      <c r="C13" s="1343"/>
      <c r="D13" s="1341"/>
      <c r="E13" s="789" t="s">
        <v>908</v>
      </c>
      <c r="F13" s="790" t="s">
        <v>909</v>
      </c>
    </row>
    <row r="14" spans="1:7" ht="19.5" customHeight="1">
      <c r="A14" s="1348"/>
      <c r="B14" s="1351"/>
      <c r="C14" s="1342" t="s">
        <v>910</v>
      </c>
      <c r="D14" s="1340">
        <v>6</v>
      </c>
      <c r="E14" s="796" t="s">
        <v>911</v>
      </c>
      <c r="F14" s="797" t="s">
        <v>912</v>
      </c>
    </row>
    <row r="15" spans="1:7" ht="19.5" customHeight="1">
      <c r="A15" s="1348"/>
      <c r="B15" s="1351"/>
      <c r="C15" s="1343"/>
      <c r="D15" s="1345"/>
      <c r="E15" s="798" t="s">
        <v>913</v>
      </c>
      <c r="F15" s="799" t="s">
        <v>914</v>
      </c>
    </row>
    <row r="16" spans="1:7" ht="19.5" customHeight="1">
      <c r="A16" s="1348"/>
      <c r="B16" s="1351"/>
      <c r="C16" s="1343"/>
      <c r="D16" s="1345"/>
      <c r="E16" s="798" t="s">
        <v>915</v>
      </c>
      <c r="F16" s="799" t="s">
        <v>916</v>
      </c>
    </row>
    <row r="17" spans="1:6" ht="19.5" customHeight="1">
      <c r="A17" s="1348"/>
      <c r="B17" s="1351"/>
      <c r="C17" s="1343"/>
      <c r="D17" s="1341"/>
      <c r="E17" s="789" t="s">
        <v>917</v>
      </c>
      <c r="F17" s="790" t="s">
        <v>918</v>
      </c>
    </row>
    <row r="18" spans="1:6" ht="19.5" customHeight="1">
      <c r="A18" s="1348"/>
      <c r="B18" s="1351"/>
      <c r="C18" s="1342" t="s">
        <v>919</v>
      </c>
      <c r="D18" s="1340">
        <v>7</v>
      </c>
      <c r="E18" s="796" t="s">
        <v>920</v>
      </c>
      <c r="F18" s="797" t="s">
        <v>921</v>
      </c>
    </row>
    <row r="19" spans="1:6" ht="19.2">
      <c r="A19" s="1348"/>
      <c r="B19" s="1351"/>
      <c r="C19" s="1343"/>
      <c r="D19" s="1345"/>
      <c r="E19" s="798" t="s">
        <v>922</v>
      </c>
      <c r="F19" s="799" t="s">
        <v>923</v>
      </c>
    </row>
    <row r="20" spans="1:6" ht="19.2">
      <c r="A20" s="1348"/>
      <c r="B20" s="1352"/>
      <c r="C20" s="1343"/>
      <c r="D20" s="1341"/>
      <c r="E20" s="798" t="s">
        <v>924</v>
      </c>
      <c r="F20" s="799" t="s">
        <v>925</v>
      </c>
    </row>
    <row r="21" spans="1:6" ht="19.5" customHeight="1">
      <c r="A21" s="1348"/>
      <c r="B21" s="1356" t="s">
        <v>926</v>
      </c>
      <c r="C21" s="1342" t="s">
        <v>927</v>
      </c>
      <c r="D21" s="1340">
        <v>8</v>
      </c>
      <c r="E21" s="796" t="s">
        <v>928</v>
      </c>
      <c r="F21" s="797" t="s">
        <v>929</v>
      </c>
    </row>
    <row r="22" spans="1:6" ht="19.5" customHeight="1">
      <c r="A22" s="1348"/>
      <c r="B22" s="1351"/>
      <c r="C22" s="1343"/>
      <c r="D22" s="1345"/>
      <c r="E22" s="800" t="s">
        <v>930</v>
      </c>
      <c r="F22" s="801" t="s">
        <v>931</v>
      </c>
    </row>
    <row r="23" spans="1:6" ht="19.5" customHeight="1">
      <c r="A23" s="1348"/>
      <c r="B23" s="1351"/>
      <c r="C23" s="1343"/>
      <c r="D23" s="1345"/>
      <c r="E23" s="800" t="s">
        <v>932</v>
      </c>
      <c r="F23" s="801" t="s">
        <v>933</v>
      </c>
    </row>
    <row r="24" spans="1:6" ht="19.5" customHeight="1">
      <c r="A24" s="1348"/>
      <c r="B24" s="1351"/>
      <c r="C24" s="1343"/>
      <c r="D24" s="1345"/>
      <c r="E24" s="800" t="s">
        <v>934</v>
      </c>
      <c r="F24" s="801" t="s">
        <v>935</v>
      </c>
    </row>
    <row r="25" spans="1:6" ht="19.5" customHeight="1">
      <c r="A25" s="1348"/>
      <c r="B25" s="1351"/>
      <c r="C25" s="1343"/>
      <c r="D25" s="1341"/>
      <c r="E25" s="798" t="s">
        <v>936</v>
      </c>
      <c r="F25" s="799" t="s">
        <v>937</v>
      </c>
    </row>
    <row r="26" spans="1:6" ht="19.2">
      <c r="A26" s="1348"/>
      <c r="B26" s="1351"/>
      <c r="C26" s="1342" t="s">
        <v>938</v>
      </c>
      <c r="D26" s="1340">
        <v>9</v>
      </c>
      <c r="E26" s="796" t="s">
        <v>939</v>
      </c>
      <c r="F26" s="797" t="s">
        <v>940</v>
      </c>
    </row>
    <row r="27" spans="1:6" ht="19.2">
      <c r="A27" s="1348"/>
      <c r="B27" s="1351"/>
      <c r="C27" s="1343"/>
      <c r="D27" s="1345"/>
      <c r="E27" s="800" t="s">
        <v>941</v>
      </c>
      <c r="F27" s="801" t="s">
        <v>942</v>
      </c>
    </row>
    <row r="28" spans="1:6" ht="19.2">
      <c r="A28" s="1348"/>
      <c r="B28" s="1351"/>
      <c r="C28" s="1343"/>
      <c r="D28" s="1341"/>
      <c r="E28" s="800" t="s">
        <v>943</v>
      </c>
      <c r="F28" s="801" t="s">
        <v>944</v>
      </c>
    </row>
    <row r="29" spans="1:6" ht="39" customHeight="1">
      <c r="A29" s="1348"/>
      <c r="B29" s="1351"/>
      <c r="C29" s="1342" t="s">
        <v>945</v>
      </c>
      <c r="D29" s="1340">
        <v>10</v>
      </c>
      <c r="E29" s="796" t="s">
        <v>946</v>
      </c>
      <c r="F29" s="797" t="s">
        <v>947</v>
      </c>
    </row>
    <row r="30" spans="1:6" ht="19.2">
      <c r="A30" s="1348"/>
      <c r="B30" s="1351"/>
      <c r="C30" s="1343"/>
      <c r="D30" s="1345"/>
      <c r="E30" s="800" t="s">
        <v>948</v>
      </c>
      <c r="F30" s="801" t="s">
        <v>949</v>
      </c>
    </row>
    <row r="31" spans="1:6" ht="19.2">
      <c r="A31" s="1348"/>
      <c r="B31" s="1351"/>
      <c r="C31" s="1343"/>
      <c r="D31" s="1345"/>
      <c r="E31" s="800" t="s">
        <v>950</v>
      </c>
      <c r="F31" s="801" t="s">
        <v>951</v>
      </c>
    </row>
    <row r="32" spans="1:6" ht="38.4">
      <c r="A32" s="1348"/>
      <c r="B32" s="1351"/>
      <c r="C32" s="1343"/>
      <c r="D32" s="1341"/>
      <c r="E32" s="800" t="s">
        <v>952</v>
      </c>
      <c r="F32" s="801" t="s">
        <v>953</v>
      </c>
    </row>
    <row r="33" spans="1:6" ht="38.4">
      <c r="A33" s="1348"/>
      <c r="B33" s="1351"/>
      <c r="C33" s="1342" t="s">
        <v>954</v>
      </c>
      <c r="D33" s="1340">
        <v>11</v>
      </c>
      <c r="E33" s="796" t="s">
        <v>955</v>
      </c>
      <c r="F33" s="797" t="s">
        <v>956</v>
      </c>
    </row>
    <row r="34" spans="1:6" ht="19.2">
      <c r="A34" s="1348"/>
      <c r="B34" s="1351"/>
      <c r="C34" s="1343"/>
      <c r="D34" s="1345"/>
      <c r="E34" s="800" t="s">
        <v>957</v>
      </c>
      <c r="F34" s="801" t="s">
        <v>958</v>
      </c>
    </row>
    <row r="35" spans="1:6" ht="39" thickBot="1">
      <c r="A35" s="1349"/>
      <c r="B35" s="1357"/>
      <c r="C35" s="1344"/>
      <c r="D35" s="1346"/>
      <c r="E35" s="802" t="s">
        <v>959</v>
      </c>
      <c r="F35" s="803" t="s">
        <v>960</v>
      </c>
    </row>
    <row r="36" spans="1:6" ht="57.6">
      <c r="A36" s="1347" t="s">
        <v>961</v>
      </c>
      <c r="B36" s="1350" t="s">
        <v>962</v>
      </c>
      <c r="C36" s="1353" t="s">
        <v>963</v>
      </c>
      <c r="D36" s="1354">
        <v>12</v>
      </c>
      <c r="E36" s="787" t="s">
        <v>964</v>
      </c>
      <c r="F36" s="788" t="s">
        <v>965</v>
      </c>
    </row>
    <row r="37" spans="1:6" ht="19.2">
      <c r="A37" s="1348"/>
      <c r="B37" s="1351"/>
      <c r="C37" s="1343"/>
      <c r="D37" s="1341"/>
      <c r="E37" s="789" t="s">
        <v>966</v>
      </c>
      <c r="F37" s="790" t="s">
        <v>967</v>
      </c>
    </row>
    <row r="38" spans="1:6" ht="38.4">
      <c r="A38" s="1348"/>
      <c r="B38" s="1351"/>
      <c r="C38" s="1355" t="s">
        <v>968</v>
      </c>
      <c r="D38" s="1340">
        <v>13</v>
      </c>
      <c r="E38" s="796" t="s">
        <v>969</v>
      </c>
      <c r="F38" s="797" t="s">
        <v>970</v>
      </c>
    </row>
    <row r="39" spans="1:6" ht="19.2">
      <c r="A39" s="1348"/>
      <c r="B39" s="1351"/>
      <c r="C39" s="1343"/>
      <c r="D39" s="1345"/>
      <c r="E39" s="804" t="s">
        <v>971</v>
      </c>
      <c r="F39" s="805" t="s">
        <v>972</v>
      </c>
    </row>
    <row r="40" spans="1:6" ht="38.4">
      <c r="A40" s="1348"/>
      <c r="B40" s="1352"/>
      <c r="C40" s="1343"/>
      <c r="D40" s="1341"/>
      <c r="E40" s="806" t="s">
        <v>973</v>
      </c>
      <c r="F40" s="807" t="s">
        <v>974</v>
      </c>
    </row>
    <row r="41" spans="1:6" ht="19.2">
      <c r="A41" s="1348"/>
      <c r="B41" s="1356" t="s">
        <v>975</v>
      </c>
      <c r="C41" s="1342" t="s">
        <v>976</v>
      </c>
      <c r="D41" s="1340">
        <v>14</v>
      </c>
      <c r="E41" s="796" t="s">
        <v>977</v>
      </c>
      <c r="F41" s="797" t="s">
        <v>978</v>
      </c>
    </row>
    <row r="42" spans="1:6" ht="19.2">
      <c r="A42" s="1348"/>
      <c r="B42" s="1351"/>
      <c r="C42" s="1343"/>
      <c r="D42" s="1345"/>
      <c r="E42" s="798" t="s">
        <v>979</v>
      </c>
      <c r="F42" s="799" t="s">
        <v>980</v>
      </c>
    </row>
    <row r="43" spans="1:6" ht="38.4">
      <c r="A43" s="1348"/>
      <c r="B43" s="1351"/>
      <c r="C43" s="1343"/>
      <c r="D43" s="1345"/>
      <c r="E43" s="798" t="s">
        <v>981</v>
      </c>
      <c r="F43" s="799" t="s">
        <v>982</v>
      </c>
    </row>
    <row r="44" spans="1:6" ht="19.2">
      <c r="A44" s="1348"/>
      <c r="B44" s="1351"/>
      <c r="C44" s="1358"/>
      <c r="D44" s="1341"/>
      <c r="E44" s="806" t="s">
        <v>983</v>
      </c>
      <c r="F44" s="807" t="s">
        <v>984</v>
      </c>
    </row>
    <row r="45" spans="1:6" ht="38.4">
      <c r="A45" s="1348"/>
      <c r="B45" s="1351"/>
      <c r="C45" s="1342" t="s">
        <v>985</v>
      </c>
      <c r="D45" s="1340">
        <v>15</v>
      </c>
      <c r="E45" s="796" t="s">
        <v>986</v>
      </c>
      <c r="F45" s="797" t="s">
        <v>987</v>
      </c>
    </row>
    <row r="46" spans="1:6" ht="38.4">
      <c r="A46" s="1348"/>
      <c r="B46" s="1351"/>
      <c r="C46" s="1343"/>
      <c r="D46" s="1341"/>
      <c r="E46" s="798" t="s">
        <v>988</v>
      </c>
      <c r="F46" s="799" t="s">
        <v>989</v>
      </c>
    </row>
    <row r="47" spans="1:6" ht="38.4">
      <c r="A47" s="1348"/>
      <c r="B47" s="1351"/>
      <c r="C47" s="1342" t="s">
        <v>990</v>
      </c>
      <c r="D47" s="1340">
        <v>16</v>
      </c>
      <c r="E47" s="796" t="s">
        <v>991</v>
      </c>
      <c r="F47" s="797" t="s">
        <v>992</v>
      </c>
    </row>
    <row r="48" spans="1:6" ht="19.2">
      <c r="A48" s="1348"/>
      <c r="B48" s="1351"/>
      <c r="C48" s="1343"/>
      <c r="D48" s="1345"/>
      <c r="E48" s="798" t="s">
        <v>993</v>
      </c>
      <c r="F48" s="799" t="s">
        <v>994</v>
      </c>
    </row>
    <row r="49" spans="1:6" ht="19.2">
      <c r="A49" s="1348"/>
      <c r="B49" s="1351"/>
      <c r="C49" s="1343"/>
      <c r="D49" s="1345"/>
      <c r="E49" s="798" t="s">
        <v>995</v>
      </c>
      <c r="F49" s="799" t="s">
        <v>996</v>
      </c>
    </row>
    <row r="50" spans="1:6" ht="39" thickBot="1">
      <c r="A50" s="1349"/>
      <c r="B50" s="1357"/>
      <c r="C50" s="1344"/>
      <c r="D50" s="1346"/>
      <c r="E50" s="808" t="s">
        <v>997</v>
      </c>
      <c r="F50" s="809" t="s">
        <v>998</v>
      </c>
    </row>
    <row r="51" spans="1:6" ht="19.2">
      <c r="A51" s="769" t="s">
        <v>867</v>
      </c>
    </row>
    <row r="52" spans="1:6" ht="21.6">
      <c r="A52" s="772" t="s">
        <v>999</v>
      </c>
    </row>
    <row r="53" spans="1:6" ht="21.6">
      <c r="A53" s="775" t="s">
        <v>1000</v>
      </c>
    </row>
    <row r="54" spans="1:6" ht="21.6">
      <c r="A54" s="775" t="s">
        <v>1001</v>
      </c>
    </row>
  </sheetData>
  <mergeCells count="39">
    <mergeCell ref="A3:A8"/>
    <mergeCell ref="B3:B5"/>
    <mergeCell ref="C3:C5"/>
    <mergeCell ref="D3:D5"/>
    <mergeCell ref="B6:B7"/>
    <mergeCell ref="C6:C7"/>
    <mergeCell ref="D6:D7"/>
    <mergeCell ref="A9:A35"/>
    <mergeCell ref="B9:B20"/>
    <mergeCell ref="C9:C10"/>
    <mergeCell ref="D9:D10"/>
    <mergeCell ref="C11:C13"/>
    <mergeCell ref="D11:D13"/>
    <mergeCell ref="C14:C17"/>
    <mergeCell ref="D14:D17"/>
    <mergeCell ref="C18:C20"/>
    <mergeCell ref="D18:D20"/>
    <mergeCell ref="B21:B35"/>
    <mergeCell ref="C21:C25"/>
    <mergeCell ref="D21:D25"/>
    <mergeCell ref="C26:C28"/>
    <mergeCell ref="D26:D28"/>
    <mergeCell ref="C29:C32"/>
    <mergeCell ref="D29:D32"/>
    <mergeCell ref="C33:C35"/>
    <mergeCell ref="D33:D35"/>
    <mergeCell ref="D45:D46"/>
    <mergeCell ref="C47:C50"/>
    <mergeCell ref="D47:D50"/>
    <mergeCell ref="A36:A50"/>
    <mergeCell ref="B36:B40"/>
    <mergeCell ref="C36:C37"/>
    <mergeCell ref="D36:D37"/>
    <mergeCell ref="C38:C40"/>
    <mergeCell ref="D38:D40"/>
    <mergeCell ref="B41:B50"/>
    <mergeCell ref="C41:C44"/>
    <mergeCell ref="D41:D44"/>
    <mergeCell ref="C45:C46"/>
  </mergeCells>
  <phoneticPr fontId="10"/>
  <printOptions horizontalCentered="1"/>
  <pageMargins left="3.937007874015748E-2" right="3.937007874015748E-2" top="0.55118110236220474" bottom="0.55118110236220474" header="0" footer="0"/>
  <pageSetup paperSize="9" scale="44" orientation="landscape" r:id="rId1"/>
  <rowBreaks count="1" manualBreakCount="1">
    <brk id="35" max="6"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FF00"/>
    <pageSetUpPr fitToPage="1"/>
  </sheetPr>
  <dimension ref="A1:Q60"/>
  <sheetViews>
    <sheetView showGridLines="0" view="pageBreakPreview" zoomScale="70" zoomScaleNormal="70" zoomScaleSheetLayoutView="70" zoomScalePageLayoutView="70" workbookViewId="0">
      <selection activeCell="D5" sqref="D5:I8"/>
    </sheetView>
  </sheetViews>
  <sheetFormatPr defaultColWidth="9.109375" defaultRowHeight="13.2"/>
  <cols>
    <col min="1" max="1" width="4.5546875" style="146" customWidth="1"/>
    <col min="2" max="2" width="4.6640625" style="146" customWidth="1"/>
    <col min="3" max="3" width="22.88671875" style="146" customWidth="1"/>
    <col min="4" max="4" width="23.88671875" style="146" customWidth="1"/>
    <col min="5" max="5" width="14.88671875" style="146" customWidth="1"/>
    <col min="6" max="6" width="26.33203125" style="146" customWidth="1"/>
    <col min="7" max="7" width="15" style="146" customWidth="1"/>
    <col min="8" max="8" width="15.109375" style="146" customWidth="1"/>
    <col min="9" max="9" width="8.44140625" style="146" customWidth="1"/>
    <col min="10" max="10" width="9.109375" style="146"/>
    <col min="11" max="11" width="14.33203125" style="146" customWidth="1"/>
    <col min="12" max="13" width="9.109375" style="146"/>
    <col min="14" max="14" width="21.33203125" style="146" customWidth="1"/>
    <col min="15" max="17" width="6.44140625" style="146" customWidth="1"/>
    <col min="18" max="16384" width="9.109375" style="146"/>
  </cols>
  <sheetData>
    <row r="1" spans="1:17" ht="33.75" customHeight="1">
      <c r="N1" s="147" t="s">
        <v>424</v>
      </c>
      <c r="P1" s="147"/>
      <c r="Q1" s="148"/>
    </row>
    <row r="2" spans="1:17" s="149" customFormat="1" ht="35.1" customHeight="1">
      <c r="A2" s="909" t="s">
        <v>154</v>
      </c>
      <c r="B2" s="909"/>
      <c r="C2" s="909"/>
      <c r="D2" s="909"/>
      <c r="E2" s="909"/>
      <c r="F2" s="909"/>
      <c r="G2" s="909"/>
      <c r="H2" s="909"/>
      <c r="I2" s="909"/>
      <c r="J2" s="909"/>
      <c r="K2" s="909"/>
      <c r="L2" s="909"/>
      <c r="M2" s="909"/>
      <c r="N2" s="909"/>
      <c r="O2" s="909"/>
      <c r="P2" s="909"/>
    </row>
    <row r="3" spans="1:17" s="149" customFormat="1" ht="35.1" customHeight="1">
      <c r="A3" s="150"/>
      <c r="B3" s="150"/>
      <c r="C3" s="150"/>
      <c r="D3" s="150"/>
      <c r="L3" s="151" t="s">
        <v>155</v>
      </c>
      <c r="N3" s="151"/>
      <c r="O3" s="151"/>
      <c r="P3" s="151"/>
      <c r="Q3" s="152"/>
    </row>
    <row r="4" spans="1:17" s="149" customFormat="1" ht="26.25" customHeight="1">
      <c r="A4" s="153" t="s">
        <v>288</v>
      </c>
      <c r="B4" s="150"/>
      <c r="C4" s="150"/>
      <c r="D4" s="150"/>
      <c r="M4" s="154"/>
      <c r="N4" s="154"/>
      <c r="O4" s="154"/>
      <c r="P4" s="154"/>
    </row>
    <row r="5" spans="1:17" s="149" customFormat="1" ht="33.75" customHeight="1">
      <c r="A5" s="919" t="s">
        <v>511</v>
      </c>
      <c r="B5" s="920"/>
      <c r="C5" s="921"/>
      <c r="D5" s="846">
        <f>'様式1-1_委託料経費区分'!C5</f>
        <v>0</v>
      </c>
      <c r="E5" s="847"/>
      <c r="F5" s="847"/>
      <c r="G5" s="847"/>
      <c r="H5" s="847"/>
      <c r="I5" s="848"/>
      <c r="J5" s="221"/>
      <c r="K5" s="148"/>
      <c r="L5" s="148"/>
      <c r="M5" s="148"/>
      <c r="N5" s="148"/>
      <c r="O5" s="154"/>
      <c r="P5" s="154"/>
    </row>
    <row r="6" spans="1:17" s="123" customFormat="1" ht="33.75" customHeight="1">
      <c r="A6" s="919" t="s">
        <v>290</v>
      </c>
      <c r="B6" s="920"/>
      <c r="C6" s="921"/>
      <c r="D6" s="846">
        <f>'様式1-1_委託料経費区分'!C6</f>
        <v>0</v>
      </c>
      <c r="E6" s="847"/>
      <c r="F6" s="847"/>
      <c r="G6" s="847"/>
      <c r="H6" s="847"/>
      <c r="I6" s="848"/>
      <c r="J6" s="222"/>
    </row>
    <row r="7" spans="1:17" s="149" customFormat="1" ht="33.75" customHeight="1">
      <c r="A7" s="919" t="s">
        <v>249</v>
      </c>
      <c r="B7" s="920"/>
      <c r="C7" s="921"/>
      <c r="D7" s="846">
        <f>'様式1-1_委託料経費区分'!C7</f>
        <v>0</v>
      </c>
      <c r="E7" s="847"/>
      <c r="F7" s="847"/>
      <c r="G7" s="847"/>
      <c r="H7" s="847"/>
      <c r="I7" s="848"/>
      <c r="J7" s="221"/>
      <c r="K7" s="148"/>
      <c r="L7" s="148"/>
      <c r="M7" s="148"/>
      <c r="N7" s="148"/>
      <c r="O7" s="154"/>
      <c r="P7" s="154"/>
    </row>
    <row r="8" spans="1:17" ht="33.75" customHeight="1">
      <c r="A8" s="922" t="s">
        <v>250</v>
      </c>
      <c r="B8" s="923"/>
      <c r="C8" s="924"/>
      <c r="D8" s="846">
        <f>'様式1-1_委託料経費区分'!C8</f>
        <v>0</v>
      </c>
      <c r="E8" s="847"/>
      <c r="F8" s="847"/>
      <c r="G8" s="847"/>
      <c r="H8" s="847"/>
      <c r="I8" s="848"/>
      <c r="J8" s="223"/>
      <c r="K8" s="172"/>
      <c r="L8" s="172"/>
      <c r="M8" s="172"/>
      <c r="N8" s="172"/>
    </row>
    <row r="9" spans="1:17" ht="26.25" customHeight="1">
      <c r="A9" s="155"/>
      <c r="B9" s="156"/>
      <c r="C9" s="918" t="s">
        <v>223</v>
      </c>
      <c r="D9" s="957"/>
      <c r="E9" s="957"/>
      <c r="F9" s="957"/>
      <c r="G9" s="957"/>
      <c r="H9" s="957"/>
      <c r="I9" s="957"/>
      <c r="J9" s="957"/>
      <c r="K9" s="957"/>
      <c r="L9" s="957"/>
      <c r="M9" s="957"/>
      <c r="N9" s="957"/>
      <c r="O9" s="157"/>
      <c r="P9" s="157"/>
    </row>
    <row r="10" spans="1:17" ht="26.25" customHeight="1">
      <c r="A10" s="155"/>
      <c r="B10" s="156"/>
      <c r="C10" s="958" t="s">
        <v>233</v>
      </c>
      <c r="D10" s="958"/>
      <c r="E10" s="958"/>
      <c r="F10" s="958"/>
      <c r="G10" s="958"/>
      <c r="H10" s="958"/>
      <c r="I10" s="958"/>
      <c r="J10" s="958"/>
      <c r="K10" s="958"/>
      <c r="L10" s="958"/>
      <c r="M10" s="958"/>
      <c r="N10" s="958"/>
      <c r="O10" s="177"/>
      <c r="P10" s="177"/>
    </row>
    <row r="11" spans="1:17" ht="26.25" customHeight="1">
      <c r="A11" s="155"/>
      <c r="B11" s="156"/>
      <c r="C11" s="918" t="s">
        <v>234</v>
      </c>
      <c r="D11" s="918"/>
      <c r="E11" s="918"/>
      <c r="F11" s="918"/>
      <c r="G11" s="918"/>
      <c r="H11" s="918"/>
      <c r="I11" s="918"/>
      <c r="J11" s="918"/>
      <c r="K11" s="918"/>
      <c r="L11" s="918"/>
      <c r="M11" s="918"/>
      <c r="N11" s="918"/>
      <c r="O11" s="176"/>
      <c r="P11" s="176"/>
    </row>
    <row r="12" spans="1:17" ht="35.1" customHeight="1">
      <c r="A12" s="910"/>
      <c r="B12" s="911"/>
      <c r="C12" s="912" t="s">
        <v>156</v>
      </c>
      <c r="D12" s="913"/>
      <c r="E12" s="912" t="s">
        <v>157</v>
      </c>
      <c r="F12" s="914"/>
      <c r="G12" s="914"/>
      <c r="H12" s="914"/>
      <c r="I12" s="914"/>
      <c r="J12" s="914"/>
      <c r="K12" s="914"/>
      <c r="L12" s="914"/>
      <c r="M12" s="914"/>
      <c r="N12" s="915"/>
      <c r="O12" s="916"/>
      <c r="P12" s="917"/>
      <c r="Q12" s="917"/>
    </row>
    <row r="13" spans="1:17" s="225" customFormat="1" ht="45" customHeight="1">
      <c r="A13" s="180">
        <v>1</v>
      </c>
      <c r="B13" s="934" t="s">
        <v>158</v>
      </c>
      <c r="C13" s="927" t="s">
        <v>159</v>
      </c>
      <c r="D13" s="938"/>
      <c r="E13" s="240" t="s">
        <v>160</v>
      </c>
      <c r="F13" s="243"/>
      <c r="G13" s="224"/>
      <c r="H13" s="246"/>
      <c r="I13" s="158" t="s">
        <v>161</v>
      </c>
      <c r="J13" s="246"/>
      <c r="K13" s="246"/>
      <c r="L13" s="246"/>
      <c r="M13" s="246"/>
      <c r="N13" s="425"/>
      <c r="O13" s="157"/>
      <c r="P13" s="157"/>
      <c r="Q13" s="224"/>
    </row>
    <row r="14" spans="1:17" s="225" customFormat="1" ht="45" customHeight="1">
      <c r="A14" s="226">
        <v>2</v>
      </c>
      <c r="B14" s="935"/>
      <c r="C14" s="929" t="s">
        <v>236</v>
      </c>
      <c r="D14" s="937"/>
      <c r="E14" s="227" t="s">
        <v>237</v>
      </c>
      <c r="F14" s="243"/>
      <c r="G14" s="243"/>
      <c r="H14" s="247"/>
      <c r="I14" s="240" t="s">
        <v>224</v>
      </c>
      <c r="J14" s="243"/>
      <c r="K14" s="243"/>
      <c r="L14" s="243"/>
      <c r="M14" s="243"/>
      <c r="N14" s="247"/>
      <c r="O14" s="157"/>
      <c r="P14" s="157"/>
      <c r="Q14" s="224"/>
    </row>
    <row r="15" spans="1:17" s="225" customFormat="1" ht="45" customHeight="1">
      <c r="A15" s="226">
        <v>3</v>
      </c>
      <c r="B15" s="935"/>
      <c r="C15" s="929" t="s">
        <v>291</v>
      </c>
      <c r="D15" s="937"/>
      <c r="E15" s="240" t="s">
        <v>162</v>
      </c>
      <c r="F15" s="243"/>
      <c r="G15" s="931" t="s">
        <v>163</v>
      </c>
      <c r="H15" s="930"/>
      <c r="I15" s="930"/>
      <c r="J15" s="930"/>
      <c r="K15" s="243"/>
      <c r="L15" s="243"/>
      <c r="M15" s="243"/>
      <c r="N15" s="247"/>
      <c r="O15" s="157"/>
      <c r="P15" s="157"/>
      <c r="Q15" s="224"/>
    </row>
    <row r="16" spans="1:17" s="225" customFormat="1" ht="45" customHeight="1">
      <c r="A16" s="226">
        <v>4</v>
      </c>
      <c r="B16" s="935"/>
      <c r="C16" s="929" t="s">
        <v>164</v>
      </c>
      <c r="D16" s="937"/>
      <c r="E16" s="240" t="s">
        <v>165</v>
      </c>
      <c r="F16" s="243"/>
      <c r="G16" s="243" t="s">
        <v>166</v>
      </c>
      <c r="H16" s="243"/>
      <c r="I16" s="243"/>
      <c r="J16" s="243" t="s">
        <v>167</v>
      </c>
      <c r="K16" s="243"/>
      <c r="L16" s="243"/>
      <c r="M16" s="243"/>
      <c r="N16" s="247"/>
      <c r="O16" s="157"/>
      <c r="P16" s="157"/>
      <c r="Q16" s="224"/>
    </row>
    <row r="17" spans="1:17" s="225" customFormat="1" ht="45" customHeight="1">
      <c r="A17" s="925">
        <v>5</v>
      </c>
      <c r="B17" s="935"/>
      <c r="C17" s="927" t="s">
        <v>169</v>
      </c>
      <c r="D17" s="928"/>
      <c r="E17" s="929" t="s">
        <v>170</v>
      </c>
      <c r="F17" s="930"/>
      <c r="G17" s="930"/>
      <c r="H17" s="930"/>
      <c r="I17" s="930"/>
      <c r="J17" s="929" t="s">
        <v>171</v>
      </c>
      <c r="K17" s="931"/>
      <c r="L17" s="243" t="s">
        <v>172</v>
      </c>
      <c r="M17" s="243"/>
      <c r="N17" s="247"/>
      <c r="O17" s="157"/>
      <c r="P17" s="157"/>
      <c r="Q17" s="224"/>
    </row>
    <row r="18" spans="1:17" s="225" customFormat="1" ht="45" customHeight="1">
      <c r="A18" s="926"/>
      <c r="B18" s="935"/>
      <c r="C18" s="932"/>
      <c r="D18" s="933"/>
      <c r="E18" s="240" t="s">
        <v>173</v>
      </c>
      <c r="F18" s="243"/>
      <c r="G18" s="247"/>
      <c r="H18" s="243" t="s">
        <v>174</v>
      </c>
      <c r="I18" s="243"/>
      <c r="J18" s="243"/>
      <c r="K18" s="243"/>
      <c r="L18" s="243"/>
      <c r="M18" s="243"/>
      <c r="N18" s="247"/>
      <c r="O18" s="157"/>
      <c r="P18" s="157"/>
      <c r="Q18" s="224"/>
    </row>
    <row r="19" spans="1:17" s="225" customFormat="1" ht="45" customHeight="1">
      <c r="A19" s="181">
        <v>6</v>
      </c>
      <c r="B19" s="935"/>
      <c r="C19" s="159" t="s">
        <v>175</v>
      </c>
      <c r="D19" s="228"/>
      <c r="E19" s="929" t="s">
        <v>176</v>
      </c>
      <c r="F19" s="930"/>
      <c r="G19" s="937"/>
      <c r="H19" s="929" t="s">
        <v>177</v>
      </c>
      <c r="I19" s="930"/>
      <c r="J19" s="930"/>
      <c r="K19" s="930"/>
      <c r="L19" s="930"/>
      <c r="M19" s="930"/>
      <c r="N19" s="937"/>
      <c r="O19" s="157"/>
      <c r="P19" s="157"/>
      <c r="Q19" s="224"/>
    </row>
    <row r="20" spans="1:17" s="225" customFormat="1" ht="45" customHeight="1">
      <c r="A20" s="226">
        <v>7</v>
      </c>
      <c r="B20" s="935"/>
      <c r="C20" s="929" t="s">
        <v>178</v>
      </c>
      <c r="D20" s="937"/>
      <c r="E20" s="929" t="s">
        <v>179</v>
      </c>
      <c r="F20" s="930"/>
      <c r="G20" s="930"/>
      <c r="H20" s="930"/>
      <c r="I20" s="931" t="s">
        <v>180</v>
      </c>
      <c r="J20" s="930"/>
      <c r="K20" s="930"/>
      <c r="L20" s="930"/>
      <c r="M20" s="930"/>
      <c r="N20" s="937"/>
      <c r="O20" s="157"/>
      <c r="P20" s="157"/>
      <c r="Q20" s="224"/>
    </row>
    <row r="21" spans="1:17" s="225" customFormat="1" ht="45" customHeight="1">
      <c r="A21" s="226">
        <v>8</v>
      </c>
      <c r="B21" s="935"/>
      <c r="C21" s="929" t="s">
        <v>181</v>
      </c>
      <c r="D21" s="937"/>
      <c r="E21" s="929" t="s">
        <v>182</v>
      </c>
      <c r="F21" s="930"/>
      <c r="G21" s="931" t="s">
        <v>183</v>
      </c>
      <c r="H21" s="931"/>
      <c r="I21" s="930"/>
      <c r="J21" s="930"/>
      <c r="K21" s="931" t="s">
        <v>167</v>
      </c>
      <c r="L21" s="931"/>
      <c r="M21" s="243"/>
      <c r="N21" s="247"/>
      <c r="O21" s="157"/>
      <c r="P21" s="157"/>
      <c r="Q21" s="224"/>
    </row>
    <row r="22" spans="1:17" s="225" customFormat="1" ht="45" customHeight="1">
      <c r="A22" s="226">
        <v>9</v>
      </c>
      <c r="B22" s="935"/>
      <c r="C22" s="929" t="s">
        <v>184</v>
      </c>
      <c r="D22" s="937"/>
      <c r="E22" s="240" t="s">
        <v>168</v>
      </c>
      <c r="F22" s="243"/>
      <c r="G22" s="243" t="s">
        <v>167</v>
      </c>
      <c r="H22" s="243"/>
      <c r="I22" s="243"/>
      <c r="J22" s="243"/>
      <c r="K22" s="243"/>
      <c r="L22" s="243"/>
      <c r="M22" s="243"/>
      <c r="N22" s="247"/>
      <c r="O22" s="157"/>
      <c r="P22" s="157"/>
      <c r="Q22" s="224"/>
    </row>
    <row r="23" spans="1:17" s="225" customFormat="1" ht="45" customHeight="1">
      <c r="A23" s="226">
        <v>10</v>
      </c>
      <c r="B23" s="935"/>
      <c r="C23" s="929" t="s">
        <v>185</v>
      </c>
      <c r="D23" s="937"/>
      <c r="E23" s="927" t="s">
        <v>186</v>
      </c>
      <c r="F23" s="944"/>
      <c r="G23" s="944"/>
      <c r="H23" s="938"/>
      <c r="I23" s="929" t="s">
        <v>187</v>
      </c>
      <c r="J23" s="930"/>
      <c r="K23" s="930"/>
      <c r="L23" s="930"/>
      <c r="M23" s="930"/>
      <c r="N23" s="247"/>
      <c r="O23" s="157"/>
      <c r="P23" s="157"/>
      <c r="Q23" s="224"/>
    </row>
    <row r="24" spans="1:17" s="225" customFormat="1" ht="45" customHeight="1">
      <c r="A24" s="226">
        <v>11</v>
      </c>
      <c r="B24" s="935"/>
      <c r="C24" s="929" t="s">
        <v>188</v>
      </c>
      <c r="D24" s="937"/>
      <c r="E24" s="927" t="s">
        <v>189</v>
      </c>
      <c r="F24" s="944"/>
      <c r="G24" s="944"/>
      <c r="H24" s="938"/>
      <c r="I24" s="929" t="s">
        <v>187</v>
      </c>
      <c r="J24" s="930"/>
      <c r="K24" s="930"/>
      <c r="L24" s="930"/>
      <c r="M24" s="930"/>
      <c r="N24" s="247"/>
      <c r="O24" s="157"/>
      <c r="P24" s="157"/>
      <c r="Q24" s="224"/>
    </row>
    <row r="25" spans="1:17" s="225" customFormat="1" ht="45" customHeight="1">
      <c r="A25" s="226">
        <v>12</v>
      </c>
      <c r="B25" s="935"/>
      <c r="C25" s="929" t="s">
        <v>190</v>
      </c>
      <c r="D25" s="937"/>
      <c r="E25" s="240" t="s">
        <v>168</v>
      </c>
      <c r="F25" s="243"/>
      <c r="G25" s="243" t="s">
        <v>167</v>
      </c>
      <c r="H25" s="243"/>
      <c r="I25" s="939" t="s">
        <v>191</v>
      </c>
      <c r="J25" s="940"/>
      <c r="K25" s="940"/>
      <c r="L25" s="940"/>
      <c r="M25" s="940"/>
      <c r="N25" s="941"/>
      <c r="O25" s="157"/>
      <c r="P25" s="157"/>
      <c r="Q25" s="224"/>
    </row>
    <row r="26" spans="1:17" s="225" customFormat="1" ht="45" customHeight="1">
      <c r="A26" s="226">
        <v>13</v>
      </c>
      <c r="B26" s="935"/>
      <c r="C26" s="178" t="s">
        <v>192</v>
      </c>
      <c r="D26" s="179"/>
      <c r="E26" s="240" t="s">
        <v>193</v>
      </c>
      <c r="F26" s="243"/>
      <c r="G26" s="240" t="s">
        <v>194</v>
      </c>
      <c r="H26" s="243"/>
      <c r="I26" s="244"/>
      <c r="J26" s="245"/>
      <c r="K26" s="245"/>
      <c r="L26" s="245"/>
      <c r="M26" s="245"/>
      <c r="N26" s="426"/>
      <c r="O26" s="157"/>
      <c r="P26" s="157"/>
      <c r="Q26" s="224"/>
    </row>
    <row r="27" spans="1:17" s="225" customFormat="1" ht="45" customHeight="1">
      <c r="A27" s="226">
        <v>14</v>
      </c>
      <c r="B27" s="935"/>
      <c r="C27" s="929" t="s">
        <v>195</v>
      </c>
      <c r="D27" s="937"/>
      <c r="E27" s="942" t="s">
        <v>196</v>
      </c>
      <c r="F27" s="943"/>
      <c r="G27" s="931" t="s">
        <v>197</v>
      </c>
      <c r="H27" s="931"/>
      <c r="I27" s="160"/>
      <c r="J27" s="160"/>
      <c r="K27" s="243"/>
      <c r="L27" s="243"/>
      <c r="M27" s="243"/>
      <c r="N27" s="247"/>
      <c r="O27" s="157"/>
      <c r="P27" s="157"/>
      <c r="Q27" s="224"/>
    </row>
    <row r="28" spans="1:17" s="225" customFormat="1" ht="45" customHeight="1">
      <c r="A28" s="226">
        <v>15</v>
      </c>
      <c r="B28" s="935"/>
      <c r="C28" s="929" t="s">
        <v>198</v>
      </c>
      <c r="D28" s="937"/>
      <c r="E28" s="929" t="s">
        <v>199</v>
      </c>
      <c r="F28" s="930"/>
      <c r="G28" s="929" t="s">
        <v>200</v>
      </c>
      <c r="H28" s="930"/>
      <c r="I28" s="937"/>
      <c r="J28" s="929" t="s">
        <v>201</v>
      </c>
      <c r="K28" s="930"/>
      <c r="L28" s="930"/>
      <c r="M28" s="930"/>
      <c r="N28" s="247"/>
      <c r="O28" s="157"/>
      <c r="P28" s="157"/>
      <c r="Q28" s="224"/>
    </row>
    <row r="29" spans="1:17" s="225" customFormat="1" ht="45" customHeight="1">
      <c r="A29" s="226">
        <v>16</v>
      </c>
      <c r="B29" s="935"/>
      <c r="C29" s="945" t="s">
        <v>202</v>
      </c>
      <c r="D29" s="946"/>
      <c r="E29" s="240" t="s">
        <v>232</v>
      </c>
      <c r="F29" s="160"/>
      <c r="G29" s="243" t="s">
        <v>167</v>
      </c>
      <c r="H29" s="243"/>
      <c r="I29" s="929" t="s">
        <v>203</v>
      </c>
      <c r="J29" s="930"/>
      <c r="K29" s="930"/>
      <c r="L29" s="930"/>
      <c r="M29" s="930"/>
      <c r="N29" s="937"/>
      <c r="O29" s="157"/>
      <c r="P29" s="157"/>
      <c r="Q29" s="224"/>
    </row>
    <row r="30" spans="1:17" s="225" customFormat="1" ht="45" customHeight="1">
      <c r="A30" s="226">
        <v>17</v>
      </c>
      <c r="B30" s="935"/>
      <c r="C30" s="945" t="s">
        <v>204</v>
      </c>
      <c r="D30" s="946"/>
      <c r="E30" s="240" t="s">
        <v>231</v>
      </c>
      <c r="F30" s="160"/>
      <c r="G30" s="243" t="s">
        <v>205</v>
      </c>
      <c r="H30" s="243"/>
      <c r="I30" s="929" t="s">
        <v>203</v>
      </c>
      <c r="J30" s="930"/>
      <c r="K30" s="930"/>
      <c r="L30" s="930"/>
      <c r="M30" s="930"/>
      <c r="N30" s="937"/>
      <c r="O30" s="157"/>
      <c r="P30" s="157"/>
      <c r="Q30" s="224"/>
    </row>
    <row r="31" spans="1:17" s="225" customFormat="1" ht="45" customHeight="1">
      <c r="A31" s="226">
        <v>18</v>
      </c>
      <c r="B31" s="936"/>
      <c r="C31" s="929" t="s">
        <v>206</v>
      </c>
      <c r="D31" s="937"/>
      <c r="E31" s="240" t="s">
        <v>207</v>
      </c>
      <c r="F31" s="243"/>
      <c r="G31" s="243" t="s">
        <v>208</v>
      </c>
      <c r="H31" s="243"/>
      <c r="I31" s="243"/>
      <c r="J31" s="243" t="s">
        <v>167</v>
      </c>
      <c r="K31" s="243"/>
      <c r="L31" s="243"/>
      <c r="M31" s="243"/>
      <c r="N31" s="247"/>
      <c r="O31" s="157"/>
      <c r="P31" s="157"/>
      <c r="Q31" s="224"/>
    </row>
    <row r="32" spans="1:17" s="225" customFormat="1" ht="45" customHeight="1">
      <c r="A32" s="226">
        <v>19</v>
      </c>
      <c r="B32" s="934" t="s">
        <v>209</v>
      </c>
      <c r="C32" s="929" t="s">
        <v>210</v>
      </c>
      <c r="D32" s="937"/>
      <c r="E32" s="942" t="s">
        <v>245</v>
      </c>
      <c r="F32" s="959"/>
      <c r="G32" s="959"/>
      <c r="H32" s="959"/>
      <c r="I32" s="959"/>
      <c r="J32" s="229"/>
      <c r="K32" s="230"/>
      <c r="L32" s="241"/>
      <c r="M32" s="241"/>
      <c r="N32" s="242"/>
      <c r="O32" s="157"/>
      <c r="P32" s="157"/>
      <c r="Q32" s="224"/>
    </row>
    <row r="33" spans="1:17" s="225" customFormat="1" ht="45" customHeight="1">
      <c r="A33" s="226">
        <v>20</v>
      </c>
      <c r="B33" s="935"/>
      <c r="C33" s="929" t="s">
        <v>211</v>
      </c>
      <c r="D33" s="937"/>
      <c r="E33" s="942" t="s">
        <v>212</v>
      </c>
      <c r="F33" s="940"/>
      <c r="G33" s="160" t="s">
        <v>213</v>
      </c>
      <c r="H33" s="160"/>
      <c r="I33" s="224"/>
      <c r="J33" s="160" t="s">
        <v>214</v>
      </c>
      <c r="K33" s="246"/>
      <c r="L33" s="243"/>
      <c r="M33" s="243"/>
      <c r="N33" s="247"/>
      <c r="O33" s="157"/>
      <c r="P33" s="157"/>
      <c r="Q33" s="224"/>
    </row>
    <row r="34" spans="1:17" s="225" customFormat="1" ht="45" customHeight="1">
      <c r="A34" s="226">
        <v>21</v>
      </c>
      <c r="B34" s="935"/>
      <c r="C34" s="929" t="s">
        <v>215</v>
      </c>
      <c r="D34" s="937"/>
      <c r="E34" s="240" t="s">
        <v>216</v>
      </c>
      <c r="F34" s="243"/>
      <c r="G34" s="243"/>
      <c r="H34" s="243"/>
      <c r="I34" s="243"/>
      <c r="J34" s="243"/>
      <c r="K34" s="243"/>
      <c r="L34" s="243"/>
      <c r="M34" s="243"/>
      <c r="N34" s="247"/>
      <c r="O34" s="157"/>
      <c r="P34" s="157"/>
      <c r="Q34" s="224"/>
    </row>
    <row r="35" spans="1:17" s="225" customFormat="1" ht="45" customHeight="1">
      <c r="A35" s="226">
        <v>22</v>
      </c>
      <c r="B35" s="935"/>
      <c r="C35" s="929" t="s">
        <v>217</v>
      </c>
      <c r="D35" s="937"/>
      <c r="E35" s="240" t="s">
        <v>216</v>
      </c>
      <c r="F35" s="243"/>
      <c r="G35" s="243"/>
      <c r="H35" s="243"/>
      <c r="I35" s="243"/>
      <c r="J35" s="243"/>
      <c r="K35" s="243"/>
      <c r="L35" s="243"/>
      <c r="M35" s="243"/>
      <c r="N35" s="247"/>
      <c r="O35" s="157"/>
      <c r="P35" s="157"/>
      <c r="Q35" s="224"/>
    </row>
    <row r="36" spans="1:17" s="225" customFormat="1" ht="45" customHeight="1">
      <c r="A36" s="226">
        <v>23</v>
      </c>
      <c r="B36" s="935"/>
      <c r="C36" s="945" t="s">
        <v>218</v>
      </c>
      <c r="D36" s="946"/>
      <c r="E36" s="158" t="s">
        <v>187</v>
      </c>
      <c r="F36" s="243"/>
      <c r="G36" s="243"/>
      <c r="H36" s="247"/>
      <c r="I36" s="158"/>
      <c r="J36" s="246"/>
      <c r="K36" s="246"/>
      <c r="L36" s="246"/>
      <c r="M36" s="246"/>
      <c r="N36" s="247"/>
      <c r="O36" s="157"/>
      <c r="P36" s="157"/>
      <c r="Q36" s="224"/>
    </row>
    <row r="37" spans="1:17" s="225" customFormat="1" ht="45" customHeight="1">
      <c r="A37" s="226">
        <v>24</v>
      </c>
      <c r="B37" s="935"/>
      <c r="C37" s="929" t="s">
        <v>219</v>
      </c>
      <c r="D37" s="956"/>
      <c r="E37" s="158" t="s">
        <v>220</v>
      </c>
      <c r="F37" s="243"/>
      <c r="G37" s="243"/>
      <c r="H37" s="247"/>
      <c r="I37" s="158"/>
      <c r="J37" s="246"/>
      <c r="K37" s="246"/>
      <c r="L37" s="246"/>
      <c r="M37" s="246"/>
      <c r="N37" s="247"/>
      <c r="O37" s="157"/>
      <c r="P37" s="157"/>
      <c r="Q37" s="224"/>
    </row>
    <row r="38" spans="1:17" s="225" customFormat="1" ht="45" customHeight="1">
      <c r="A38" s="226">
        <v>25</v>
      </c>
      <c r="B38" s="936"/>
      <c r="C38" s="929" t="s">
        <v>221</v>
      </c>
      <c r="D38" s="937"/>
      <c r="E38" s="929" t="s">
        <v>238</v>
      </c>
      <c r="F38" s="930"/>
      <c r="G38" s="930"/>
      <c r="H38" s="930"/>
      <c r="I38" s="930"/>
      <c r="J38" s="930"/>
      <c r="K38" s="243" t="s">
        <v>222</v>
      </c>
      <c r="L38" s="243"/>
      <c r="M38" s="243"/>
      <c r="N38" s="247"/>
      <c r="O38" s="157"/>
      <c r="P38" s="157"/>
      <c r="Q38" s="224"/>
    </row>
    <row r="39" spans="1:17" ht="25.5" customHeight="1">
      <c r="A39" s="161" t="s">
        <v>246</v>
      </c>
      <c r="B39" s="161"/>
      <c r="C39" s="161"/>
      <c r="D39" s="161"/>
      <c r="E39" s="162"/>
      <c r="F39" s="163"/>
      <c r="G39" s="164"/>
      <c r="H39" s="164"/>
      <c r="I39" s="164"/>
      <c r="J39" s="164"/>
      <c r="K39" s="164"/>
      <c r="L39" s="164"/>
      <c r="M39" s="163"/>
      <c r="N39" s="163"/>
    </row>
    <row r="40" spans="1:17" ht="30" customHeight="1">
      <c r="A40" s="947" t="s">
        <v>721</v>
      </c>
      <c r="B40" s="948"/>
      <c r="C40" s="948"/>
      <c r="D40" s="948"/>
      <c r="E40" s="948"/>
      <c r="F40" s="948"/>
      <c r="G40" s="948"/>
      <c r="H40" s="948"/>
      <c r="I40" s="948"/>
      <c r="J40" s="948"/>
      <c r="K40" s="948"/>
      <c r="L40" s="948"/>
      <c r="M40" s="948"/>
      <c r="N40" s="949"/>
    </row>
    <row r="41" spans="1:17" ht="30" customHeight="1">
      <c r="A41" s="950"/>
      <c r="B41" s="951"/>
      <c r="C41" s="951"/>
      <c r="D41" s="951"/>
      <c r="E41" s="951"/>
      <c r="F41" s="951"/>
      <c r="G41" s="951"/>
      <c r="H41" s="951"/>
      <c r="I41" s="951"/>
      <c r="J41" s="951"/>
      <c r="K41" s="951"/>
      <c r="L41" s="951"/>
      <c r="M41" s="951"/>
      <c r="N41" s="952"/>
    </row>
    <row r="42" spans="1:17" ht="30" customHeight="1">
      <c r="A42" s="950"/>
      <c r="B42" s="951"/>
      <c r="C42" s="951"/>
      <c r="D42" s="951"/>
      <c r="E42" s="951"/>
      <c r="F42" s="951"/>
      <c r="G42" s="951"/>
      <c r="H42" s="951"/>
      <c r="I42" s="951"/>
      <c r="J42" s="951"/>
      <c r="K42" s="951"/>
      <c r="L42" s="951"/>
      <c r="M42" s="951"/>
      <c r="N42" s="952"/>
    </row>
    <row r="43" spans="1:17" ht="30" customHeight="1">
      <c r="A43" s="953"/>
      <c r="B43" s="954"/>
      <c r="C43" s="954"/>
      <c r="D43" s="954"/>
      <c r="E43" s="954"/>
      <c r="F43" s="954"/>
      <c r="G43" s="954"/>
      <c r="H43" s="954"/>
      <c r="I43" s="954"/>
      <c r="J43" s="954"/>
      <c r="K43" s="954"/>
      <c r="L43" s="954"/>
      <c r="M43" s="954"/>
      <c r="N43" s="955"/>
    </row>
    <row r="44" spans="1:17" ht="35.1" customHeight="1">
      <c r="A44" s="165"/>
      <c r="B44" s="165"/>
      <c r="C44" s="165"/>
      <c r="D44" s="166"/>
    </row>
    <row r="45" spans="1:17" ht="35.1" customHeight="1">
      <c r="A45" s="166"/>
      <c r="B45" s="166"/>
      <c r="C45" s="165"/>
      <c r="D45" s="166"/>
    </row>
    <row r="46" spans="1:17" ht="35.1" customHeight="1">
      <c r="A46" s="166"/>
      <c r="B46" s="166"/>
      <c r="C46" s="165"/>
      <c r="D46" s="166"/>
    </row>
    <row r="47" spans="1:17" ht="35.1" customHeight="1">
      <c r="A47" s="166"/>
      <c r="B47" s="167"/>
      <c r="C47" s="167"/>
      <c r="D47" s="166"/>
    </row>
    <row r="48" spans="1:17" ht="35.1" customHeight="1">
      <c r="A48" s="165"/>
      <c r="B48" s="165"/>
      <c r="C48" s="165"/>
      <c r="D48" s="166"/>
    </row>
    <row r="49" spans="1:4" ht="35.1" customHeight="1">
      <c r="A49" s="166"/>
      <c r="B49" s="166"/>
      <c r="C49" s="165"/>
      <c r="D49" s="166"/>
    </row>
    <row r="50" spans="1:4" ht="35.1" customHeight="1">
      <c r="A50" s="166"/>
      <c r="B50" s="166"/>
      <c r="C50" s="165"/>
      <c r="D50" s="166"/>
    </row>
    <row r="51" spans="1:4" ht="35.1" customHeight="1">
      <c r="A51" s="166"/>
      <c r="B51" s="166"/>
      <c r="C51" s="165"/>
      <c r="D51" s="166"/>
    </row>
    <row r="52" spans="1:4" ht="35.1" customHeight="1">
      <c r="A52" s="166"/>
      <c r="B52" s="166"/>
      <c r="C52" s="165"/>
      <c r="D52" s="166"/>
    </row>
    <row r="53" spans="1:4" ht="35.1" customHeight="1"/>
    <row r="54" spans="1:4" ht="35.1" customHeight="1"/>
    <row r="55" spans="1:4" ht="35.1" customHeight="1"/>
    <row r="56" spans="1:4" ht="35.1" customHeight="1"/>
    <row r="57" spans="1:4" ht="35.1" customHeight="1"/>
    <row r="58" spans="1:4" ht="35.1" customHeight="1"/>
    <row r="59" spans="1:4" ht="20.100000000000001" customHeight="1"/>
    <row r="60" spans="1:4" ht="20.100000000000001" customHeight="1"/>
  </sheetData>
  <mergeCells count="69">
    <mergeCell ref="A40:N43"/>
    <mergeCell ref="C37:D37"/>
    <mergeCell ref="C38:D38"/>
    <mergeCell ref="E38:J38"/>
    <mergeCell ref="C9:N9"/>
    <mergeCell ref="C10:N10"/>
    <mergeCell ref="B32:B38"/>
    <mergeCell ref="C32:D32"/>
    <mergeCell ref="E32:I32"/>
    <mergeCell ref="C34:D34"/>
    <mergeCell ref="C35:D35"/>
    <mergeCell ref="C36:D36"/>
    <mergeCell ref="C33:D33"/>
    <mergeCell ref="E33:F33"/>
    <mergeCell ref="C29:D29"/>
    <mergeCell ref="I29:N29"/>
    <mergeCell ref="C30:D30"/>
    <mergeCell ref="I30:N30"/>
    <mergeCell ref="C31:D31"/>
    <mergeCell ref="C28:D28"/>
    <mergeCell ref="E28:F28"/>
    <mergeCell ref="G28:I28"/>
    <mergeCell ref="J28:M28"/>
    <mergeCell ref="C27:D27"/>
    <mergeCell ref="E27:F27"/>
    <mergeCell ref="G27:H27"/>
    <mergeCell ref="C22:D22"/>
    <mergeCell ref="C23:D23"/>
    <mergeCell ref="E23:H23"/>
    <mergeCell ref="C24:D24"/>
    <mergeCell ref="E24:H24"/>
    <mergeCell ref="C21:D21"/>
    <mergeCell ref="E21:F21"/>
    <mergeCell ref="G21:J21"/>
    <mergeCell ref="K21:L21"/>
    <mergeCell ref="C25:D25"/>
    <mergeCell ref="I25:N25"/>
    <mergeCell ref="I23:M23"/>
    <mergeCell ref="I24:M24"/>
    <mergeCell ref="A17:A18"/>
    <mergeCell ref="C17:D17"/>
    <mergeCell ref="E17:I17"/>
    <mergeCell ref="J17:K17"/>
    <mergeCell ref="C18:D18"/>
    <mergeCell ref="B13:B31"/>
    <mergeCell ref="E19:G19"/>
    <mergeCell ref="H19:N19"/>
    <mergeCell ref="C13:D13"/>
    <mergeCell ref="C14:D14"/>
    <mergeCell ref="C15:D15"/>
    <mergeCell ref="G15:J15"/>
    <mergeCell ref="C16:D16"/>
    <mergeCell ref="C20:D20"/>
    <mergeCell ref="E20:H20"/>
    <mergeCell ref="I20:N20"/>
    <mergeCell ref="A2:P2"/>
    <mergeCell ref="A12:B12"/>
    <mergeCell ref="C12:D12"/>
    <mergeCell ref="E12:N12"/>
    <mergeCell ref="O12:Q12"/>
    <mergeCell ref="C11:N11"/>
    <mergeCell ref="A5:C5"/>
    <mergeCell ref="A6:C6"/>
    <mergeCell ref="A7:C7"/>
    <mergeCell ref="A8:C8"/>
    <mergeCell ref="D5:I5"/>
    <mergeCell ref="D6:I6"/>
    <mergeCell ref="D7:I7"/>
    <mergeCell ref="D8:I8"/>
  </mergeCells>
  <phoneticPr fontId="10"/>
  <printOptions horizontalCentered="1"/>
  <pageMargins left="0.59055118110236227" right="0.28999999999999998" top="0.27559055118110237" bottom="0.19685039370078741" header="0.51181102362204722" footer="0.31496062992125984"/>
  <pageSetup paperSize="9" scale="51" fitToHeight="0"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FF00"/>
    <pageSetUpPr fitToPage="1"/>
  </sheetPr>
  <dimension ref="A1:K45"/>
  <sheetViews>
    <sheetView view="pageBreakPreview" zoomScale="85" zoomScaleNormal="100" zoomScaleSheetLayoutView="85" workbookViewId="0">
      <selection activeCell="L50" sqref="L50"/>
    </sheetView>
  </sheetViews>
  <sheetFormatPr defaultColWidth="10.44140625" defaultRowHeight="14.7" customHeight="1"/>
  <cols>
    <col min="1" max="1" width="6.109375" style="32" customWidth="1"/>
    <col min="2" max="2" width="5.33203125" style="32" customWidth="1"/>
    <col min="3" max="3" width="5.109375" style="32" customWidth="1"/>
    <col min="4" max="4" width="21.33203125" style="32" customWidth="1"/>
    <col min="5" max="5" width="14.5546875" style="32" customWidth="1"/>
    <col min="6" max="6" width="11.6640625" style="32" customWidth="1"/>
    <col min="7" max="7" width="8.109375" style="32" customWidth="1"/>
    <col min="8" max="9" width="12.109375" style="32" customWidth="1"/>
    <col min="10" max="10" width="16.109375" style="32" bestFit="1" customWidth="1"/>
    <col min="11" max="16384" width="10.44140625" style="32"/>
  </cols>
  <sheetData>
    <row r="1" spans="1:11" ht="14.7" customHeight="1">
      <c r="J1" s="184" t="s">
        <v>435</v>
      </c>
    </row>
    <row r="2" spans="1:11" ht="24.75" customHeight="1">
      <c r="A2" s="1015" t="s">
        <v>280</v>
      </c>
      <c r="B2" s="1015"/>
      <c r="C2" s="1015"/>
      <c r="D2" s="1015"/>
      <c r="E2" s="1015"/>
      <c r="F2" s="1015"/>
      <c r="G2" s="1015"/>
      <c r="H2" s="1015"/>
      <c r="I2" s="1015"/>
      <c r="J2" s="1015"/>
      <c r="K2" s="185"/>
    </row>
    <row r="3" spans="1:11" ht="24.75" customHeight="1" thickBot="1">
      <c r="A3" s="186"/>
      <c r="B3" s="186"/>
      <c r="C3" s="186"/>
      <c r="D3" s="186"/>
      <c r="E3" s="186"/>
      <c r="F3" s="187" t="s">
        <v>513</v>
      </c>
      <c r="G3" s="1016"/>
      <c r="H3" s="1016"/>
      <c r="I3" s="1016"/>
      <c r="J3" s="1016"/>
      <c r="K3" s="185"/>
    </row>
    <row r="4" spans="1:11" ht="24.75" customHeight="1">
      <c r="A4" s="1017" t="s">
        <v>306</v>
      </c>
      <c r="B4" s="1018"/>
      <c r="C4" s="1019"/>
      <c r="D4" s="1020"/>
      <c r="E4" s="1021"/>
      <c r="F4" s="428" t="s">
        <v>307</v>
      </c>
      <c r="G4" s="1018"/>
      <c r="H4" s="1018"/>
      <c r="I4" s="1018"/>
      <c r="J4" s="1022"/>
      <c r="K4" s="185"/>
    </row>
    <row r="5" spans="1:11" ht="24" customHeight="1">
      <c r="A5" s="1010" t="s">
        <v>257</v>
      </c>
      <c r="B5" s="1011"/>
      <c r="C5" s="1011"/>
      <c r="D5" s="1012"/>
      <c r="E5" s="1013"/>
      <c r="F5" s="1013"/>
      <c r="G5" s="1014"/>
      <c r="H5" s="427" t="s">
        <v>258</v>
      </c>
      <c r="I5" s="969" t="s">
        <v>259</v>
      </c>
      <c r="J5" s="970"/>
      <c r="K5" s="188"/>
    </row>
    <row r="6" spans="1:11" ht="24" customHeight="1">
      <c r="A6" s="978" t="s">
        <v>260</v>
      </c>
      <c r="B6" s="976"/>
      <c r="C6" s="976"/>
      <c r="D6" s="189" t="s">
        <v>501</v>
      </c>
      <c r="E6" s="190"/>
      <c r="F6" s="190"/>
      <c r="G6" s="190"/>
      <c r="H6" s="190"/>
      <c r="I6" s="190"/>
      <c r="J6" s="191" t="s">
        <v>261</v>
      </c>
      <c r="K6" s="188"/>
    </row>
    <row r="7" spans="1:11" ht="32.25" customHeight="1">
      <c r="A7" s="1006" t="s">
        <v>262</v>
      </c>
      <c r="B7" s="964"/>
      <c r="C7" s="965"/>
      <c r="D7" s="971"/>
      <c r="E7" s="972"/>
      <c r="F7" s="972"/>
      <c r="G7" s="972"/>
      <c r="H7" s="972"/>
      <c r="I7" s="972"/>
      <c r="J7" s="973"/>
      <c r="K7" s="188"/>
    </row>
    <row r="8" spans="1:11" ht="32.25" customHeight="1">
      <c r="A8" s="978" t="s">
        <v>263</v>
      </c>
      <c r="B8" s="976"/>
      <c r="C8" s="976"/>
      <c r="D8" s="1007"/>
      <c r="E8" s="1008"/>
      <c r="F8" s="1008"/>
      <c r="G8" s="1008"/>
      <c r="H8" s="1008"/>
      <c r="I8" s="1008"/>
      <c r="J8" s="1009"/>
      <c r="K8" s="188"/>
    </row>
    <row r="9" spans="1:11" ht="32.25" customHeight="1">
      <c r="A9" s="978" t="s">
        <v>264</v>
      </c>
      <c r="B9" s="976"/>
      <c r="C9" s="976"/>
      <c r="D9" s="979"/>
      <c r="E9" s="979"/>
      <c r="F9" s="980"/>
      <c r="G9" s="980"/>
      <c r="H9" s="980"/>
      <c r="I9" s="980"/>
      <c r="J9" s="981"/>
      <c r="K9" s="188"/>
    </row>
    <row r="10" spans="1:11" ht="24" customHeight="1">
      <c r="A10" s="982" t="s">
        <v>265</v>
      </c>
      <c r="B10" s="983"/>
      <c r="C10" s="984"/>
      <c r="D10" s="192" t="s">
        <v>266</v>
      </c>
      <c r="E10" s="988"/>
      <c r="F10" s="988"/>
      <c r="G10" s="988"/>
      <c r="H10" s="988"/>
      <c r="I10" s="988"/>
      <c r="J10" s="989"/>
      <c r="K10" s="188"/>
    </row>
    <row r="11" spans="1:11" ht="24" customHeight="1" thickBot="1">
      <c r="A11" s="985"/>
      <c r="B11" s="986"/>
      <c r="C11" s="987"/>
      <c r="D11" s="193" t="s">
        <v>267</v>
      </c>
      <c r="E11" s="990"/>
      <c r="F11" s="990"/>
      <c r="G11" s="990"/>
      <c r="H11" s="990"/>
      <c r="I11" s="990"/>
      <c r="J11" s="991"/>
      <c r="K11" s="188"/>
    </row>
    <row r="12" spans="1:11" ht="22.5" customHeight="1">
      <c r="A12" s="992" t="s">
        <v>268</v>
      </c>
      <c r="B12" s="996" t="s">
        <v>269</v>
      </c>
      <c r="C12" s="997"/>
      <c r="D12" s="998"/>
      <c r="E12" s="999" t="s">
        <v>284</v>
      </c>
      <c r="F12" s="997"/>
      <c r="G12" s="997"/>
      <c r="H12" s="1000"/>
      <c r="I12" s="203" t="s">
        <v>270</v>
      </c>
      <c r="J12" s="210" t="s">
        <v>279</v>
      </c>
      <c r="K12" s="188"/>
    </row>
    <row r="13" spans="1:11" ht="22.5" customHeight="1">
      <c r="A13" s="993"/>
      <c r="B13" s="1001" t="s">
        <v>271</v>
      </c>
      <c r="C13" s="194">
        <v>1</v>
      </c>
      <c r="D13" s="195"/>
      <c r="E13" s="976"/>
      <c r="F13" s="976"/>
      <c r="G13" s="976"/>
      <c r="H13" s="976"/>
      <c r="I13" s="204"/>
      <c r="J13" s="211"/>
      <c r="K13" s="188"/>
    </row>
    <row r="14" spans="1:11" ht="22.5" customHeight="1">
      <c r="A14" s="993"/>
      <c r="B14" s="1002"/>
      <c r="C14" s="194">
        <v>2</v>
      </c>
      <c r="D14" s="195"/>
      <c r="E14" s="1004"/>
      <c r="F14" s="1004"/>
      <c r="G14" s="1004"/>
      <c r="H14" s="1004"/>
      <c r="I14" s="205"/>
      <c r="J14" s="212"/>
      <c r="K14" s="188"/>
    </row>
    <row r="15" spans="1:11" ht="22.5" customHeight="1">
      <c r="A15" s="993"/>
      <c r="B15" s="1002"/>
      <c r="C15" s="194">
        <v>3</v>
      </c>
      <c r="D15" s="196"/>
      <c r="E15" s="976"/>
      <c r="F15" s="976"/>
      <c r="G15" s="976"/>
      <c r="H15" s="976"/>
      <c r="I15" s="204"/>
      <c r="J15" s="211"/>
      <c r="K15" s="188"/>
    </row>
    <row r="16" spans="1:11" ht="22.5" customHeight="1">
      <c r="A16" s="993"/>
      <c r="B16" s="1003"/>
      <c r="C16" s="1005" t="s">
        <v>272</v>
      </c>
      <c r="D16" s="964"/>
      <c r="E16" s="964"/>
      <c r="F16" s="964"/>
      <c r="G16" s="964"/>
      <c r="H16" s="977"/>
      <c r="I16" s="206"/>
      <c r="J16" s="211"/>
      <c r="K16" s="188"/>
    </row>
    <row r="17" spans="1:11" ht="22.5" customHeight="1">
      <c r="A17" s="994"/>
      <c r="B17" s="975" t="s">
        <v>273</v>
      </c>
      <c r="C17" s="194">
        <v>1</v>
      </c>
      <c r="D17" s="195"/>
      <c r="E17" s="976"/>
      <c r="F17" s="976"/>
      <c r="G17" s="976"/>
      <c r="H17" s="976"/>
      <c r="I17" s="207"/>
      <c r="J17" s="197"/>
      <c r="K17" s="188"/>
    </row>
    <row r="18" spans="1:11" ht="22.5" customHeight="1">
      <c r="A18" s="994"/>
      <c r="B18" s="975"/>
      <c r="C18" s="194">
        <v>2</v>
      </c>
      <c r="D18" s="195"/>
      <c r="E18" s="976"/>
      <c r="F18" s="976"/>
      <c r="G18" s="976"/>
      <c r="H18" s="976"/>
      <c r="I18" s="207"/>
      <c r="J18" s="197"/>
      <c r="K18" s="188"/>
    </row>
    <row r="19" spans="1:11" ht="22.5" customHeight="1">
      <c r="A19" s="994"/>
      <c r="B19" s="975"/>
      <c r="C19" s="194">
        <v>3</v>
      </c>
      <c r="D19" s="195"/>
      <c r="E19" s="976"/>
      <c r="F19" s="976"/>
      <c r="G19" s="976"/>
      <c r="H19" s="976"/>
      <c r="I19" s="207"/>
      <c r="J19" s="197"/>
      <c r="K19" s="188"/>
    </row>
    <row r="20" spans="1:11" ht="22.5" customHeight="1">
      <c r="A20" s="994"/>
      <c r="B20" s="975"/>
      <c r="C20" s="194">
        <v>4</v>
      </c>
      <c r="D20" s="195"/>
      <c r="E20" s="976"/>
      <c r="F20" s="976"/>
      <c r="G20" s="976"/>
      <c r="H20" s="976"/>
      <c r="I20" s="207"/>
      <c r="J20" s="197"/>
      <c r="K20" s="188"/>
    </row>
    <row r="21" spans="1:11" ht="22.5" customHeight="1">
      <c r="A21" s="994"/>
      <c r="B21" s="975"/>
      <c r="C21" s="194">
        <v>5</v>
      </c>
      <c r="D21" s="195"/>
      <c r="E21" s="976"/>
      <c r="F21" s="976"/>
      <c r="G21" s="976"/>
      <c r="H21" s="976"/>
      <c r="I21" s="207"/>
      <c r="J21" s="197"/>
      <c r="K21" s="188"/>
    </row>
    <row r="22" spans="1:11" ht="22.5" customHeight="1">
      <c r="A22" s="994"/>
      <c r="B22" s="975"/>
      <c r="C22" s="194">
        <v>6</v>
      </c>
      <c r="D22" s="198"/>
      <c r="E22" s="976"/>
      <c r="F22" s="976"/>
      <c r="G22" s="976"/>
      <c r="H22" s="976"/>
      <c r="I22" s="207"/>
      <c r="J22" s="197"/>
      <c r="K22" s="188"/>
    </row>
    <row r="23" spans="1:11" ht="22.5" customHeight="1">
      <c r="A23" s="994"/>
      <c r="B23" s="975"/>
      <c r="C23" s="194">
        <v>7</v>
      </c>
      <c r="D23" s="195"/>
      <c r="E23" s="976"/>
      <c r="F23" s="976"/>
      <c r="G23" s="976"/>
      <c r="H23" s="976"/>
      <c r="I23" s="207"/>
      <c r="J23" s="197"/>
      <c r="K23" s="188"/>
    </row>
    <row r="24" spans="1:11" ht="22.5" customHeight="1">
      <c r="A24" s="994"/>
      <c r="B24" s="975"/>
      <c r="C24" s="199">
        <v>8</v>
      </c>
      <c r="D24" s="200"/>
      <c r="E24" s="976"/>
      <c r="F24" s="976"/>
      <c r="G24" s="976"/>
      <c r="H24" s="976"/>
      <c r="I24" s="199"/>
      <c r="J24" s="201"/>
      <c r="K24" s="188"/>
    </row>
    <row r="25" spans="1:11" ht="22.5" customHeight="1">
      <c r="A25" s="994"/>
      <c r="B25" s="975"/>
      <c r="C25" s="199">
        <v>9</v>
      </c>
      <c r="D25" s="200"/>
      <c r="E25" s="976"/>
      <c r="F25" s="976"/>
      <c r="G25" s="976"/>
      <c r="H25" s="976"/>
      <c r="I25" s="199"/>
      <c r="J25" s="201"/>
      <c r="K25" s="188"/>
    </row>
    <row r="26" spans="1:11" ht="22.5" customHeight="1">
      <c r="A26" s="994"/>
      <c r="B26" s="975"/>
      <c r="C26" s="199">
        <v>10</v>
      </c>
      <c r="D26" s="200"/>
      <c r="E26" s="976"/>
      <c r="F26" s="976"/>
      <c r="G26" s="976"/>
      <c r="H26" s="976"/>
      <c r="I26" s="199"/>
      <c r="J26" s="201"/>
      <c r="K26" s="188"/>
    </row>
    <row r="27" spans="1:11" ht="22.5" customHeight="1">
      <c r="A27" s="994"/>
      <c r="B27" s="975"/>
      <c r="C27" s="963" t="s">
        <v>274</v>
      </c>
      <c r="D27" s="964"/>
      <c r="E27" s="964"/>
      <c r="F27" s="964"/>
      <c r="G27" s="964"/>
      <c r="H27" s="965"/>
      <c r="I27" s="207"/>
      <c r="J27" s="197"/>
      <c r="K27" s="188"/>
    </row>
    <row r="28" spans="1:11" ht="22.5" customHeight="1">
      <c r="A28" s="995"/>
      <c r="B28" s="963" t="s">
        <v>275</v>
      </c>
      <c r="C28" s="964"/>
      <c r="D28" s="964"/>
      <c r="E28" s="964"/>
      <c r="F28" s="964"/>
      <c r="G28" s="964"/>
      <c r="H28" s="977"/>
      <c r="I28" s="208"/>
      <c r="J28" s="213"/>
      <c r="K28" s="188"/>
    </row>
    <row r="29" spans="1:11" ht="22.5" customHeight="1">
      <c r="A29" s="974" t="s">
        <v>276</v>
      </c>
      <c r="B29" s="975"/>
      <c r="C29" s="194">
        <v>1</v>
      </c>
      <c r="D29" s="3"/>
      <c r="E29" s="976"/>
      <c r="F29" s="976"/>
      <c r="G29" s="976"/>
      <c r="H29" s="976"/>
      <c r="I29" s="207"/>
      <c r="J29" s="197"/>
      <c r="K29" s="188"/>
    </row>
    <row r="30" spans="1:11" ht="22.5" customHeight="1">
      <c r="A30" s="974"/>
      <c r="B30" s="975"/>
      <c r="C30" s="194">
        <v>2</v>
      </c>
      <c r="D30" s="195"/>
      <c r="E30" s="976"/>
      <c r="F30" s="976"/>
      <c r="G30" s="976"/>
      <c r="H30" s="976"/>
      <c r="I30" s="207"/>
      <c r="J30" s="197"/>
      <c r="K30" s="188"/>
    </row>
    <row r="31" spans="1:11" ht="22.5" customHeight="1">
      <c r="A31" s="974"/>
      <c r="B31" s="975"/>
      <c r="C31" s="194">
        <v>3</v>
      </c>
      <c r="D31" s="195"/>
      <c r="E31" s="976"/>
      <c r="F31" s="976"/>
      <c r="G31" s="976"/>
      <c r="H31" s="976"/>
      <c r="I31" s="207"/>
      <c r="J31" s="197"/>
      <c r="K31" s="188"/>
    </row>
    <row r="32" spans="1:11" ht="22.5" customHeight="1">
      <c r="A32" s="974"/>
      <c r="B32" s="975"/>
      <c r="C32" s="194">
        <v>4</v>
      </c>
      <c r="D32" s="202"/>
      <c r="E32" s="976"/>
      <c r="F32" s="976"/>
      <c r="G32" s="976"/>
      <c r="H32" s="976"/>
      <c r="I32" s="207"/>
      <c r="J32" s="197"/>
      <c r="K32" s="188"/>
    </row>
    <row r="33" spans="1:11" ht="22.5" customHeight="1">
      <c r="A33" s="974"/>
      <c r="B33" s="975"/>
      <c r="C33" s="194">
        <v>5</v>
      </c>
      <c r="D33" s="202"/>
      <c r="E33" s="976"/>
      <c r="F33" s="976"/>
      <c r="G33" s="976"/>
      <c r="H33" s="976"/>
      <c r="I33" s="207"/>
      <c r="J33" s="197"/>
      <c r="K33" s="188"/>
    </row>
    <row r="34" spans="1:11" ht="22.5" customHeight="1">
      <c r="A34" s="974"/>
      <c r="B34" s="975"/>
      <c r="C34" s="194">
        <v>6</v>
      </c>
      <c r="D34" s="202"/>
      <c r="E34" s="976"/>
      <c r="F34" s="976"/>
      <c r="G34" s="976"/>
      <c r="H34" s="976"/>
      <c r="I34" s="207"/>
      <c r="J34" s="197"/>
      <c r="K34" s="188"/>
    </row>
    <row r="35" spans="1:11" ht="22.5" customHeight="1">
      <c r="A35" s="974"/>
      <c r="B35" s="975"/>
      <c r="C35" s="194">
        <v>7</v>
      </c>
      <c r="D35" s="202"/>
      <c r="E35" s="976"/>
      <c r="F35" s="976"/>
      <c r="G35" s="976"/>
      <c r="H35" s="976"/>
      <c r="I35" s="207"/>
      <c r="J35" s="197"/>
      <c r="K35" s="188"/>
    </row>
    <row r="36" spans="1:11" ht="22.5" customHeight="1">
      <c r="A36" s="974"/>
      <c r="B36" s="975"/>
      <c r="C36" s="199">
        <v>8</v>
      </c>
      <c r="D36" s="200"/>
      <c r="E36" s="976"/>
      <c r="F36" s="976"/>
      <c r="G36" s="976"/>
      <c r="H36" s="976"/>
      <c r="I36" s="199"/>
      <c r="J36" s="201"/>
      <c r="K36" s="188"/>
    </row>
    <row r="37" spans="1:11" ht="22.5" customHeight="1">
      <c r="A37" s="974"/>
      <c r="B37" s="975"/>
      <c r="C37" s="199">
        <v>9</v>
      </c>
      <c r="D37" s="200"/>
      <c r="E37" s="976"/>
      <c r="F37" s="976"/>
      <c r="G37" s="976"/>
      <c r="H37" s="976"/>
      <c r="I37" s="199"/>
      <c r="J37" s="201"/>
      <c r="K37" s="188"/>
    </row>
    <row r="38" spans="1:11" ht="22.5" customHeight="1">
      <c r="A38" s="974"/>
      <c r="B38" s="975"/>
      <c r="C38" s="199">
        <v>10</v>
      </c>
      <c r="D38" s="200"/>
      <c r="E38" s="976"/>
      <c r="F38" s="976"/>
      <c r="G38" s="976"/>
      <c r="H38" s="976"/>
      <c r="I38" s="199"/>
      <c r="J38" s="201"/>
      <c r="K38" s="188"/>
    </row>
    <row r="39" spans="1:11" ht="22.5" customHeight="1">
      <c r="A39" s="974"/>
      <c r="B39" s="975"/>
      <c r="C39" s="963" t="s">
        <v>277</v>
      </c>
      <c r="D39" s="964"/>
      <c r="E39" s="964"/>
      <c r="F39" s="964"/>
      <c r="G39" s="964"/>
      <c r="H39" s="965"/>
      <c r="I39" s="207"/>
      <c r="J39" s="197"/>
      <c r="K39" s="188"/>
    </row>
    <row r="40" spans="1:11" ht="22.5" customHeight="1" thickBot="1">
      <c r="A40" s="966" t="s">
        <v>278</v>
      </c>
      <c r="B40" s="967"/>
      <c r="C40" s="967"/>
      <c r="D40" s="967"/>
      <c r="E40" s="967"/>
      <c r="F40" s="967"/>
      <c r="G40" s="967"/>
      <c r="H40" s="968"/>
      <c r="I40" s="209"/>
      <c r="J40" s="214"/>
      <c r="K40" s="188"/>
    </row>
    <row r="41" spans="1:11" ht="22.5" customHeight="1" thickBot="1">
      <c r="A41" s="705" t="s">
        <v>548</v>
      </c>
      <c r="B41" s="704"/>
      <c r="C41" s="704"/>
      <c r="D41" s="704"/>
      <c r="E41" s="704"/>
      <c r="F41" s="704"/>
      <c r="G41" s="704"/>
      <c r="H41" s="704"/>
      <c r="I41" s="707"/>
      <c r="J41" s="707"/>
      <c r="K41" s="188"/>
    </row>
    <row r="42" spans="1:11" ht="42" customHeight="1" thickBot="1">
      <c r="A42" s="960" t="s">
        <v>671</v>
      </c>
      <c r="B42" s="961"/>
      <c r="C42" s="961"/>
      <c r="D42" s="961"/>
      <c r="E42" s="961"/>
      <c r="F42" s="961"/>
      <c r="G42" s="961"/>
      <c r="H42" s="961"/>
      <c r="I42" s="961"/>
      <c r="J42" s="962"/>
      <c r="K42" s="188"/>
    </row>
    <row r="43" spans="1:11" ht="14.7" customHeight="1">
      <c r="A43" s="32" t="s">
        <v>281</v>
      </c>
      <c r="K43" s="185"/>
    </row>
    <row r="44" spans="1:11" ht="14.7" customHeight="1">
      <c r="A44" s="32" t="s">
        <v>282</v>
      </c>
    </row>
    <row r="45" spans="1:11" ht="14.7" customHeight="1">
      <c r="A45" s="32" t="s">
        <v>283</v>
      </c>
    </row>
  </sheetData>
  <mergeCells count="53">
    <mergeCell ref="A5:C5"/>
    <mergeCell ref="D5:G5"/>
    <mergeCell ref="A2:J2"/>
    <mergeCell ref="G3:J3"/>
    <mergeCell ref="A4:C4"/>
    <mergeCell ref="D4:E4"/>
    <mergeCell ref="G4:J4"/>
    <mergeCell ref="A6:C6"/>
    <mergeCell ref="A7:C7"/>
    <mergeCell ref="A8:C8"/>
    <mergeCell ref="D8:J8"/>
    <mergeCell ref="E17:H17"/>
    <mergeCell ref="B17:B27"/>
    <mergeCell ref="E22:H22"/>
    <mergeCell ref="E24:H24"/>
    <mergeCell ref="E26:H26"/>
    <mergeCell ref="C27:H27"/>
    <mergeCell ref="E18:H18"/>
    <mergeCell ref="E19:H19"/>
    <mergeCell ref="E20:H20"/>
    <mergeCell ref="E21:H21"/>
    <mergeCell ref="E25:H25"/>
    <mergeCell ref="B28:H28"/>
    <mergeCell ref="E38:H38"/>
    <mergeCell ref="A9:C9"/>
    <mergeCell ref="D9:J9"/>
    <mergeCell ref="A10:C11"/>
    <mergeCell ref="E10:J10"/>
    <mergeCell ref="E11:J11"/>
    <mergeCell ref="A12:A28"/>
    <mergeCell ref="B12:D12"/>
    <mergeCell ref="E12:H12"/>
    <mergeCell ref="B13:B16"/>
    <mergeCell ref="E13:H13"/>
    <mergeCell ref="E14:H14"/>
    <mergeCell ref="E15:H15"/>
    <mergeCell ref="C16:H16"/>
    <mergeCell ref="A42:J42"/>
    <mergeCell ref="C39:H39"/>
    <mergeCell ref="A40:H40"/>
    <mergeCell ref="I5:J5"/>
    <mergeCell ref="D7:J7"/>
    <mergeCell ref="A29:B39"/>
    <mergeCell ref="E29:H29"/>
    <mergeCell ref="E30:H30"/>
    <mergeCell ref="E31:H31"/>
    <mergeCell ref="E32:H32"/>
    <mergeCell ref="E33:H33"/>
    <mergeCell ref="E34:H34"/>
    <mergeCell ref="E35:H35"/>
    <mergeCell ref="E36:H36"/>
    <mergeCell ref="E37:H37"/>
    <mergeCell ref="E23:H23"/>
  </mergeCells>
  <phoneticPr fontId="10"/>
  <dataValidations count="1">
    <dataValidation type="list" allowBlank="1" showInputMessage="1" showErrorMessage="1" sqref="D4:E4" xr:uid="{00000000-0002-0000-0300-000000000000}">
      <formula1>"知識等習得,建設人材育成,デュアルシステム,IT活用力習得,大型自動車一種運転業務従事者育成"</formula1>
    </dataValidation>
  </dataValidations>
  <printOptions horizontalCentered="1" gridLinesSet="0"/>
  <pageMargins left="0.59055118110236227" right="0.19685039370078741" top="0.19685039370078741" bottom="0.19685039370078741" header="0" footer="0"/>
  <pageSetup paperSize="9" scale="8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FFFF00"/>
  </sheetPr>
  <dimension ref="A1:P28"/>
  <sheetViews>
    <sheetView view="pageBreakPreview" zoomScaleNormal="100" zoomScaleSheetLayoutView="100" workbookViewId="0">
      <selection activeCell="B4" sqref="B4:G7"/>
    </sheetView>
  </sheetViews>
  <sheetFormatPr defaultColWidth="9.109375" defaultRowHeight="12"/>
  <cols>
    <col min="1" max="1" width="18.44140625" style="32" customWidth="1"/>
    <col min="2" max="2" width="6" style="32" bestFit="1" customWidth="1"/>
    <col min="3" max="3" width="24" style="32" customWidth="1"/>
    <col min="4" max="4" width="8.6640625" style="32" customWidth="1"/>
    <col min="5" max="9" width="6.5546875" style="32" customWidth="1"/>
    <col min="10" max="10" width="23.6640625" style="32" customWidth="1"/>
    <col min="11" max="12" width="9.5546875" style="32" customWidth="1"/>
    <col min="13" max="16384" width="9.109375" style="32"/>
  </cols>
  <sheetData>
    <row r="1" spans="1:16" ht="16.2">
      <c r="B1" s="124"/>
      <c r="C1" s="124"/>
      <c r="D1" s="124"/>
      <c r="E1" s="124"/>
      <c r="F1" s="124"/>
      <c r="G1" s="124"/>
      <c r="H1" s="124"/>
      <c r="I1" s="124"/>
      <c r="J1" s="125"/>
      <c r="K1" s="125"/>
      <c r="L1" s="126" t="s">
        <v>434</v>
      </c>
    </row>
    <row r="2" spans="1:16" ht="16.2">
      <c r="A2" s="127" t="s">
        <v>135</v>
      </c>
      <c r="B2" s="124"/>
      <c r="C2" s="124"/>
      <c r="D2" s="124"/>
      <c r="E2" s="124"/>
      <c r="F2" s="124"/>
      <c r="G2" s="124"/>
      <c r="H2" s="124"/>
      <c r="I2" s="124"/>
      <c r="J2" s="125"/>
      <c r="K2" s="125"/>
      <c r="L2" s="125"/>
    </row>
    <row r="3" spans="1:16" ht="8.25" customHeight="1">
      <c r="A3" s="127"/>
      <c r="B3" s="124"/>
      <c r="C3" s="124"/>
      <c r="D3" s="124"/>
      <c r="E3" s="124"/>
      <c r="F3" s="124"/>
      <c r="G3" s="124"/>
      <c r="H3" s="124"/>
      <c r="I3" s="124"/>
      <c r="J3" s="125"/>
      <c r="K3" s="125"/>
      <c r="L3" s="125"/>
    </row>
    <row r="4" spans="1:16" ht="16.2">
      <c r="A4" s="233" t="s">
        <v>511</v>
      </c>
      <c r="B4" s="846">
        <f>'様式1-1_委託料経費区分'!C5</f>
        <v>0</v>
      </c>
      <c r="C4" s="847"/>
      <c r="D4" s="847"/>
      <c r="E4" s="847"/>
      <c r="F4" s="847"/>
      <c r="G4" s="848"/>
      <c r="H4" s="124"/>
      <c r="I4" s="124"/>
      <c r="J4" s="125"/>
      <c r="K4" s="125"/>
      <c r="L4" s="125"/>
    </row>
    <row r="5" spans="1:16" ht="16.2">
      <c r="A5" s="233" t="s">
        <v>290</v>
      </c>
      <c r="B5" s="846">
        <f>'様式1-1_委託料経費区分'!C6</f>
        <v>0</v>
      </c>
      <c r="C5" s="847"/>
      <c r="D5" s="847"/>
      <c r="E5" s="847"/>
      <c r="F5" s="847"/>
      <c r="G5" s="848"/>
      <c r="H5" s="124"/>
      <c r="I5" s="124"/>
      <c r="J5" s="125"/>
      <c r="K5" s="125"/>
      <c r="L5" s="125"/>
    </row>
    <row r="6" spans="1:16" ht="16.2">
      <c r="A6" s="233" t="s">
        <v>249</v>
      </c>
      <c r="B6" s="846">
        <f>'様式1-1_委託料経費区分'!C7</f>
        <v>0</v>
      </c>
      <c r="C6" s="847"/>
      <c r="D6" s="847"/>
      <c r="E6" s="847"/>
      <c r="F6" s="847"/>
      <c r="G6" s="848"/>
      <c r="H6" s="124"/>
      <c r="I6" s="124"/>
      <c r="J6" s="125"/>
      <c r="K6" s="125"/>
      <c r="L6" s="125"/>
    </row>
    <row r="7" spans="1:16" ht="16.2">
      <c r="A7" s="234" t="s">
        <v>58</v>
      </c>
      <c r="B7" s="846">
        <f>'様式1-1_委託料経費区分'!C8</f>
        <v>0</v>
      </c>
      <c r="C7" s="847"/>
      <c r="D7" s="847"/>
      <c r="E7" s="847"/>
      <c r="F7" s="847"/>
      <c r="G7" s="848"/>
      <c r="H7" s="124"/>
      <c r="I7" s="124"/>
      <c r="J7" s="125"/>
      <c r="K7" s="125"/>
      <c r="L7" s="125"/>
    </row>
    <row r="8" spans="1:16" ht="39" customHeight="1">
      <c r="A8" s="1026" t="s">
        <v>757</v>
      </c>
      <c r="B8" s="1027"/>
      <c r="C8" s="1027"/>
      <c r="D8" s="1027"/>
      <c r="E8" s="1027"/>
      <c r="F8" s="1027"/>
      <c r="G8" s="1027"/>
      <c r="H8" s="1027"/>
      <c r="I8" s="1027"/>
      <c r="J8" s="1027"/>
      <c r="K8" s="1027"/>
      <c r="L8" s="1027"/>
      <c r="M8" s="124"/>
      <c r="N8" s="124"/>
      <c r="O8" s="124"/>
      <c r="P8" s="124"/>
    </row>
    <row r="9" spans="1:16" s="2" customFormat="1" ht="12" customHeight="1">
      <c r="A9" s="1028" t="s">
        <v>295</v>
      </c>
      <c r="B9" s="1028" t="s">
        <v>254</v>
      </c>
      <c r="C9" s="1028" t="s">
        <v>251</v>
      </c>
      <c r="D9" s="1028" t="s">
        <v>252</v>
      </c>
      <c r="E9" s="1028" t="s">
        <v>50</v>
      </c>
      <c r="F9" s="1028" t="s">
        <v>292</v>
      </c>
      <c r="G9" s="1032" t="s">
        <v>293</v>
      </c>
      <c r="H9" s="1028" t="s">
        <v>152</v>
      </c>
      <c r="I9" s="1032" t="s">
        <v>153</v>
      </c>
      <c r="J9" s="1029" t="s">
        <v>289</v>
      </c>
      <c r="K9" s="1029"/>
      <c r="L9" s="1029"/>
    </row>
    <row r="10" spans="1:16" s="2" customFormat="1">
      <c r="A10" s="1029"/>
      <c r="B10" s="1029"/>
      <c r="C10" s="1029"/>
      <c r="D10" s="1029"/>
      <c r="E10" s="1028"/>
      <c r="F10" s="1029"/>
      <c r="G10" s="1033"/>
      <c r="H10" s="1029"/>
      <c r="I10" s="1033"/>
      <c r="J10" s="1029"/>
      <c r="K10" s="1029"/>
      <c r="L10" s="1029"/>
    </row>
    <row r="11" spans="1:16" s="2" customFormat="1" ht="21.75" customHeight="1">
      <c r="A11" s="1030"/>
      <c r="B11" s="1030"/>
      <c r="C11" s="1030"/>
      <c r="D11" s="1030"/>
      <c r="E11" s="1031"/>
      <c r="F11" s="1030"/>
      <c r="G11" s="1034"/>
      <c r="H11" s="1030"/>
      <c r="I11" s="1034"/>
      <c r="J11" s="1028" t="s">
        <v>136</v>
      </c>
      <c r="K11" s="1028" t="s">
        <v>294</v>
      </c>
      <c r="L11" s="1028" t="s">
        <v>137</v>
      </c>
    </row>
    <row r="12" spans="1:16" s="2" customFormat="1" ht="12.6" thickBot="1">
      <c r="A12" s="128"/>
      <c r="B12" s="128"/>
      <c r="C12" s="128"/>
      <c r="D12" s="128"/>
      <c r="E12" s="129"/>
      <c r="F12" s="128"/>
      <c r="G12" s="130"/>
      <c r="H12" s="128" t="s">
        <v>151</v>
      </c>
      <c r="I12" s="130" t="s">
        <v>138</v>
      </c>
      <c r="J12" s="1035"/>
      <c r="K12" s="1035"/>
      <c r="L12" s="1035"/>
    </row>
    <row r="13" spans="1:16" ht="20.399999999999999" customHeight="1" thickTop="1">
      <c r="A13" s="131" t="s">
        <v>256</v>
      </c>
      <c r="B13" s="131" t="s">
        <v>705</v>
      </c>
      <c r="C13" s="131" t="s">
        <v>502</v>
      </c>
      <c r="D13" s="132">
        <v>6</v>
      </c>
      <c r="E13" s="132">
        <v>20</v>
      </c>
      <c r="F13" s="132">
        <v>20</v>
      </c>
      <c r="G13" s="133">
        <v>18</v>
      </c>
      <c r="H13" s="132">
        <v>18</v>
      </c>
      <c r="I13" s="133">
        <v>16</v>
      </c>
      <c r="J13" s="131" t="s">
        <v>253</v>
      </c>
      <c r="K13" s="144">
        <f>ROUND(I13/H13,3)</f>
        <v>0.88900000000000001</v>
      </c>
      <c r="L13" s="144">
        <v>0.45</v>
      </c>
    </row>
    <row r="14" spans="1:16" ht="20.399999999999999" customHeight="1">
      <c r="A14" s="131" t="s">
        <v>256</v>
      </c>
      <c r="B14" s="131" t="s">
        <v>705</v>
      </c>
      <c r="C14" s="131" t="s">
        <v>503</v>
      </c>
      <c r="D14" s="132">
        <v>5</v>
      </c>
      <c r="E14" s="132">
        <v>20</v>
      </c>
      <c r="F14" s="132">
        <v>18</v>
      </c>
      <c r="G14" s="220">
        <v>18</v>
      </c>
      <c r="H14" s="220">
        <v>18</v>
      </c>
      <c r="I14" s="220">
        <v>18</v>
      </c>
      <c r="J14" s="131" t="s">
        <v>253</v>
      </c>
      <c r="K14" s="144">
        <f t="shared" ref="K14:K15" si="0">ROUND(I14/H14,3)</f>
        <v>1</v>
      </c>
      <c r="L14" s="144">
        <v>0.48</v>
      </c>
    </row>
    <row r="15" spans="1:16" ht="20.399999999999999" customHeight="1">
      <c r="A15" s="131" t="s">
        <v>706</v>
      </c>
      <c r="B15" s="131" t="s">
        <v>705</v>
      </c>
      <c r="C15" s="131" t="s">
        <v>504</v>
      </c>
      <c r="D15" s="132">
        <v>4</v>
      </c>
      <c r="E15" s="132">
        <v>20</v>
      </c>
      <c r="F15" s="132">
        <v>19</v>
      </c>
      <c r="G15" s="220">
        <v>17</v>
      </c>
      <c r="H15" s="220">
        <v>18</v>
      </c>
      <c r="I15" s="220">
        <v>17</v>
      </c>
      <c r="J15" s="131" t="s">
        <v>253</v>
      </c>
      <c r="K15" s="144">
        <f t="shared" si="0"/>
        <v>0.94399999999999995</v>
      </c>
      <c r="L15" s="144">
        <v>0.45300000000000001</v>
      </c>
    </row>
    <row r="16" spans="1:16" ht="20.399999999999999" customHeight="1">
      <c r="A16" s="131"/>
      <c r="B16" s="131"/>
      <c r="C16" s="131"/>
      <c r="D16" s="132"/>
      <c r="E16" s="132"/>
      <c r="F16" s="132"/>
      <c r="G16" s="220"/>
      <c r="H16" s="220"/>
      <c r="I16" s="220"/>
      <c r="J16" s="131"/>
      <c r="K16" s="144"/>
      <c r="L16" s="144"/>
    </row>
    <row r="17" spans="1:12" ht="20.399999999999999" customHeight="1">
      <c r="A17" s="131"/>
      <c r="B17" s="131"/>
      <c r="C17" s="131"/>
      <c r="D17" s="132"/>
      <c r="E17" s="132"/>
      <c r="F17" s="132"/>
      <c r="G17" s="220"/>
      <c r="H17" s="220"/>
      <c r="I17" s="220"/>
      <c r="J17" s="131"/>
      <c r="K17" s="144"/>
      <c r="L17" s="144"/>
    </row>
    <row r="18" spans="1:12" ht="20.399999999999999" customHeight="1">
      <c r="A18" s="134"/>
      <c r="B18" s="134"/>
      <c r="C18" s="134"/>
      <c r="D18" s="134"/>
      <c r="E18" s="134"/>
      <c r="F18" s="134"/>
      <c r="G18" s="134"/>
      <c r="H18" s="135"/>
      <c r="I18" s="134"/>
      <c r="J18" s="136"/>
      <c r="K18" s="136"/>
      <c r="L18" s="136"/>
    </row>
    <row r="19" spans="1:12" ht="20.399999999999999" customHeight="1">
      <c r="A19" s="134"/>
      <c r="B19" s="134"/>
      <c r="C19" s="134"/>
      <c r="D19" s="134"/>
      <c r="E19" s="134"/>
      <c r="F19" s="134"/>
      <c r="G19" s="134"/>
      <c r="H19" s="135"/>
      <c r="I19" s="136"/>
      <c r="K19" s="136"/>
      <c r="L19" s="136"/>
    </row>
    <row r="20" spans="1:12" ht="20.399999999999999" customHeight="1">
      <c r="A20" s="134"/>
      <c r="B20" s="134"/>
      <c r="C20" s="134"/>
      <c r="D20" s="134"/>
      <c r="E20" s="134"/>
      <c r="F20" s="134"/>
      <c r="G20" s="134"/>
      <c r="H20" s="135"/>
      <c r="I20" s="134"/>
      <c r="J20" s="136"/>
      <c r="K20" s="136"/>
      <c r="L20" s="136"/>
    </row>
    <row r="21" spans="1:12" ht="20.399999999999999" customHeight="1">
      <c r="A21" s="134"/>
      <c r="B21" s="134"/>
      <c r="C21" s="134"/>
      <c r="D21" s="134"/>
      <c r="E21" s="134"/>
      <c r="F21" s="134"/>
      <c r="G21" s="134"/>
      <c r="H21" s="135"/>
      <c r="I21" s="134"/>
      <c r="J21" s="136"/>
      <c r="K21" s="136"/>
      <c r="L21" s="136"/>
    </row>
    <row r="22" spans="1:12" ht="20.399999999999999" customHeight="1">
      <c r="A22" s="134"/>
      <c r="B22" s="134"/>
      <c r="C22" s="134"/>
      <c r="D22" s="134"/>
      <c r="E22" s="134"/>
      <c r="F22" s="134"/>
      <c r="G22" s="134"/>
      <c r="H22" s="135"/>
      <c r="I22" s="134"/>
      <c r="J22" s="136"/>
      <c r="K22" s="136"/>
      <c r="L22" s="136"/>
    </row>
    <row r="23" spans="1:12" ht="20.399999999999999" customHeight="1">
      <c r="A23" s="134"/>
      <c r="B23" s="134"/>
      <c r="C23" s="134"/>
      <c r="D23" s="134"/>
      <c r="E23" s="134"/>
      <c r="F23" s="134"/>
      <c r="G23" s="134"/>
      <c r="H23" s="135"/>
      <c r="I23" s="134"/>
      <c r="J23" s="136"/>
      <c r="K23" s="136"/>
      <c r="L23" s="136"/>
    </row>
    <row r="24" spans="1:12" ht="20.399999999999999" customHeight="1">
      <c r="A24" s="134"/>
      <c r="B24" s="134"/>
      <c r="C24" s="134"/>
      <c r="D24" s="134"/>
      <c r="E24" s="134"/>
      <c r="F24" s="134"/>
      <c r="G24" s="134"/>
      <c r="H24" s="135"/>
      <c r="I24" s="134"/>
      <c r="J24" s="136"/>
      <c r="K24" s="136"/>
      <c r="L24" s="136"/>
    </row>
    <row r="25" spans="1:12" s="711" customFormat="1" ht="20.399999999999999" customHeight="1">
      <c r="A25" s="1023" t="s">
        <v>532</v>
      </c>
      <c r="B25" s="1024"/>
      <c r="C25" s="1024"/>
      <c r="D25" s="1025"/>
      <c r="E25" s="708">
        <f>SUM(E13:E24)</f>
        <v>60</v>
      </c>
      <c r="F25" s="708">
        <f t="shared" ref="F25:I25" si="1">SUM(F13:F24)</f>
        <v>57</v>
      </c>
      <c r="G25" s="708">
        <f t="shared" si="1"/>
        <v>53</v>
      </c>
      <c r="H25" s="708">
        <f t="shared" si="1"/>
        <v>54</v>
      </c>
      <c r="I25" s="708">
        <f t="shared" si="1"/>
        <v>51</v>
      </c>
      <c r="J25" s="708" t="s">
        <v>531</v>
      </c>
      <c r="K25" s="709">
        <f>ROUND(I25/H25,3)</f>
        <v>0.94399999999999995</v>
      </c>
      <c r="L25" s="710"/>
    </row>
    <row r="26" spans="1:12">
      <c r="A26" s="32" t="s">
        <v>255</v>
      </c>
    </row>
    <row r="27" spans="1:12">
      <c r="A27" s="32" t="s">
        <v>296</v>
      </c>
    </row>
    <row r="28" spans="1:12">
      <c r="A28" s="32" t="s">
        <v>297</v>
      </c>
    </row>
  </sheetData>
  <mergeCells count="19">
    <mergeCell ref="J11:J12"/>
    <mergeCell ref="K11:K12"/>
    <mergeCell ref="L11:L12"/>
    <mergeCell ref="B4:G4"/>
    <mergeCell ref="B5:G5"/>
    <mergeCell ref="B6:G6"/>
    <mergeCell ref="B7:G7"/>
    <mergeCell ref="A25:D25"/>
    <mergeCell ref="A8:L8"/>
    <mergeCell ref="F9:F11"/>
    <mergeCell ref="A9:A11"/>
    <mergeCell ref="B9:B11"/>
    <mergeCell ref="C9:C11"/>
    <mergeCell ref="D9:D11"/>
    <mergeCell ref="E9:E11"/>
    <mergeCell ref="H9:H11"/>
    <mergeCell ref="I9:I11"/>
    <mergeCell ref="G9:G11"/>
    <mergeCell ref="J9:L10"/>
  </mergeCells>
  <phoneticPr fontId="10"/>
  <dataValidations count="1">
    <dataValidation type="list" allowBlank="1" showInputMessage="1" showErrorMessage="1" sqref="A13:A24" xr:uid="{00000000-0002-0000-0400-000000000000}">
      <formula1>"委託訓練,求職者支援訓練,一般講座,その他"</formula1>
    </dataValidation>
  </dataValidations>
  <printOptions horizontalCentered="1"/>
  <pageMargins left="0.70866141732283472" right="0.70866141732283472" top="0.85" bottom="0.2" header="0.31496062992125984" footer="0.12"/>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
  <sheetViews>
    <sheetView view="pageBreakPreview" topLeftCell="A7" zoomScale="60" zoomScaleNormal="100" workbookViewId="0">
      <selection activeCell="AB57" sqref="AB57"/>
    </sheetView>
  </sheetViews>
  <sheetFormatPr defaultRowHeight="12"/>
  <sheetData/>
  <phoneticPr fontId="10"/>
  <pageMargins left="0.7" right="0.7" top="0.75" bottom="0.75" header="0.3" footer="0.3"/>
  <pageSetup paperSize="9" orientation="portrait" horizontalDpi="4294967293"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99"/>
    <pageSetUpPr fitToPage="1"/>
  </sheetPr>
  <dimension ref="A1:T55"/>
  <sheetViews>
    <sheetView view="pageBreakPreview" zoomScale="85" zoomScaleNormal="100" zoomScaleSheetLayoutView="85" workbookViewId="0">
      <selection activeCell="R11" sqref="R11:S52"/>
    </sheetView>
  </sheetViews>
  <sheetFormatPr defaultRowHeight="13.2"/>
  <cols>
    <col min="1" max="1" width="8.6640625" style="249" customWidth="1"/>
    <col min="2" max="2" width="5.33203125" style="249" bestFit="1" customWidth="1"/>
    <col min="3" max="4" width="12.88671875" style="249" customWidth="1"/>
    <col min="5" max="5" width="2.88671875" style="250" bestFit="1" customWidth="1"/>
    <col min="6" max="6" width="8.88671875" style="249" customWidth="1"/>
    <col min="7" max="7" width="5.33203125" style="249" bestFit="1" customWidth="1"/>
    <col min="8" max="9" width="12.88671875" style="249" customWidth="1"/>
    <col min="10" max="10" width="2.88671875" style="250" bestFit="1" customWidth="1"/>
    <col min="11" max="11" width="8.5546875" style="249" customWidth="1"/>
    <col min="12" max="12" width="5.33203125" style="249" bestFit="1" customWidth="1"/>
    <col min="13" max="14" width="12.88671875" style="249" customWidth="1"/>
    <col min="15" max="15" width="2.88671875" style="250" bestFit="1" customWidth="1"/>
    <col min="16" max="16" width="7.109375" style="249" customWidth="1"/>
    <col min="17" max="17" width="2.44140625" style="249" customWidth="1"/>
    <col min="18" max="18" width="16.88671875" style="249" bestFit="1" customWidth="1"/>
    <col min="19" max="19" width="15.109375" style="249" bestFit="1" customWidth="1"/>
    <col min="20" max="259" width="9.109375" style="249"/>
    <col min="260" max="260" width="8.6640625" style="249" customWidth="1"/>
    <col min="261" max="261" width="7.88671875" style="249" customWidth="1"/>
    <col min="262" max="262" width="9.44140625" style="249" customWidth="1"/>
    <col min="263" max="263" width="5.109375" style="249" customWidth="1"/>
    <col min="264" max="264" width="8.88671875" style="249" customWidth="1"/>
    <col min="265" max="265" width="7.88671875" style="249" customWidth="1"/>
    <col min="266" max="266" width="10.33203125" style="249" customWidth="1"/>
    <col min="267" max="267" width="5.44140625" style="249" customWidth="1"/>
    <col min="268" max="268" width="8.5546875" style="249" customWidth="1"/>
    <col min="269" max="269" width="7.88671875" style="249" customWidth="1"/>
    <col min="270" max="270" width="9.5546875" style="249" customWidth="1"/>
    <col min="271" max="271" width="5.44140625" style="249" customWidth="1"/>
    <col min="272" max="272" width="7.109375" style="249" customWidth="1"/>
    <col min="273" max="273" width="2.44140625" style="249" customWidth="1"/>
    <col min="274" max="274" width="13.33203125" style="249" bestFit="1" customWidth="1"/>
    <col min="275" max="275" width="14.88671875" style="249" bestFit="1" customWidth="1"/>
    <col min="276" max="515" width="9.109375" style="249"/>
    <col min="516" max="516" width="8.6640625" style="249" customWidth="1"/>
    <col min="517" max="517" width="7.88671875" style="249" customWidth="1"/>
    <col min="518" max="518" width="9.44140625" style="249" customWidth="1"/>
    <col min="519" max="519" width="5.109375" style="249" customWidth="1"/>
    <col min="520" max="520" width="8.88671875" style="249" customWidth="1"/>
    <col min="521" max="521" width="7.88671875" style="249" customWidth="1"/>
    <col min="522" max="522" width="10.33203125" style="249" customWidth="1"/>
    <col min="523" max="523" width="5.44140625" style="249" customWidth="1"/>
    <col min="524" max="524" width="8.5546875" style="249" customWidth="1"/>
    <col min="525" max="525" width="7.88671875" style="249" customWidth="1"/>
    <col min="526" max="526" width="9.5546875" style="249" customWidth="1"/>
    <col min="527" max="527" width="5.44140625" style="249" customWidth="1"/>
    <col min="528" max="528" width="7.109375" style="249" customWidth="1"/>
    <col min="529" max="529" width="2.44140625" style="249" customWidth="1"/>
    <col min="530" max="530" width="13.33203125" style="249" bestFit="1" customWidth="1"/>
    <col min="531" max="531" width="14.88671875" style="249" bestFit="1" customWidth="1"/>
    <col min="532" max="771" width="9.109375" style="249"/>
    <col min="772" max="772" width="8.6640625" style="249" customWidth="1"/>
    <col min="773" max="773" width="7.88671875" style="249" customWidth="1"/>
    <col min="774" max="774" width="9.44140625" style="249" customWidth="1"/>
    <col min="775" max="775" width="5.109375" style="249" customWidth="1"/>
    <col min="776" max="776" width="8.88671875" style="249" customWidth="1"/>
    <col min="777" max="777" width="7.88671875" style="249" customWidth="1"/>
    <col min="778" max="778" width="10.33203125" style="249" customWidth="1"/>
    <col min="779" max="779" width="5.44140625" style="249" customWidth="1"/>
    <col min="780" max="780" width="8.5546875" style="249" customWidth="1"/>
    <col min="781" max="781" width="7.88671875" style="249" customWidth="1"/>
    <col min="782" max="782" width="9.5546875" style="249" customWidth="1"/>
    <col min="783" max="783" width="5.44140625" style="249" customWidth="1"/>
    <col min="784" max="784" width="7.109375" style="249" customWidth="1"/>
    <col min="785" max="785" width="2.44140625" style="249" customWidth="1"/>
    <col min="786" max="786" width="13.33203125" style="249" bestFit="1" customWidth="1"/>
    <col min="787" max="787" width="14.88671875" style="249" bestFit="1" customWidth="1"/>
    <col min="788" max="1027" width="9.109375" style="249"/>
    <col min="1028" max="1028" width="8.6640625" style="249" customWidth="1"/>
    <col min="1029" max="1029" width="7.88671875" style="249" customWidth="1"/>
    <col min="1030" max="1030" width="9.44140625" style="249" customWidth="1"/>
    <col min="1031" max="1031" width="5.109375" style="249" customWidth="1"/>
    <col min="1032" max="1032" width="8.88671875" style="249" customWidth="1"/>
    <col min="1033" max="1033" width="7.88671875" style="249" customWidth="1"/>
    <col min="1034" max="1034" width="10.33203125" style="249" customWidth="1"/>
    <col min="1035" max="1035" width="5.44140625" style="249" customWidth="1"/>
    <col min="1036" max="1036" width="8.5546875" style="249" customWidth="1"/>
    <col min="1037" max="1037" width="7.88671875" style="249" customWidth="1"/>
    <col min="1038" max="1038" width="9.5546875" style="249" customWidth="1"/>
    <col min="1039" max="1039" width="5.44140625" style="249" customWidth="1"/>
    <col min="1040" max="1040" width="7.109375" style="249" customWidth="1"/>
    <col min="1041" max="1041" width="2.44140625" style="249" customWidth="1"/>
    <col min="1042" max="1042" width="13.33203125" style="249" bestFit="1" customWidth="1"/>
    <col min="1043" max="1043" width="14.88671875" style="249" bestFit="1" customWidth="1"/>
    <col min="1044" max="1283" width="9.109375" style="249"/>
    <col min="1284" max="1284" width="8.6640625" style="249" customWidth="1"/>
    <col min="1285" max="1285" width="7.88671875" style="249" customWidth="1"/>
    <col min="1286" max="1286" width="9.44140625" style="249" customWidth="1"/>
    <col min="1287" max="1287" width="5.109375" style="249" customWidth="1"/>
    <col min="1288" max="1288" width="8.88671875" style="249" customWidth="1"/>
    <col min="1289" max="1289" width="7.88671875" style="249" customWidth="1"/>
    <col min="1290" max="1290" width="10.33203125" style="249" customWidth="1"/>
    <col min="1291" max="1291" width="5.44140625" style="249" customWidth="1"/>
    <col min="1292" max="1292" width="8.5546875" style="249" customWidth="1"/>
    <col min="1293" max="1293" width="7.88671875" style="249" customWidth="1"/>
    <col min="1294" max="1294" width="9.5546875" style="249" customWidth="1"/>
    <col min="1295" max="1295" width="5.44140625" style="249" customWidth="1"/>
    <col min="1296" max="1296" width="7.109375" style="249" customWidth="1"/>
    <col min="1297" max="1297" width="2.44140625" style="249" customWidth="1"/>
    <col min="1298" max="1298" width="13.33203125" style="249" bestFit="1" customWidth="1"/>
    <col min="1299" max="1299" width="14.88671875" style="249" bestFit="1" customWidth="1"/>
    <col min="1300" max="1539" width="9.109375" style="249"/>
    <col min="1540" max="1540" width="8.6640625" style="249" customWidth="1"/>
    <col min="1541" max="1541" width="7.88671875" style="249" customWidth="1"/>
    <col min="1542" max="1542" width="9.44140625" style="249" customWidth="1"/>
    <col min="1543" max="1543" width="5.109375" style="249" customWidth="1"/>
    <col min="1544" max="1544" width="8.88671875" style="249" customWidth="1"/>
    <col min="1545" max="1545" width="7.88671875" style="249" customWidth="1"/>
    <col min="1546" max="1546" width="10.33203125" style="249" customWidth="1"/>
    <col min="1547" max="1547" width="5.44140625" style="249" customWidth="1"/>
    <col min="1548" max="1548" width="8.5546875" style="249" customWidth="1"/>
    <col min="1549" max="1549" width="7.88671875" style="249" customWidth="1"/>
    <col min="1550" max="1550" width="9.5546875" style="249" customWidth="1"/>
    <col min="1551" max="1551" width="5.44140625" style="249" customWidth="1"/>
    <col min="1552" max="1552" width="7.109375" style="249" customWidth="1"/>
    <col min="1553" max="1553" width="2.44140625" style="249" customWidth="1"/>
    <col min="1554" max="1554" width="13.33203125" style="249" bestFit="1" customWidth="1"/>
    <col min="1555" max="1555" width="14.88671875" style="249" bestFit="1" customWidth="1"/>
    <col min="1556" max="1795" width="9.109375" style="249"/>
    <col min="1796" max="1796" width="8.6640625" style="249" customWidth="1"/>
    <col min="1797" max="1797" width="7.88671875" style="249" customWidth="1"/>
    <col min="1798" max="1798" width="9.44140625" style="249" customWidth="1"/>
    <col min="1799" max="1799" width="5.109375" style="249" customWidth="1"/>
    <col min="1800" max="1800" width="8.88671875" style="249" customWidth="1"/>
    <col min="1801" max="1801" width="7.88671875" style="249" customWidth="1"/>
    <col min="1802" max="1802" width="10.33203125" style="249" customWidth="1"/>
    <col min="1803" max="1803" width="5.44140625" style="249" customWidth="1"/>
    <col min="1804" max="1804" width="8.5546875" style="249" customWidth="1"/>
    <col min="1805" max="1805" width="7.88671875" style="249" customWidth="1"/>
    <col min="1806" max="1806" width="9.5546875" style="249" customWidth="1"/>
    <col min="1807" max="1807" width="5.44140625" style="249" customWidth="1"/>
    <col min="1808" max="1808" width="7.109375" style="249" customWidth="1"/>
    <col min="1809" max="1809" width="2.44140625" style="249" customWidth="1"/>
    <col min="1810" max="1810" width="13.33203125" style="249" bestFit="1" customWidth="1"/>
    <col min="1811" max="1811" width="14.88671875" style="249" bestFit="1" customWidth="1"/>
    <col min="1812" max="2051" width="9.109375" style="249"/>
    <col min="2052" max="2052" width="8.6640625" style="249" customWidth="1"/>
    <col min="2053" max="2053" width="7.88671875" style="249" customWidth="1"/>
    <col min="2054" max="2054" width="9.44140625" style="249" customWidth="1"/>
    <col min="2055" max="2055" width="5.109375" style="249" customWidth="1"/>
    <col min="2056" max="2056" width="8.88671875" style="249" customWidth="1"/>
    <col min="2057" max="2057" width="7.88671875" style="249" customWidth="1"/>
    <col min="2058" max="2058" width="10.33203125" style="249" customWidth="1"/>
    <col min="2059" max="2059" width="5.44140625" style="249" customWidth="1"/>
    <col min="2060" max="2060" width="8.5546875" style="249" customWidth="1"/>
    <col min="2061" max="2061" width="7.88671875" style="249" customWidth="1"/>
    <col min="2062" max="2062" width="9.5546875" style="249" customWidth="1"/>
    <col min="2063" max="2063" width="5.44140625" style="249" customWidth="1"/>
    <col min="2064" max="2064" width="7.109375" style="249" customWidth="1"/>
    <col min="2065" max="2065" width="2.44140625" style="249" customWidth="1"/>
    <col min="2066" max="2066" width="13.33203125" style="249" bestFit="1" customWidth="1"/>
    <col min="2067" max="2067" width="14.88671875" style="249" bestFit="1" customWidth="1"/>
    <col min="2068" max="2307" width="9.109375" style="249"/>
    <col min="2308" max="2308" width="8.6640625" style="249" customWidth="1"/>
    <col min="2309" max="2309" width="7.88671875" style="249" customWidth="1"/>
    <col min="2310" max="2310" width="9.44140625" style="249" customWidth="1"/>
    <col min="2311" max="2311" width="5.109375" style="249" customWidth="1"/>
    <col min="2312" max="2312" width="8.88671875" style="249" customWidth="1"/>
    <col min="2313" max="2313" width="7.88671875" style="249" customWidth="1"/>
    <col min="2314" max="2314" width="10.33203125" style="249" customWidth="1"/>
    <col min="2315" max="2315" width="5.44140625" style="249" customWidth="1"/>
    <col min="2316" max="2316" width="8.5546875" style="249" customWidth="1"/>
    <col min="2317" max="2317" width="7.88671875" style="249" customWidth="1"/>
    <col min="2318" max="2318" width="9.5546875" style="249" customWidth="1"/>
    <col min="2319" max="2319" width="5.44140625" style="249" customWidth="1"/>
    <col min="2320" max="2320" width="7.109375" style="249" customWidth="1"/>
    <col min="2321" max="2321" width="2.44140625" style="249" customWidth="1"/>
    <col min="2322" max="2322" width="13.33203125" style="249" bestFit="1" customWidth="1"/>
    <col min="2323" max="2323" width="14.88671875" style="249" bestFit="1" customWidth="1"/>
    <col min="2324" max="2563" width="9.109375" style="249"/>
    <col min="2564" max="2564" width="8.6640625" style="249" customWidth="1"/>
    <col min="2565" max="2565" width="7.88671875" style="249" customWidth="1"/>
    <col min="2566" max="2566" width="9.44140625" style="249" customWidth="1"/>
    <col min="2567" max="2567" width="5.109375" style="249" customWidth="1"/>
    <col min="2568" max="2568" width="8.88671875" style="249" customWidth="1"/>
    <col min="2569" max="2569" width="7.88671875" style="249" customWidth="1"/>
    <col min="2570" max="2570" width="10.33203125" style="249" customWidth="1"/>
    <col min="2571" max="2571" width="5.44140625" style="249" customWidth="1"/>
    <col min="2572" max="2572" width="8.5546875" style="249" customWidth="1"/>
    <col min="2573" max="2573" width="7.88671875" style="249" customWidth="1"/>
    <col min="2574" max="2574" width="9.5546875" style="249" customWidth="1"/>
    <col min="2575" max="2575" width="5.44140625" style="249" customWidth="1"/>
    <col min="2576" max="2576" width="7.109375" style="249" customWidth="1"/>
    <col min="2577" max="2577" width="2.44140625" style="249" customWidth="1"/>
    <col min="2578" max="2578" width="13.33203125" style="249" bestFit="1" customWidth="1"/>
    <col min="2579" max="2579" width="14.88671875" style="249" bestFit="1" customWidth="1"/>
    <col min="2580" max="2819" width="9.109375" style="249"/>
    <col min="2820" max="2820" width="8.6640625" style="249" customWidth="1"/>
    <col min="2821" max="2821" width="7.88671875" style="249" customWidth="1"/>
    <col min="2822" max="2822" width="9.44140625" style="249" customWidth="1"/>
    <col min="2823" max="2823" width="5.109375" style="249" customWidth="1"/>
    <col min="2824" max="2824" width="8.88671875" style="249" customWidth="1"/>
    <col min="2825" max="2825" width="7.88671875" style="249" customWidth="1"/>
    <col min="2826" max="2826" width="10.33203125" style="249" customWidth="1"/>
    <col min="2827" max="2827" width="5.44140625" style="249" customWidth="1"/>
    <col min="2828" max="2828" width="8.5546875" style="249" customWidth="1"/>
    <col min="2829" max="2829" width="7.88671875" style="249" customWidth="1"/>
    <col min="2830" max="2830" width="9.5546875" style="249" customWidth="1"/>
    <col min="2831" max="2831" width="5.44140625" style="249" customWidth="1"/>
    <col min="2832" max="2832" width="7.109375" style="249" customWidth="1"/>
    <col min="2833" max="2833" width="2.44140625" style="249" customWidth="1"/>
    <col min="2834" max="2834" width="13.33203125" style="249" bestFit="1" customWidth="1"/>
    <col min="2835" max="2835" width="14.88671875" style="249" bestFit="1" customWidth="1"/>
    <col min="2836" max="3075" width="9.109375" style="249"/>
    <col min="3076" max="3076" width="8.6640625" style="249" customWidth="1"/>
    <col min="3077" max="3077" width="7.88671875" style="249" customWidth="1"/>
    <col min="3078" max="3078" width="9.44140625" style="249" customWidth="1"/>
    <col min="3079" max="3079" width="5.109375" style="249" customWidth="1"/>
    <col min="3080" max="3080" width="8.88671875" style="249" customWidth="1"/>
    <col min="3081" max="3081" width="7.88671875" style="249" customWidth="1"/>
    <col min="3082" max="3082" width="10.33203125" style="249" customWidth="1"/>
    <col min="3083" max="3083" width="5.44140625" style="249" customWidth="1"/>
    <col min="3084" max="3084" width="8.5546875" style="249" customWidth="1"/>
    <col min="3085" max="3085" width="7.88671875" style="249" customWidth="1"/>
    <col min="3086" max="3086" width="9.5546875" style="249" customWidth="1"/>
    <col min="3087" max="3087" width="5.44140625" style="249" customWidth="1"/>
    <col min="3088" max="3088" width="7.109375" style="249" customWidth="1"/>
    <col min="3089" max="3089" width="2.44140625" style="249" customWidth="1"/>
    <col min="3090" max="3090" width="13.33203125" style="249" bestFit="1" customWidth="1"/>
    <col min="3091" max="3091" width="14.88671875" style="249" bestFit="1" customWidth="1"/>
    <col min="3092" max="3331" width="9.109375" style="249"/>
    <col min="3332" max="3332" width="8.6640625" style="249" customWidth="1"/>
    <col min="3333" max="3333" width="7.88671875" style="249" customWidth="1"/>
    <col min="3334" max="3334" width="9.44140625" style="249" customWidth="1"/>
    <col min="3335" max="3335" width="5.109375" style="249" customWidth="1"/>
    <col min="3336" max="3336" width="8.88671875" style="249" customWidth="1"/>
    <col min="3337" max="3337" width="7.88671875" style="249" customWidth="1"/>
    <col min="3338" max="3338" width="10.33203125" style="249" customWidth="1"/>
    <col min="3339" max="3339" width="5.44140625" style="249" customWidth="1"/>
    <col min="3340" max="3340" width="8.5546875" style="249" customWidth="1"/>
    <col min="3341" max="3341" width="7.88671875" style="249" customWidth="1"/>
    <col min="3342" max="3342" width="9.5546875" style="249" customWidth="1"/>
    <col min="3343" max="3343" width="5.44140625" style="249" customWidth="1"/>
    <col min="3344" max="3344" width="7.109375" style="249" customWidth="1"/>
    <col min="3345" max="3345" width="2.44140625" style="249" customWidth="1"/>
    <col min="3346" max="3346" width="13.33203125" style="249" bestFit="1" customWidth="1"/>
    <col min="3347" max="3347" width="14.88671875" style="249" bestFit="1" customWidth="1"/>
    <col min="3348" max="3587" width="9.109375" style="249"/>
    <col min="3588" max="3588" width="8.6640625" style="249" customWidth="1"/>
    <col min="3589" max="3589" width="7.88671875" style="249" customWidth="1"/>
    <col min="3590" max="3590" width="9.44140625" style="249" customWidth="1"/>
    <col min="3591" max="3591" width="5.109375" style="249" customWidth="1"/>
    <col min="3592" max="3592" width="8.88671875" style="249" customWidth="1"/>
    <col min="3593" max="3593" width="7.88671875" style="249" customWidth="1"/>
    <col min="3594" max="3594" width="10.33203125" style="249" customWidth="1"/>
    <col min="3595" max="3595" width="5.44140625" style="249" customWidth="1"/>
    <col min="3596" max="3596" width="8.5546875" style="249" customWidth="1"/>
    <col min="3597" max="3597" width="7.88671875" style="249" customWidth="1"/>
    <col min="3598" max="3598" width="9.5546875" style="249" customWidth="1"/>
    <col min="3599" max="3599" width="5.44140625" style="249" customWidth="1"/>
    <col min="3600" max="3600" width="7.109375" style="249" customWidth="1"/>
    <col min="3601" max="3601" width="2.44140625" style="249" customWidth="1"/>
    <col min="3602" max="3602" width="13.33203125" style="249" bestFit="1" customWidth="1"/>
    <col min="3603" max="3603" width="14.88671875" style="249" bestFit="1" customWidth="1"/>
    <col min="3604" max="3843" width="9.109375" style="249"/>
    <col min="3844" max="3844" width="8.6640625" style="249" customWidth="1"/>
    <col min="3845" max="3845" width="7.88671875" style="249" customWidth="1"/>
    <col min="3846" max="3846" width="9.44140625" style="249" customWidth="1"/>
    <col min="3847" max="3847" width="5.109375" style="249" customWidth="1"/>
    <col min="3848" max="3848" width="8.88671875" style="249" customWidth="1"/>
    <col min="3849" max="3849" width="7.88671875" style="249" customWidth="1"/>
    <col min="3850" max="3850" width="10.33203125" style="249" customWidth="1"/>
    <col min="3851" max="3851" width="5.44140625" style="249" customWidth="1"/>
    <col min="3852" max="3852" width="8.5546875" style="249" customWidth="1"/>
    <col min="3853" max="3853" width="7.88671875" style="249" customWidth="1"/>
    <col min="3854" max="3854" width="9.5546875" style="249" customWidth="1"/>
    <col min="3855" max="3855" width="5.44140625" style="249" customWidth="1"/>
    <col min="3856" max="3856" width="7.109375" style="249" customWidth="1"/>
    <col min="3857" max="3857" width="2.44140625" style="249" customWidth="1"/>
    <col min="3858" max="3858" width="13.33203125" style="249" bestFit="1" customWidth="1"/>
    <col min="3859" max="3859" width="14.88671875" style="249" bestFit="1" customWidth="1"/>
    <col min="3860" max="4099" width="9.109375" style="249"/>
    <col min="4100" max="4100" width="8.6640625" style="249" customWidth="1"/>
    <col min="4101" max="4101" width="7.88671875" style="249" customWidth="1"/>
    <col min="4102" max="4102" width="9.44140625" style="249" customWidth="1"/>
    <col min="4103" max="4103" width="5.109375" style="249" customWidth="1"/>
    <col min="4104" max="4104" width="8.88671875" style="249" customWidth="1"/>
    <col min="4105" max="4105" width="7.88671875" style="249" customWidth="1"/>
    <col min="4106" max="4106" width="10.33203125" style="249" customWidth="1"/>
    <col min="4107" max="4107" width="5.44140625" style="249" customWidth="1"/>
    <col min="4108" max="4108" width="8.5546875" style="249" customWidth="1"/>
    <col min="4109" max="4109" width="7.88671875" style="249" customWidth="1"/>
    <col min="4110" max="4110" width="9.5546875" style="249" customWidth="1"/>
    <col min="4111" max="4111" width="5.44140625" style="249" customWidth="1"/>
    <col min="4112" max="4112" width="7.109375" style="249" customWidth="1"/>
    <col min="4113" max="4113" width="2.44140625" style="249" customWidth="1"/>
    <col min="4114" max="4114" width="13.33203125" style="249" bestFit="1" customWidth="1"/>
    <col min="4115" max="4115" width="14.88671875" style="249" bestFit="1" customWidth="1"/>
    <col min="4116" max="4355" width="9.109375" style="249"/>
    <col min="4356" max="4356" width="8.6640625" style="249" customWidth="1"/>
    <col min="4357" max="4357" width="7.88671875" style="249" customWidth="1"/>
    <col min="4358" max="4358" width="9.44140625" style="249" customWidth="1"/>
    <col min="4359" max="4359" width="5.109375" style="249" customWidth="1"/>
    <col min="4360" max="4360" width="8.88671875" style="249" customWidth="1"/>
    <col min="4361" max="4361" width="7.88671875" style="249" customWidth="1"/>
    <col min="4362" max="4362" width="10.33203125" style="249" customWidth="1"/>
    <col min="4363" max="4363" width="5.44140625" style="249" customWidth="1"/>
    <col min="4364" max="4364" width="8.5546875" style="249" customWidth="1"/>
    <col min="4365" max="4365" width="7.88671875" style="249" customWidth="1"/>
    <col min="4366" max="4366" width="9.5546875" style="249" customWidth="1"/>
    <col min="4367" max="4367" width="5.44140625" style="249" customWidth="1"/>
    <col min="4368" max="4368" width="7.109375" style="249" customWidth="1"/>
    <col min="4369" max="4369" width="2.44140625" style="249" customWidth="1"/>
    <col min="4370" max="4370" width="13.33203125" style="249" bestFit="1" customWidth="1"/>
    <col min="4371" max="4371" width="14.88671875" style="249" bestFit="1" customWidth="1"/>
    <col min="4372" max="4611" width="9.109375" style="249"/>
    <col min="4612" max="4612" width="8.6640625" style="249" customWidth="1"/>
    <col min="4613" max="4613" width="7.88671875" style="249" customWidth="1"/>
    <col min="4614" max="4614" width="9.44140625" style="249" customWidth="1"/>
    <col min="4615" max="4615" width="5.109375" style="249" customWidth="1"/>
    <col min="4616" max="4616" width="8.88671875" style="249" customWidth="1"/>
    <col min="4617" max="4617" width="7.88671875" style="249" customWidth="1"/>
    <col min="4618" max="4618" width="10.33203125" style="249" customWidth="1"/>
    <col min="4619" max="4619" width="5.44140625" style="249" customWidth="1"/>
    <col min="4620" max="4620" width="8.5546875" style="249" customWidth="1"/>
    <col min="4621" max="4621" width="7.88671875" style="249" customWidth="1"/>
    <col min="4622" max="4622" width="9.5546875" style="249" customWidth="1"/>
    <col min="4623" max="4623" width="5.44140625" style="249" customWidth="1"/>
    <col min="4624" max="4624" width="7.109375" style="249" customWidth="1"/>
    <col min="4625" max="4625" width="2.44140625" style="249" customWidth="1"/>
    <col min="4626" max="4626" width="13.33203125" style="249" bestFit="1" customWidth="1"/>
    <col min="4627" max="4627" width="14.88671875" style="249" bestFit="1" customWidth="1"/>
    <col min="4628" max="4867" width="9.109375" style="249"/>
    <col min="4868" max="4868" width="8.6640625" style="249" customWidth="1"/>
    <col min="4869" max="4869" width="7.88671875" style="249" customWidth="1"/>
    <col min="4870" max="4870" width="9.44140625" style="249" customWidth="1"/>
    <col min="4871" max="4871" width="5.109375" style="249" customWidth="1"/>
    <col min="4872" max="4872" width="8.88671875" style="249" customWidth="1"/>
    <col min="4873" max="4873" width="7.88671875" style="249" customWidth="1"/>
    <col min="4874" max="4874" width="10.33203125" style="249" customWidth="1"/>
    <col min="4875" max="4875" width="5.44140625" style="249" customWidth="1"/>
    <col min="4876" max="4876" width="8.5546875" style="249" customWidth="1"/>
    <col min="4877" max="4877" width="7.88671875" style="249" customWidth="1"/>
    <col min="4878" max="4878" width="9.5546875" style="249" customWidth="1"/>
    <col min="4879" max="4879" width="5.44140625" style="249" customWidth="1"/>
    <col min="4880" max="4880" width="7.109375" style="249" customWidth="1"/>
    <col min="4881" max="4881" width="2.44140625" style="249" customWidth="1"/>
    <col min="4882" max="4882" width="13.33203125" style="249" bestFit="1" customWidth="1"/>
    <col min="4883" max="4883" width="14.88671875" style="249" bestFit="1" customWidth="1"/>
    <col min="4884" max="5123" width="9.109375" style="249"/>
    <col min="5124" max="5124" width="8.6640625" style="249" customWidth="1"/>
    <col min="5125" max="5125" width="7.88671875" style="249" customWidth="1"/>
    <col min="5126" max="5126" width="9.44140625" style="249" customWidth="1"/>
    <col min="5127" max="5127" width="5.109375" style="249" customWidth="1"/>
    <col min="5128" max="5128" width="8.88671875" style="249" customWidth="1"/>
    <col min="5129" max="5129" width="7.88671875" style="249" customWidth="1"/>
    <col min="5130" max="5130" width="10.33203125" style="249" customWidth="1"/>
    <col min="5131" max="5131" width="5.44140625" style="249" customWidth="1"/>
    <col min="5132" max="5132" width="8.5546875" style="249" customWidth="1"/>
    <col min="5133" max="5133" width="7.88671875" style="249" customWidth="1"/>
    <col min="5134" max="5134" width="9.5546875" style="249" customWidth="1"/>
    <col min="5135" max="5135" width="5.44140625" style="249" customWidth="1"/>
    <col min="5136" max="5136" width="7.109375" style="249" customWidth="1"/>
    <col min="5137" max="5137" width="2.44140625" style="249" customWidth="1"/>
    <col min="5138" max="5138" width="13.33203125" style="249" bestFit="1" customWidth="1"/>
    <col min="5139" max="5139" width="14.88671875" style="249" bestFit="1" customWidth="1"/>
    <col min="5140" max="5379" width="9.109375" style="249"/>
    <col min="5380" max="5380" width="8.6640625" style="249" customWidth="1"/>
    <col min="5381" max="5381" width="7.88671875" style="249" customWidth="1"/>
    <col min="5382" max="5382" width="9.44140625" style="249" customWidth="1"/>
    <col min="5383" max="5383" width="5.109375" style="249" customWidth="1"/>
    <col min="5384" max="5384" width="8.88671875" style="249" customWidth="1"/>
    <col min="5385" max="5385" width="7.88671875" style="249" customWidth="1"/>
    <col min="5386" max="5386" width="10.33203125" style="249" customWidth="1"/>
    <col min="5387" max="5387" width="5.44140625" style="249" customWidth="1"/>
    <col min="5388" max="5388" width="8.5546875" style="249" customWidth="1"/>
    <col min="5389" max="5389" width="7.88671875" style="249" customWidth="1"/>
    <col min="5390" max="5390" width="9.5546875" style="249" customWidth="1"/>
    <col min="5391" max="5391" width="5.44140625" style="249" customWidth="1"/>
    <col min="5392" max="5392" width="7.109375" style="249" customWidth="1"/>
    <col min="5393" max="5393" width="2.44140625" style="249" customWidth="1"/>
    <col min="5394" max="5394" width="13.33203125" style="249" bestFit="1" customWidth="1"/>
    <col min="5395" max="5395" width="14.88671875" style="249" bestFit="1" customWidth="1"/>
    <col min="5396" max="5635" width="9.109375" style="249"/>
    <col min="5636" max="5636" width="8.6640625" style="249" customWidth="1"/>
    <col min="5637" max="5637" width="7.88671875" style="249" customWidth="1"/>
    <col min="5638" max="5638" width="9.44140625" style="249" customWidth="1"/>
    <col min="5639" max="5639" width="5.109375" style="249" customWidth="1"/>
    <col min="5640" max="5640" width="8.88671875" style="249" customWidth="1"/>
    <col min="5641" max="5641" width="7.88671875" style="249" customWidth="1"/>
    <col min="5642" max="5642" width="10.33203125" style="249" customWidth="1"/>
    <col min="5643" max="5643" width="5.44140625" style="249" customWidth="1"/>
    <col min="5644" max="5644" width="8.5546875" style="249" customWidth="1"/>
    <col min="5645" max="5645" width="7.88671875" style="249" customWidth="1"/>
    <col min="5646" max="5646" width="9.5546875" style="249" customWidth="1"/>
    <col min="5647" max="5647" width="5.44140625" style="249" customWidth="1"/>
    <col min="5648" max="5648" width="7.109375" style="249" customWidth="1"/>
    <col min="5649" max="5649" width="2.44140625" style="249" customWidth="1"/>
    <col min="5650" max="5650" width="13.33203125" style="249" bestFit="1" customWidth="1"/>
    <col min="5651" max="5651" width="14.88671875" style="249" bestFit="1" customWidth="1"/>
    <col min="5652" max="5891" width="9.109375" style="249"/>
    <col min="5892" max="5892" width="8.6640625" style="249" customWidth="1"/>
    <col min="5893" max="5893" width="7.88671875" style="249" customWidth="1"/>
    <col min="5894" max="5894" width="9.44140625" style="249" customWidth="1"/>
    <col min="5895" max="5895" width="5.109375" style="249" customWidth="1"/>
    <col min="5896" max="5896" width="8.88671875" style="249" customWidth="1"/>
    <col min="5897" max="5897" width="7.88671875" style="249" customWidth="1"/>
    <col min="5898" max="5898" width="10.33203125" style="249" customWidth="1"/>
    <col min="5899" max="5899" width="5.44140625" style="249" customWidth="1"/>
    <col min="5900" max="5900" width="8.5546875" style="249" customWidth="1"/>
    <col min="5901" max="5901" width="7.88671875" style="249" customWidth="1"/>
    <col min="5902" max="5902" width="9.5546875" style="249" customWidth="1"/>
    <col min="5903" max="5903" width="5.44140625" style="249" customWidth="1"/>
    <col min="5904" max="5904" width="7.109375" style="249" customWidth="1"/>
    <col min="5905" max="5905" width="2.44140625" style="249" customWidth="1"/>
    <col min="5906" max="5906" width="13.33203125" style="249" bestFit="1" customWidth="1"/>
    <col min="5907" max="5907" width="14.88671875" style="249" bestFit="1" customWidth="1"/>
    <col min="5908" max="6147" width="9.109375" style="249"/>
    <col min="6148" max="6148" width="8.6640625" style="249" customWidth="1"/>
    <col min="6149" max="6149" width="7.88671875" style="249" customWidth="1"/>
    <col min="6150" max="6150" width="9.44140625" style="249" customWidth="1"/>
    <col min="6151" max="6151" width="5.109375" style="249" customWidth="1"/>
    <col min="6152" max="6152" width="8.88671875" style="249" customWidth="1"/>
    <col min="6153" max="6153" width="7.88671875" style="249" customWidth="1"/>
    <col min="6154" max="6154" width="10.33203125" style="249" customWidth="1"/>
    <col min="6155" max="6155" width="5.44140625" style="249" customWidth="1"/>
    <col min="6156" max="6156" width="8.5546875" style="249" customWidth="1"/>
    <col min="6157" max="6157" width="7.88671875" style="249" customWidth="1"/>
    <col min="6158" max="6158" width="9.5546875" style="249" customWidth="1"/>
    <col min="6159" max="6159" width="5.44140625" style="249" customWidth="1"/>
    <col min="6160" max="6160" width="7.109375" style="249" customWidth="1"/>
    <col min="6161" max="6161" width="2.44140625" style="249" customWidth="1"/>
    <col min="6162" max="6162" width="13.33203125" style="249" bestFit="1" customWidth="1"/>
    <col min="6163" max="6163" width="14.88671875" style="249" bestFit="1" customWidth="1"/>
    <col min="6164" max="6403" width="9.109375" style="249"/>
    <col min="6404" max="6404" width="8.6640625" style="249" customWidth="1"/>
    <col min="6405" max="6405" width="7.88671875" style="249" customWidth="1"/>
    <col min="6406" max="6406" width="9.44140625" style="249" customWidth="1"/>
    <col min="6407" max="6407" width="5.109375" style="249" customWidth="1"/>
    <col min="6408" max="6408" width="8.88671875" style="249" customWidth="1"/>
    <col min="6409" max="6409" width="7.88671875" style="249" customWidth="1"/>
    <col min="6410" max="6410" width="10.33203125" style="249" customWidth="1"/>
    <col min="6411" max="6411" width="5.44140625" style="249" customWidth="1"/>
    <col min="6412" max="6412" width="8.5546875" style="249" customWidth="1"/>
    <col min="6413" max="6413" width="7.88671875" style="249" customWidth="1"/>
    <col min="6414" max="6414" width="9.5546875" style="249" customWidth="1"/>
    <col min="6415" max="6415" width="5.44140625" style="249" customWidth="1"/>
    <col min="6416" max="6416" width="7.109375" style="249" customWidth="1"/>
    <col min="6417" max="6417" width="2.44140625" style="249" customWidth="1"/>
    <col min="6418" max="6418" width="13.33203125" style="249" bestFit="1" customWidth="1"/>
    <col min="6419" max="6419" width="14.88671875" style="249" bestFit="1" customWidth="1"/>
    <col min="6420" max="6659" width="9.109375" style="249"/>
    <col min="6660" max="6660" width="8.6640625" style="249" customWidth="1"/>
    <col min="6661" max="6661" width="7.88671875" style="249" customWidth="1"/>
    <col min="6662" max="6662" width="9.44140625" style="249" customWidth="1"/>
    <col min="6663" max="6663" width="5.109375" style="249" customWidth="1"/>
    <col min="6664" max="6664" width="8.88671875" style="249" customWidth="1"/>
    <col min="6665" max="6665" width="7.88671875" style="249" customWidth="1"/>
    <col min="6666" max="6666" width="10.33203125" style="249" customWidth="1"/>
    <col min="6667" max="6667" width="5.44140625" style="249" customWidth="1"/>
    <col min="6668" max="6668" width="8.5546875" style="249" customWidth="1"/>
    <col min="6669" max="6669" width="7.88671875" style="249" customWidth="1"/>
    <col min="6670" max="6670" width="9.5546875" style="249" customWidth="1"/>
    <col min="6671" max="6671" width="5.44140625" style="249" customWidth="1"/>
    <col min="6672" max="6672" width="7.109375" style="249" customWidth="1"/>
    <col min="6673" max="6673" width="2.44140625" style="249" customWidth="1"/>
    <col min="6674" max="6674" width="13.33203125" style="249" bestFit="1" customWidth="1"/>
    <col min="6675" max="6675" width="14.88671875" style="249" bestFit="1" customWidth="1"/>
    <col min="6676" max="6915" width="9.109375" style="249"/>
    <col min="6916" max="6916" width="8.6640625" style="249" customWidth="1"/>
    <col min="6917" max="6917" width="7.88671875" style="249" customWidth="1"/>
    <col min="6918" max="6918" width="9.44140625" style="249" customWidth="1"/>
    <col min="6919" max="6919" width="5.109375" style="249" customWidth="1"/>
    <col min="6920" max="6920" width="8.88671875" style="249" customWidth="1"/>
    <col min="6921" max="6921" width="7.88671875" style="249" customWidth="1"/>
    <col min="6922" max="6922" width="10.33203125" style="249" customWidth="1"/>
    <col min="6923" max="6923" width="5.44140625" style="249" customWidth="1"/>
    <col min="6924" max="6924" width="8.5546875" style="249" customWidth="1"/>
    <col min="6925" max="6925" width="7.88671875" style="249" customWidth="1"/>
    <col min="6926" max="6926" width="9.5546875" style="249" customWidth="1"/>
    <col min="6927" max="6927" width="5.44140625" style="249" customWidth="1"/>
    <col min="6928" max="6928" width="7.109375" style="249" customWidth="1"/>
    <col min="6929" max="6929" width="2.44140625" style="249" customWidth="1"/>
    <col min="6930" max="6930" width="13.33203125" style="249" bestFit="1" customWidth="1"/>
    <col min="6931" max="6931" width="14.88671875" style="249" bestFit="1" customWidth="1"/>
    <col min="6932" max="7171" width="9.109375" style="249"/>
    <col min="7172" max="7172" width="8.6640625" style="249" customWidth="1"/>
    <col min="7173" max="7173" width="7.88671875" style="249" customWidth="1"/>
    <col min="7174" max="7174" width="9.44140625" style="249" customWidth="1"/>
    <col min="7175" max="7175" width="5.109375" style="249" customWidth="1"/>
    <col min="7176" max="7176" width="8.88671875" style="249" customWidth="1"/>
    <col min="7177" max="7177" width="7.88671875" style="249" customWidth="1"/>
    <col min="7178" max="7178" width="10.33203125" style="249" customWidth="1"/>
    <col min="7179" max="7179" width="5.44140625" style="249" customWidth="1"/>
    <col min="7180" max="7180" width="8.5546875" style="249" customWidth="1"/>
    <col min="7181" max="7181" width="7.88671875" style="249" customWidth="1"/>
    <col min="7182" max="7182" width="9.5546875" style="249" customWidth="1"/>
    <col min="7183" max="7183" width="5.44140625" style="249" customWidth="1"/>
    <col min="7184" max="7184" width="7.109375" style="249" customWidth="1"/>
    <col min="7185" max="7185" width="2.44140625" style="249" customWidth="1"/>
    <col min="7186" max="7186" width="13.33203125" style="249" bestFit="1" customWidth="1"/>
    <col min="7187" max="7187" width="14.88671875" style="249" bestFit="1" customWidth="1"/>
    <col min="7188" max="7427" width="9.109375" style="249"/>
    <col min="7428" max="7428" width="8.6640625" style="249" customWidth="1"/>
    <col min="7429" max="7429" width="7.88671875" style="249" customWidth="1"/>
    <col min="7430" max="7430" width="9.44140625" style="249" customWidth="1"/>
    <col min="7431" max="7431" width="5.109375" style="249" customWidth="1"/>
    <col min="7432" max="7432" width="8.88671875" style="249" customWidth="1"/>
    <col min="7433" max="7433" width="7.88671875" style="249" customWidth="1"/>
    <col min="7434" max="7434" width="10.33203125" style="249" customWidth="1"/>
    <col min="7435" max="7435" width="5.44140625" style="249" customWidth="1"/>
    <col min="7436" max="7436" width="8.5546875" style="249" customWidth="1"/>
    <col min="7437" max="7437" width="7.88671875" style="249" customWidth="1"/>
    <col min="7438" max="7438" width="9.5546875" style="249" customWidth="1"/>
    <col min="7439" max="7439" width="5.44140625" style="249" customWidth="1"/>
    <col min="7440" max="7440" width="7.109375" style="249" customWidth="1"/>
    <col min="7441" max="7441" width="2.44140625" style="249" customWidth="1"/>
    <col min="7442" max="7442" width="13.33203125" style="249" bestFit="1" customWidth="1"/>
    <col min="7443" max="7443" width="14.88671875" style="249" bestFit="1" customWidth="1"/>
    <col min="7444" max="7683" width="9.109375" style="249"/>
    <col min="7684" max="7684" width="8.6640625" style="249" customWidth="1"/>
    <col min="7685" max="7685" width="7.88671875" style="249" customWidth="1"/>
    <col min="7686" max="7686" width="9.44140625" style="249" customWidth="1"/>
    <col min="7687" max="7687" width="5.109375" style="249" customWidth="1"/>
    <col min="7688" max="7688" width="8.88671875" style="249" customWidth="1"/>
    <col min="7689" max="7689" width="7.88671875" style="249" customWidth="1"/>
    <col min="7690" max="7690" width="10.33203125" style="249" customWidth="1"/>
    <col min="7691" max="7691" width="5.44140625" style="249" customWidth="1"/>
    <col min="7692" max="7692" width="8.5546875" style="249" customWidth="1"/>
    <col min="7693" max="7693" width="7.88671875" style="249" customWidth="1"/>
    <col min="7694" max="7694" width="9.5546875" style="249" customWidth="1"/>
    <col min="7695" max="7695" width="5.44140625" style="249" customWidth="1"/>
    <col min="7696" max="7696" width="7.109375" style="249" customWidth="1"/>
    <col min="7697" max="7697" width="2.44140625" style="249" customWidth="1"/>
    <col min="7698" max="7698" width="13.33203125" style="249" bestFit="1" customWidth="1"/>
    <col min="7699" max="7699" width="14.88671875" style="249" bestFit="1" customWidth="1"/>
    <col min="7700" max="7939" width="9.109375" style="249"/>
    <col min="7940" max="7940" width="8.6640625" style="249" customWidth="1"/>
    <col min="7941" max="7941" width="7.88671875" style="249" customWidth="1"/>
    <col min="7942" max="7942" width="9.44140625" style="249" customWidth="1"/>
    <col min="7943" max="7943" width="5.109375" style="249" customWidth="1"/>
    <col min="7944" max="7944" width="8.88671875" style="249" customWidth="1"/>
    <col min="7945" max="7945" width="7.88671875" style="249" customWidth="1"/>
    <col min="7946" max="7946" width="10.33203125" style="249" customWidth="1"/>
    <col min="7947" max="7947" width="5.44140625" style="249" customWidth="1"/>
    <col min="7948" max="7948" width="8.5546875" style="249" customWidth="1"/>
    <col min="7949" max="7949" width="7.88671875" style="249" customWidth="1"/>
    <col min="7950" max="7950" width="9.5546875" style="249" customWidth="1"/>
    <col min="7951" max="7951" width="5.44140625" style="249" customWidth="1"/>
    <col min="7952" max="7952" width="7.109375" style="249" customWidth="1"/>
    <col min="7953" max="7953" width="2.44140625" style="249" customWidth="1"/>
    <col min="7954" max="7954" width="13.33203125" style="249" bestFit="1" customWidth="1"/>
    <col min="7955" max="7955" width="14.88671875" style="249" bestFit="1" customWidth="1"/>
    <col min="7956" max="8195" width="9.109375" style="249"/>
    <col min="8196" max="8196" width="8.6640625" style="249" customWidth="1"/>
    <col min="8197" max="8197" width="7.88671875" style="249" customWidth="1"/>
    <col min="8198" max="8198" width="9.44140625" style="249" customWidth="1"/>
    <col min="8199" max="8199" width="5.109375" style="249" customWidth="1"/>
    <col min="8200" max="8200" width="8.88671875" style="249" customWidth="1"/>
    <col min="8201" max="8201" width="7.88671875" style="249" customWidth="1"/>
    <col min="8202" max="8202" width="10.33203125" style="249" customWidth="1"/>
    <col min="8203" max="8203" width="5.44140625" style="249" customWidth="1"/>
    <col min="8204" max="8204" width="8.5546875" style="249" customWidth="1"/>
    <col min="8205" max="8205" width="7.88671875" style="249" customWidth="1"/>
    <col min="8206" max="8206" width="9.5546875" style="249" customWidth="1"/>
    <col min="8207" max="8207" width="5.44140625" style="249" customWidth="1"/>
    <col min="8208" max="8208" width="7.109375" style="249" customWidth="1"/>
    <col min="8209" max="8209" width="2.44140625" style="249" customWidth="1"/>
    <col min="8210" max="8210" width="13.33203125" style="249" bestFit="1" customWidth="1"/>
    <col min="8211" max="8211" width="14.88671875" style="249" bestFit="1" customWidth="1"/>
    <col min="8212" max="8451" width="9.109375" style="249"/>
    <col min="8452" max="8452" width="8.6640625" style="249" customWidth="1"/>
    <col min="8453" max="8453" width="7.88671875" style="249" customWidth="1"/>
    <col min="8454" max="8454" width="9.44140625" style="249" customWidth="1"/>
    <col min="8455" max="8455" width="5.109375" style="249" customWidth="1"/>
    <col min="8456" max="8456" width="8.88671875" style="249" customWidth="1"/>
    <col min="8457" max="8457" width="7.88671875" style="249" customWidth="1"/>
    <col min="8458" max="8458" width="10.33203125" style="249" customWidth="1"/>
    <col min="8459" max="8459" width="5.44140625" style="249" customWidth="1"/>
    <col min="8460" max="8460" width="8.5546875" style="249" customWidth="1"/>
    <col min="8461" max="8461" width="7.88671875" style="249" customWidth="1"/>
    <col min="8462" max="8462" width="9.5546875" style="249" customWidth="1"/>
    <col min="8463" max="8463" width="5.44140625" style="249" customWidth="1"/>
    <col min="8464" max="8464" width="7.109375" style="249" customWidth="1"/>
    <col min="8465" max="8465" width="2.44140625" style="249" customWidth="1"/>
    <col min="8466" max="8466" width="13.33203125" style="249" bestFit="1" customWidth="1"/>
    <col min="8467" max="8467" width="14.88671875" style="249" bestFit="1" customWidth="1"/>
    <col min="8468" max="8707" width="9.109375" style="249"/>
    <col min="8708" max="8708" width="8.6640625" style="249" customWidth="1"/>
    <col min="8709" max="8709" width="7.88671875" style="249" customWidth="1"/>
    <col min="8710" max="8710" width="9.44140625" style="249" customWidth="1"/>
    <col min="8711" max="8711" width="5.109375" style="249" customWidth="1"/>
    <col min="8712" max="8712" width="8.88671875" style="249" customWidth="1"/>
    <col min="8713" max="8713" width="7.88671875" style="249" customWidth="1"/>
    <col min="8714" max="8714" width="10.33203125" style="249" customWidth="1"/>
    <col min="8715" max="8715" width="5.44140625" style="249" customWidth="1"/>
    <col min="8716" max="8716" width="8.5546875" style="249" customWidth="1"/>
    <col min="8717" max="8717" width="7.88671875" style="249" customWidth="1"/>
    <col min="8718" max="8718" width="9.5546875" style="249" customWidth="1"/>
    <col min="8719" max="8719" width="5.44140625" style="249" customWidth="1"/>
    <col min="8720" max="8720" width="7.109375" style="249" customWidth="1"/>
    <col min="8721" max="8721" width="2.44140625" style="249" customWidth="1"/>
    <col min="8722" max="8722" width="13.33203125" style="249" bestFit="1" customWidth="1"/>
    <col min="8723" max="8723" width="14.88671875" style="249" bestFit="1" customWidth="1"/>
    <col min="8724" max="8963" width="9.109375" style="249"/>
    <col min="8964" max="8964" width="8.6640625" style="249" customWidth="1"/>
    <col min="8965" max="8965" width="7.88671875" style="249" customWidth="1"/>
    <col min="8966" max="8966" width="9.44140625" style="249" customWidth="1"/>
    <col min="8967" max="8967" width="5.109375" style="249" customWidth="1"/>
    <col min="8968" max="8968" width="8.88671875" style="249" customWidth="1"/>
    <col min="8969" max="8969" width="7.88671875" style="249" customWidth="1"/>
    <col min="8970" max="8970" width="10.33203125" style="249" customWidth="1"/>
    <col min="8971" max="8971" width="5.44140625" style="249" customWidth="1"/>
    <col min="8972" max="8972" width="8.5546875" style="249" customWidth="1"/>
    <col min="8973" max="8973" width="7.88671875" style="249" customWidth="1"/>
    <col min="8974" max="8974" width="9.5546875" style="249" customWidth="1"/>
    <col min="8975" max="8975" width="5.44140625" style="249" customWidth="1"/>
    <col min="8976" max="8976" width="7.109375" style="249" customWidth="1"/>
    <col min="8977" max="8977" width="2.44140625" style="249" customWidth="1"/>
    <col min="8978" max="8978" width="13.33203125" style="249" bestFit="1" customWidth="1"/>
    <col min="8979" max="8979" width="14.88671875" style="249" bestFit="1" customWidth="1"/>
    <col min="8980" max="9219" width="9.109375" style="249"/>
    <col min="9220" max="9220" width="8.6640625" style="249" customWidth="1"/>
    <col min="9221" max="9221" width="7.88671875" style="249" customWidth="1"/>
    <col min="9222" max="9222" width="9.44140625" style="249" customWidth="1"/>
    <col min="9223" max="9223" width="5.109375" style="249" customWidth="1"/>
    <col min="9224" max="9224" width="8.88671875" style="249" customWidth="1"/>
    <col min="9225" max="9225" width="7.88671875" style="249" customWidth="1"/>
    <col min="9226" max="9226" width="10.33203125" style="249" customWidth="1"/>
    <col min="9227" max="9227" width="5.44140625" style="249" customWidth="1"/>
    <col min="9228" max="9228" width="8.5546875" style="249" customWidth="1"/>
    <col min="9229" max="9229" width="7.88671875" style="249" customWidth="1"/>
    <col min="9230" max="9230" width="9.5546875" style="249" customWidth="1"/>
    <col min="9231" max="9231" width="5.44140625" style="249" customWidth="1"/>
    <col min="9232" max="9232" width="7.109375" style="249" customWidth="1"/>
    <col min="9233" max="9233" width="2.44140625" style="249" customWidth="1"/>
    <col min="9234" max="9234" width="13.33203125" style="249" bestFit="1" customWidth="1"/>
    <col min="9235" max="9235" width="14.88671875" style="249" bestFit="1" customWidth="1"/>
    <col min="9236" max="9475" width="9.109375" style="249"/>
    <col min="9476" max="9476" width="8.6640625" style="249" customWidth="1"/>
    <col min="9477" max="9477" width="7.88671875" style="249" customWidth="1"/>
    <col min="9478" max="9478" width="9.44140625" style="249" customWidth="1"/>
    <col min="9479" max="9479" width="5.109375" style="249" customWidth="1"/>
    <col min="9480" max="9480" width="8.88671875" style="249" customWidth="1"/>
    <col min="9481" max="9481" width="7.88671875" style="249" customWidth="1"/>
    <col min="9482" max="9482" width="10.33203125" style="249" customWidth="1"/>
    <col min="9483" max="9483" width="5.44140625" style="249" customWidth="1"/>
    <col min="9484" max="9484" width="8.5546875" style="249" customWidth="1"/>
    <col min="9485" max="9485" width="7.88671875" style="249" customWidth="1"/>
    <col min="9486" max="9486" width="9.5546875" style="249" customWidth="1"/>
    <col min="9487" max="9487" width="5.44140625" style="249" customWidth="1"/>
    <col min="9488" max="9488" width="7.109375" style="249" customWidth="1"/>
    <col min="9489" max="9489" width="2.44140625" style="249" customWidth="1"/>
    <col min="9490" max="9490" width="13.33203125" style="249" bestFit="1" customWidth="1"/>
    <col min="9491" max="9491" width="14.88671875" style="249" bestFit="1" customWidth="1"/>
    <col min="9492" max="9731" width="9.109375" style="249"/>
    <col min="9732" max="9732" width="8.6640625" style="249" customWidth="1"/>
    <col min="9733" max="9733" width="7.88671875" style="249" customWidth="1"/>
    <col min="9734" max="9734" width="9.44140625" style="249" customWidth="1"/>
    <col min="9735" max="9735" width="5.109375" style="249" customWidth="1"/>
    <col min="9736" max="9736" width="8.88671875" style="249" customWidth="1"/>
    <col min="9737" max="9737" width="7.88671875" style="249" customWidth="1"/>
    <col min="9738" max="9738" width="10.33203125" style="249" customWidth="1"/>
    <col min="9739" max="9739" width="5.44140625" style="249" customWidth="1"/>
    <col min="9740" max="9740" width="8.5546875" style="249" customWidth="1"/>
    <col min="9741" max="9741" width="7.88671875" style="249" customWidth="1"/>
    <col min="9742" max="9742" width="9.5546875" style="249" customWidth="1"/>
    <col min="9743" max="9743" width="5.44140625" style="249" customWidth="1"/>
    <col min="9744" max="9744" width="7.109375" style="249" customWidth="1"/>
    <col min="9745" max="9745" width="2.44140625" style="249" customWidth="1"/>
    <col min="9746" max="9746" width="13.33203125" style="249" bestFit="1" customWidth="1"/>
    <col min="9747" max="9747" width="14.88671875" style="249" bestFit="1" customWidth="1"/>
    <col min="9748" max="9987" width="9.109375" style="249"/>
    <col min="9988" max="9988" width="8.6640625" style="249" customWidth="1"/>
    <col min="9989" max="9989" width="7.88671875" style="249" customWidth="1"/>
    <col min="9990" max="9990" width="9.44140625" style="249" customWidth="1"/>
    <col min="9991" max="9991" width="5.109375" style="249" customWidth="1"/>
    <col min="9992" max="9992" width="8.88671875" style="249" customWidth="1"/>
    <col min="9993" max="9993" width="7.88671875" style="249" customWidth="1"/>
    <col min="9994" max="9994" width="10.33203125" style="249" customWidth="1"/>
    <col min="9995" max="9995" width="5.44140625" style="249" customWidth="1"/>
    <col min="9996" max="9996" width="8.5546875" style="249" customWidth="1"/>
    <col min="9997" max="9997" width="7.88671875" style="249" customWidth="1"/>
    <col min="9998" max="9998" width="9.5546875" style="249" customWidth="1"/>
    <col min="9999" max="9999" width="5.44140625" style="249" customWidth="1"/>
    <col min="10000" max="10000" width="7.109375" style="249" customWidth="1"/>
    <col min="10001" max="10001" width="2.44140625" style="249" customWidth="1"/>
    <col min="10002" max="10002" width="13.33203125" style="249" bestFit="1" customWidth="1"/>
    <col min="10003" max="10003" width="14.88671875" style="249" bestFit="1" customWidth="1"/>
    <col min="10004" max="10243" width="9.109375" style="249"/>
    <col min="10244" max="10244" width="8.6640625" style="249" customWidth="1"/>
    <col min="10245" max="10245" width="7.88671875" style="249" customWidth="1"/>
    <col min="10246" max="10246" width="9.44140625" style="249" customWidth="1"/>
    <col min="10247" max="10247" width="5.109375" style="249" customWidth="1"/>
    <col min="10248" max="10248" width="8.88671875" style="249" customWidth="1"/>
    <col min="10249" max="10249" width="7.88671875" style="249" customWidth="1"/>
    <col min="10250" max="10250" width="10.33203125" style="249" customWidth="1"/>
    <col min="10251" max="10251" width="5.44140625" style="249" customWidth="1"/>
    <col min="10252" max="10252" width="8.5546875" style="249" customWidth="1"/>
    <col min="10253" max="10253" width="7.88671875" style="249" customWidth="1"/>
    <col min="10254" max="10254" width="9.5546875" style="249" customWidth="1"/>
    <col min="10255" max="10255" width="5.44140625" style="249" customWidth="1"/>
    <col min="10256" max="10256" width="7.109375" style="249" customWidth="1"/>
    <col min="10257" max="10257" width="2.44140625" style="249" customWidth="1"/>
    <col min="10258" max="10258" width="13.33203125" style="249" bestFit="1" customWidth="1"/>
    <col min="10259" max="10259" width="14.88671875" style="249" bestFit="1" customWidth="1"/>
    <col min="10260" max="10499" width="9.109375" style="249"/>
    <col min="10500" max="10500" width="8.6640625" style="249" customWidth="1"/>
    <col min="10501" max="10501" width="7.88671875" style="249" customWidth="1"/>
    <col min="10502" max="10502" width="9.44140625" style="249" customWidth="1"/>
    <col min="10503" max="10503" width="5.109375" style="249" customWidth="1"/>
    <col min="10504" max="10504" width="8.88671875" style="249" customWidth="1"/>
    <col min="10505" max="10505" width="7.88671875" style="249" customWidth="1"/>
    <col min="10506" max="10506" width="10.33203125" style="249" customWidth="1"/>
    <col min="10507" max="10507" width="5.44140625" style="249" customWidth="1"/>
    <col min="10508" max="10508" width="8.5546875" style="249" customWidth="1"/>
    <col min="10509" max="10509" width="7.88671875" style="249" customWidth="1"/>
    <col min="10510" max="10510" width="9.5546875" style="249" customWidth="1"/>
    <col min="10511" max="10511" width="5.44140625" style="249" customWidth="1"/>
    <col min="10512" max="10512" width="7.109375" style="249" customWidth="1"/>
    <col min="10513" max="10513" width="2.44140625" style="249" customWidth="1"/>
    <col min="10514" max="10514" width="13.33203125" style="249" bestFit="1" customWidth="1"/>
    <col min="10515" max="10515" width="14.88671875" style="249" bestFit="1" customWidth="1"/>
    <col min="10516" max="10755" width="9.109375" style="249"/>
    <col min="10756" max="10756" width="8.6640625" style="249" customWidth="1"/>
    <col min="10757" max="10757" width="7.88671875" style="249" customWidth="1"/>
    <col min="10758" max="10758" width="9.44140625" style="249" customWidth="1"/>
    <col min="10759" max="10759" width="5.109375" style="249" customWidth="1"/>
    <col min="10760" max="10760" width="8.88671875" style="249" customWidth="1"/>
    <col min="10761" max="10761" width="7.88671875" style="249" customWidth="1"/>
    <col min="10762" max="10762" width="10.33203125" style="249" customWidth="1"/>
    <col min="10763" max="10763" width="5.44140625" style="249" customWidth="1"/>
    <col min="10764" max="10764" width="8.5546875" style="249" customWidth="1"/>
    <col min="10765" max="10765" width="7.88671875" style="249" customWidth="1"/>
    <col min="10766" max="10766" width="9.5546875" style="249" customWidth="1"/>
    <col min="10767" max="10767" width="5.44140625" style="249" customWidth="1"/>
    <col min="10768" max="10768" width="7.109375" style="249" customWidth="1"/>
    <col min="10769" max="10769" width="2.44140625" style="249" customWidth="1"/>
    <col min="10770" max="10770" width="13.33203125" style="249" bestFit="1" customWidth="1"/>
    <col min="10771" max="10771" width="14.88671875" style="249" bestFit="1" customWidth="1"/>
    <col min="10772" max="11011" width="9.109375" style="249"/>
    <col min="11012" max="11012" width="8.6640625" style="249" customWidth="1"/>
    <col min="11013" max="11013" width="7.88671875" style="249" customWidth="1"/>
    <col min="11014" max="11014" width="9.44140625" style="249" customWidth="1"/>
    <col min="11015" max="11015" width="5.109375" style="249" customWidth="1"/>
    <col min="11016" max="11016" width="8.88671875" style="249" customWidth="1"/>
    <col min="11017" max="11017" width="7.88671875" style="249" customWidth="1"/>
    <col min="11018" max="11018" width="10.33203125" style="249" customWidth="1"/>
    <col min="11019" max="11019" width="5.44140625" style="249" customWidth="1"/>
    <col min="11020" max="11020" width="8.5546875" style="249" customWidth="1"/>
    <col min="11021" max="11021" width="7.88671875" style="249" customWidth="1"/>
    <col min="11022" max="11022" width="9.5546875" style="249" customWidth="1"/>
    <col min="11023" max="11023" width="5.44140625" style="249" customWidth="1"/>
    <col min="11024" max="11024" width="7.109375" style="249" customWidth="1"/>
    <col min="11025" max="11025" width="2.44140625" style="249" customWidth="1"/>
    <col min="11026" max="11026" width="13.33203125" style="249" bestFit="1" customWidth="1"/>
    <col min="11027" max="11027" width="14.88671875" style="249" bestFit="1" customWidth="1"/>
    <col min="11028" max="11267" width="9.109375" style="249"/>
    <col min="11268" max="11268" width="8.6640625" style="249" customWidth="1"/>
    <col min="11269" max="11269" width="7.88671875" style="249" customWidth="1"/>
    <col min="11270" max="11270" width="9.44140625" style="249" customWidth="1"/>
    <col min="11271" max="11271" width="5.109375" style="249" customWidth="1"/>
    <col min="11272" max="11272" width="8.88671875" style="249" customWidth="1"/>
    <col min="11273" max="11273" width="7.88671875" style="249" customWidth="1"/>
    <col min="11274" max="11274" width="10.33203125" style="249" customWidth="1"/>
    <col min="11275" max="11275" width="5.44140625" style="249" customWidth="1"/>
    <col min="11276" max="11276" width="8.5546875" style="249" customWidth="1"/>
    <col min="11277" max="11277" width="7.88671875" style="249" customWidth="1"/>
    <col min="11278" max="11278" width="9.5546875" style="249" customWidth="1"/>
    <col min="11279" max="11279" width="5.44140625" style="249" customWidth="1"/>
    <col min="11280" max="11280" width="7.109375" style="249" customWidth="1"/>
    <col min="11281" max="11281" width="2.44140625" style="249" customWidth="1"/>
    <col min="11282" max="11282" width="13.33203125" style="249" bestFit="1" customWidth="1"/>
    <col min="11283" max="11283" width="14.88671875" style="249" bestFit="1" customWidth="1"/>
    <col min="11284" max="11523" width="9.109375" style="249"/>
    <col min="11524" max="11524" width="8.6640625" style="249" customWidth="1"/>
    <col min="11525" max="11525" width="7.88671875" style="249" customWidth="1"/>
    <col min="11526" max="11526" width="9.44140625" style="249" customWidth="1"/>
    <col min="11527" max="11527" width="5.109375" style="249" customWidth="1"/>
    <col min="11528" max="11528" width="8.88671875" style="249" customWidth="1"/>
    <col min="11529" max="11529" width="7.88671875" style="249" customWidth="1"/>
    <col min="11530" max="11530" width="10.33203125" style="249" customWidth="1"/>
    <col min="11531" max="11531" width="5.44140625" style="249" customWidth="1"/>
    <col min="11532" max="11532" width="8.5546875" style="249" customWidth="1"/>
    <col min="11533" max="11533" width="7.88671875" style="249" customWidth="1"/>
    <col min="11534" max="11534" width="9.5546875" style="249" customWidth="1"/>
    <col min="11535" max="11535" width="5.44140625" style="249" customWidth="1"/>
    <col min="11536" max="11536" width="7.109375" style="249" customWidth="1"/>
    <col min="11537" max="11537" width="2.44140625" style="249" customWidth="1"/>
    <col min="11538" max="11538" width="13.33203125" style="249" bestFit="1" customWidth="1"/>
    <col min="11539" max="11539" width="14.88671875" style="249" bestFit="1" customWidth="1"/>
    <col min="11540" max="11779" width="9.109375" style="249"/>
    <col min="11780" max="11780" width="8.6640625" style="249" customWidth="1"/>
    <col min="11781" max="11781" width="7.88671875" style="249" customWidth="1"/>
    <col min="11782" max="11782" width="9.44140625" style="249" customWidth="1"/>
    <col min="11783" max="11783" width="5.109375" style="249" customWidth="1"/>
    <col min="11784" max="11784" width="8.88671875" style="249" customWidth="1"/>
    <col min="11785" max="11785" width="7.88671875" style="249" customWidth="1"/>
    <col min="11786" max="11786" width="10.33203125" style="249" customWidth="1"/>
    <col min="11787" max="11787" width="5.44140625" style="249" customWidth="1"/>
    <col min="11788" max="11788" width="8.5546875" style="249" customWidth="1"/>
    <col min="11789" max="11789" width="7.88671875" style="249" customWidth="1"/>
    <col min="11790" max="11790" width="9.5546875" style="249" customWidth="1"/>
    <col min="11791" max="11791" width="5.44140625" style="249" customWidth="1"/>
    <col min="11792" max="11792" width="7.109375" style="249" customWidth="1"/>
    <col min="11793" max="11793" width="2.44140625" style="249" customWidth="1"/>
    <col min="11794" max="11794" width="13.33203125" style="249" bestFit="1" customWidth="1"/>
    <col min="11795" max="11795" width="14.88671875" style="249" bestFit="1" customWidth="1"/>
    <col min="11796" max="12035" width="9.109375" style="249"/>
    <col min="12036" max="12036" width="8.6640625" style="249" customWidth="1"/>
    <col min="12037" max="12037" width="7.88671875" style="249" customWidth="1"/>
    <col min="12038" max="12038" width="9.44140625" style="249" customWidth="1"/>
    <col min="12039" max="12039" width="5.109375" style="249" customWidth="1"/>
    <col min="12040" max="12040" width="8.88671875" style="249" customWidth="1"/>
    <col min="12041" max="12041" width="7.88671875" style="249" customWidth="1"/>
    <col min="12042" max="12042" width="10.33203125" style="249" customWidth="1"/>
    <col min="12043" max="12043" width="5.44140625" style="249" customWidth="1"/>
    <col min="12044" max="12044" width="8.5546875" style="249" customWidth="1"/>
    <col min="12045" max="12045" width="7.88671875" style="249" customWidth="1"/>
    <col min="12046" max="12046" width="9.5546875" style="249" customWidth="1"/>
    <col min="12047" max="12047" width="5.44140625" style="249" customWidth="1"/>
    <col min="12048" max="12048" width="7.109375" style="249" customWidth="1"/>
    <col min="12049" max="12049" width="2.44140625" style="249" customWidth="1"/>
    <col min="12050" max="12050" width="13.33203125" style="249" bestFit="1" customWidth="1"/>
    <col min="12051" max="12051" width="14.88671875" style="249" bestFit="1" customWidth="1"/>
    <col min="12052" max="12291" width="9.109375" style="249"/>
    <col min="12292" max="12292" width="8.6640625" style="249" customWidth="1"/>
    <col min="12293" max="12293" width="7.88671875" style="249" customWidth="1"/>
    <col min="12294" max="12294" width="9.44140625" style="249" customWidth="1"/>
    <col min="12295" max="12295" width="5.109375" style="249" customWidth="1"/>
    <col min="12296" max="12296" width="8.88671875" style="249" customWidth="1"/>
    <col min="12297" max="12297" width="7.88671875" style="249" customWidth="1"/>
    <col min="12298" max="12298" width="10.33203125" style="249" customWidth="1"/>
    <col min="12299" max="12299" width="5.44140625" style="249" customWidth="1"/>
    <col min="12300" max="12300" width="8.5546875" style="249" customWidth="1"/>
    <col min="12301" max="12301" width="7.88671875" style="249" customWidth="1"/>
    <col min="12302" max="12302" width="9.5546875" style="249" customWidth="1"/>
    <col min="12303" max="12303" width="5.44140625" style="249" customWidth="1"/>
    <col min="12304" max="12304" width="7.109375" style="249" customWidth="1"/>
    <col min="12305" max="12305" width="2.44140625" style="249" customWidth="1"/>
    <col min="12306" max="12306" width="13.33203125" style="249" bestFit="1" customWidth="1"/>
    <col min="12307" max="12307" width="14.88671875" style="249" bestFit="1" customWidth="1"/>
    <col min="12308" max="12547" width="9.109375" style="249"/>
    <col min="12548" max="12548" width="8.6640625" style="249" customWidth="1"/>
    <col min="12549" max="12549" width="7.88671875" style="249" customWidth="1"/>
    <col min="12550" max="12550" width="9.44140625" style="249" customWidth="1"/>
    <col min="12551" max="12551" width="5.109375" style="249" customWidth="1"/>
    <col min="12552" max="12552" width="8.88671875" style="249" customWidth="1"/>
    <col min="12553" max="12553" width="7.88671875" style="249" customWidth="1"/>
    <col min="12554" max="12554" width="10.33203125" style="249" customWidth="1"/>
    <col min="12555" max="12555" width="5.44140625" style="249" customWidth="1"/>
    <col min="12556" max="12556" width="8.5546875" style="249" customWidth="1"/>
    <col min="12557" max="12557" width="7.88671875" style="249" customWidth="1"/>
    <col min="12558" max="12558" width="9.5546875" style="249" customWidth="1"/>
    <col min="12559" max="12559" width="5.44140625" style="249" customWidth="1"/>
    <col min="12560" max="12560" width="7.109375" style="249" customWidth="1"/>
    <col min="12561" max="12561" width="2.44140625" style="249" customWidth="1"/>
    <col min="12562" max="12562" width="13.33203125" style="249" bestFit="1" customWidth="1"/>
    <col min="12563" max="12563" width="14.88671875" style="249" bestFit="1" customWidth="1"/>
    <col min="12564" max="12803" width="9.109375" style="249"/>
    <col min="12804" max="12804" width="8.6640625" style="249" customWidth="1"/>
    <col min="12805" max="12805" width="7.88671875" style="249" customWidth="1"/>
    <col min="12806" max="12806" width="9.44140625" style="249" customWidth="1"/>
    <col min="12807" max="12807" width="5.109375" style="249" customWidth="1"/>
    <col min="12808" max="12808" width="8.88671875" style="249" customWidth="1"/>
    <col min="12809" max="12809" width="7.88671875" style="249" customWidth="1"/>
    <col min="12810" max="12810" width="10.33203125" style="249" customWidth="1"/>
    <col min="12811" max="12811" width="5.44140625" style="249" customWidth="1"/>
    <col min="12812" max="12812" width="8.5546875" style="249" customWidth="1"/>
    <col min="12813" max="12813" width="7.88671875" style="249" customWidth="1"/>
    <col min="12814" max="12814" width="9.5546875" style="249" customWidth="1"/>
    <col min="12815" max="12815" width="5.44140625" style="249" customWidth="1"/>
    <col min="12816" max="12816" width="7.109375" style="249" customWidth="1"/>
    <col min="12817" max="12817" width="2.44140625" style="249" customWidth="1"/>
    <col min="12818" max="12818" width="13.33203125" style="249" bestFit="1" customWidth="1"/>
    <col min="12819" max="12819" width="14.88671875" style="249" bestFit="1" customWidth="1"/>
    <col min="12820" max="13059" width="9.109375" style="249"/>
    <col min="13060" max="13060" width="8.6640625" style="249" customWidth="1"/>
    <col min="13061" max="13061" width="7.88671875" style="249" customWidth="1"/>
    <col min="13062" max="13062" width="9.44140625" style="249" customWidth="1"/>
    <col min="13063" max="13063" width="5.109375" style="249" customWidth="1"/>
    <col min="13064" max="13064" width="8.88671875" style="249" customWidth="1"/>
    <col min="13065" max="13065" width="7.88671875" style="249" customWidth="1"/>
    <col min="13066" max="13066" width="10.33203125" style="249" customWidth="1"/>
    <col min="13067" max="13067" width="5.44140625" style="249" customWidth="1"/>
    <col min="13068" max="13068" width="8.5546875" style="249" customWidth="1"/>
    <col min="13069" max="13069" width="7.88671875" style="249" customWidth="1"/>
    <col min="13070" max="13070" width="9.5546875" style="249" customWidth="1"/>
    <col min="13071" max="13071" width="5.44140625" style="249" customWidth="1"/>
    <col min="13072" max="13072" width="7.109375" style="249" customWidth="1"/>
    <col min="13073" max="13073" width="2.44140625" style="249" customWidth="1"/>
    <col min="13074" max="13074" width="13.33203125" style="249" bestFit="1" customWidth="1"/>
    <col min="13075" max="13075" width="14.88671875" style="249" bestFit="1" customWidth="1"/>
    <col min="13076" max="13315" width="9.109375" style="249"/>
    <col min="13316" max="13316" width="8.6640625" style="249" customWidth="1"/>
    <col min="13317" max="13317" width="7.88671875" style="249" customWidth="1"/>
    <col min="13318" max="13318" width="9.44140625" style="249" customWidth="1"/>
    <col min="13319" max="13319" width="5.109375" style="249" customWidth="1"/>
    <col min="13320" max="13320" width="8.88671875" style="249" customWidth="1"/>
    <col min="13321" max="13321" width="7.88671875" style="249" customWidth="1"/>
    <col min="13322" max="13322" width="10.33203125" style="249" customWidth="1"/>
    <col min="13323" max="13323" width="5.44140625" style="249" customWidth="1"/>
    <col min="13324" max="13324" width="8.5546875" style="249" customWidth="1"/>
    <col min="13325" max="13325" width="7.88671875" style="249" customWidth="1"/>
    <col min="13326" max="13326" width="9.5546875" style="249" customWidth="1"/>
    <col min="13327" max="13327" width="5.44140625" style="249" customWidth="1"/>
    <col min="13328" max="13328" width="7.109375" style="249" customWidth="1"/>
    <col min="13329" max="13329" width="2.44140625" style="249" customWidth="1"/>
    <col min="13330" max="13330" width="13.33203125" style="249" bestFit="1" customWidth="1"/>
    <col min="13331" max="13331" width="14.88671875" style="249" bestFit="1" customWidth="1"/>
    <col min="13332" max="13571" width="9.109375" style="249"/>
    <col min="13572" max="13572" width="8.6640625" style="249" customWidth="1"/>
    <col min="13573" max="13573" width="7.88671875" style="249" customWidth="1"/>
    <col min="13574" max="13574" width="9.44140625" style="249" customWidth="1"/>
    <col min="13575" max="13575" width="5.109375" style="249" customWidth="1"/>
    <col min="13576" max="13576" width="8.88671875" style="249" customWidth="1"/>
    <col min="13577" max="13577" width="7.88671875" style="249" customWidth="1"/>
    <col min="13578" max="13578" width="10.33203125" style="249" customWidth="1"/>
    <col min="13579" max="13579" width="5.44140625" style="249" customWidth="1"/>
    <col min="13580" max="13580" width="8.5546875" style="249" customWidth="1"/>
    <col min="13581" max="13581" width="7.88671875" style="249" customWidth="1"/>
    <col min="13582" max="13582" width="9.5546875" style="249" customWidth="1"/>
    <col min="13583" max="13583" width="5.44140625" style="249" customWidth="1"/>
    <col min="13584" max="13584" width="7.109375" style="249" customWidth="1"/>
    <col min="13585" max="13585" width="2.44140625" style="249" customWidth="1"/>
    <col min="13586" max="13586" width="13.33203125" style="249" bestFit="1" customWidth="1"/>
    <col min="13587" max="13587" width="14.88671875" style="249" bestFit="1" customWidth="1"/>
    <col min="13588" max="13827" width="9.109375" style="249"/>
    <col min="13828" max="13828" width="8.6640625" style="249" customWidth="1"/>
    <col min="13829" max="13829" width="7.88671875" style="249" customWidth="1"/>
    <col min="13830" max="13830" width="9.44140625" style="249" customWidth="1"/>
    <col min="13831" max="13831" width="5.109375" style="249" customWidth="1"/>
    <col min="13832" max="13832" width="8.88671875" style="249" customWidth="1"/>
    <col min="13833" max="13833" width="7.88671875" style="249" customWidth="1"/>
    <col min="13834" max="13834" width="10.33203125" style="249" customWidth="1"/>
    <col min="13835" max="13835" width="5.44140625" style="249" customWidth="1"/>
    <col min="13836" max="13836" width="8.5546875" style="249" customWidth="1"/>
    <col min="13837" max="13837" width="7.88671875" style="249" customWidth="1"/>
    <col min="13838" max="13838" width="9.5546875" style="249" customWidth="1"/>
    <col min="13839" max="13839" width="5.44140625" style="249" customWidth="1"/>
    <col min="13840" max="13840" width="7.109375" style="249" customWidth="1"/>
    <col min="13841" max="13841" width="2.44140625" style="249" customWidth="1"/>
    <col min="13842" max="13842" width="13.33203125" style="249" bestFit="1" customWidth="1"/>
    <col min="13843" max="13843" width="14.88671875" style="249" bestFit="1" customWidth="1"/>
    <col min="13844" max="14083" width="9.109375" style="249"/>
    <col min="14084" max="14084" width="8.6640625" style="249" customWidth="1"/>
    <col min="14085" max="14085" width="7.88671875" style="249" customWidth="1"/>
    <col min="14086" max="14086" width="9.44140625" style="249" customWidth="1"/>
    <col min="14087" max="14087" width="5.109375" style="249" customWidth="1"/>
    <col min="14088" max="14088" width="8.88671875" style="249" customWidth="1"/>
    <col min="14089" max="14089" width="7.88671875" style="249" customWidth="1"/>
    <col min="14090" max="14090" width="10.33203125" style="249" customWidth="1"/>
    <col min="14091" max="14091" width="5.44140625" style="249" customWidth="1"/>
    <col min="14092" max="14092" width="8.5546875" style="249" customWidth="1"/>
    <col min="14093" max="14093" width="7.88671875" style="249" customWidth="1"/>
    <col min="14094" max="14094" width="9.5546875" style="249" customWidth="1"/>
    <col min="14095" max="14095" width="5.44140625" style="249" customWidth="1"/>
    <col min="14096" max="14096" width="7.109375" style="249" customWidth="1"/>
    <col min="14097" max="14097" width="2.44140625" style="249" customWidth="1"/>
    <col min="14098" max="14098" width="13.33203125" style="249" bestFit="1" customWidth="1"/>
    <col min="14099" max="14099" width="14.88671875" style="249" bestFit="1" customWidth="1"/>
    <col min="14100" max="14339" width="9.109375" style="249"/>
    <col min="14340" max="14340" width="8.6640625" style="249" customWidth="1"/>
    <col min="14341" max="14341" width="7.88671875" style="249" customWidth="1"/>
    <col min="14342" max="14342" width="9.44140625" style="249" customWidth="1"/>
    <col min="14343" max="14343" width="5.109375" style="249" customWidth="1"/>
    <col min="14344" max="14344" width="8.88671875" style="249" customWidth="1"/>
    <col min="14345" max="14345" width="7.88671875" style="249" customWidth="1"/>
    <col min="14346" max="14346" width="10.33203125" style="249" customWidth="1"/>
    <col min="14347" max="14347" width="5.44140625" style="249" customWidth="1"/>
    <col min="14348" max="14348" width="8.5546875" style="249" customWidth="1"/>
    <col min="14349" max="14349" width="7.88671875" style="249" customWidth="1"/>
    <col min="14350" max="14350" width="9.5546875" style="249" customWidth="1"/>
    <col min="14351" max="14351" width="5.44140625" style="249" customWidth="1"/>
    <col min="14352" max="14352" width="7.109375" style="249" customWidth="1"/>
    <col min="14353" max="14353" width="2.44140625" style="249" customWidth="1"/>
    <col min="14354" max="14354" width="13.33203125" style="249" bestFit="1" customWidth="1"/>
    <col min="14355" max="14355" width="14.88671875" style="249" bestFit="1" customWidth="1"/>
    <col min="14356" max="14595" width="9.109375" style="249"/>
    <col min="14596" max="14596" width="8.6640625" style="249" customWidth="1"/>
    <col min="14597" max="14597" width="7.88671875" style="249" customWidth="1"/>
    <col min="14598" max="14598" width="9.44140625" style="249" customWidth="1"/>
    <col min="14599" max="14599" width="5.109375" style="249" customWidth="1"/>
    <col min="14600" max="14600" width="8.88671875" style="249" customWidth="1"/>
    <col min="14601" max="14601" width="7.88671875" style="249" customWidth="1"/>
    <col min="14602" max="14602" width="10.33203125" style="249" customWidth="1"/>
    <col min="14603" max="14603" width="5.44140625" style="249" customWidth="1"/>
    <col min="14604" max="14604" width="8.5546875" style="249" customWidth="1"/>
    <col min="14605" max="14605" width="7.88671875" style="249" customWidth="1"/>
    <col min="14606" max="14606" width="9.5546875" style="249" customWidth="1"/>
    <col min="14607" max="14607" width="5.44140625" style="249" customWidth="1"/>
    <col min="14608" max="14608" width="7.109375" style="249" customWidth="1"/>
    <col min="14609" max="14609" width="2.44140625" style="249" customWidth="1"/>
    <col min="14610" max="14610" width="13.33203125" style="249" bestFit="1" customWidth="1"/>
    <col min="14611" max="14611" width="14.88671875" style="249" bestFit="1" customWidth="1"/>
    <col min="14612" max="14851" width="9.109375" style="249"/>
    <col min="14852" max="14852" width="8.6640625" style="249" customWidth="1"/>
    <col min="14853" max="14853" width="7.88671875" style="249" customWidth="1"/>
    <col min="14854" max="14854" width="9.44140625" style="249" customWidth="1"/>
    <col min="14855" max="14855" width="5.109375" style="249" customWidth="1"/>
    <col min="14856" max="14856" width="8.88671875" style="249" customWidth="1"/>
    <col min="14857" max="14857" width="7.88671875" style="249" customWidth="1"/>
    <col min="14858" max="14858" width="10.33203125" style="249" customWidth="1"/>
    <col min="14859" max="14859" width="5.44140625" style="249" customWidth="1"/>
    <col min="14860" max="14860" width="8.5546875" style="249" customWidth="1"/>
    <col min="14861" max="14861" width="7.88671875" style="249" customWidth="1"/>
    <col min="14862" max="14862" width="9.5546875" style="249" customWidth="1"/>
    <col min="14863" max="14863" width="5.44140625" style="249" customWidth="1"/>
    <col min="14864" max="14864" width="7.109375" style="249" customWidth="1"/>
    <col min="14865" max="14865" width="2.44140625" style="249" customWidth="1"/>
    <col min="14866" max="14866" width="13.33203125" style="249" bestFit="1" customWidth="1"/>
    <col min="14867" max="14867" width="14.88671875" style="249" bestFit="1" customWidth="1"/>
    <col min="14868" max="15107" width="9.109375" style="249"/>
    <col min="15108" max="15108" width="8.6640625" style="249" customWidth="1"/>
    <col min="15109" max="15109" width="7.88671875" style="249" customWidth="1"/>
    <col min="15110" max="15110" width="9.44140625" style="249" customWidth="1"/>
    <col min="15111" max="15111" width="5.109375" style="249" customWidth="1"/>
    <col min="15112" max="15112" width="8.88671875" style="249" customWidth="1"/>
    <col min="15113" max="15113" width="7.88671875" style="249" customWidth="1"/>
    <col min="15114" max="15114" width="10.33203125" style="249" customWidth="1"/>
    <col min="15115" max="15115" width="5.44140625" style="249" customWidth="1"/>
    <col min="15116" max="15116" width="8.5546875" style="249" customWidth="1"/>
    <col min="15117" max="15117" width="7.88671875" style="249" customWidth="1"/>
    <col min="15118" max="15118" width="9.5546875" style="249" customWidth="1"/>
    <col min="15119" max="15119" width="5.44140625" style="249" customWidth="1"/>
    <col min="15120" max="15120" width="7.109375" style="249" customWidth="1"/>
    <col min="15121" max="15121" width="2.44140625" style="249" customWidth="1"/>
    <col min="15122" max="15122" width="13.33203125" style="249" bestFit="1" customWidth="1"/>
    <col min="15123" max="15123" width="14.88671875" style="249" bestFit="1" customWidth="1"/>
    <col min="15124" max="15363" width="9.109375" style="249"/>
    <col min="15364" max="15364" width="8.6640625" style="249" customWidth="1"/>
    <col min="15365" max="15365" width="7.88671875" style="249" customWidth="1"/>
    <col min="15366" max="15366" width="9.44140625" style="249" customWidth="1"/>
    <col min="15367" max="15367" width="5.109375" style="249" customWidth="1"/>
    <col min="15368" max="15368" width="8.88671875" style="249" customWidth="1"/>
    <col min="15369" max="15369" width="7.88671875" style="249" customWidth="1"/>
    <col min="15370" max="15370" width="10.33203125" style="249" customWidth="1"/>
    <col min="15371" max="15371" width="5.44140625" style="249" customWidth="1"/>
    <col min="15372" max="15372" width="8.5546875" style="249" customWidth="1"/>
    <col min="15373" max="15373" width="7.88671875" style="249" customWidth="1"/>
    <col min="15374" max="15374" width="9.5546875" style="249" customWidth="1"/>
    <col min="15375" max="15375" width="5.44140625" style="249" customWidth="1"/>
    <col min="15376" max="15376" width="7.109375" style="249" customWidth="1"/>
    <col min="15377" max="15377" width="2.44140625" style="249" customWidth="1"/>
    <col min="15378" max="15378" width="13.33203125" style="249" bestFit="1" customWidth="1"/>
    <col min="15379" max="15379" width="14.88671875" style="249" bestFit="1" customWidth="1"/>
    <col min="15380" max="15619" width="9.109375" style="249"/>
    <col min="15620" max="15620" width="8.6640625" style="249" customWidth="1"/>
    <col min="15621" max="15621" width="7.88671875" style="249" customWidth="1"/>
    <col min="15622" max="15622" width="9.44140625" style="249" customWidth="1"/>
    <col min="15623" max="15623" width="5.109375" style="249" customWidth="1"/>
    <col min="15624" max="15624" width="8.88671875" style="249" customWidth="1"/>
    <col min="15625" max="15625" width="7.88671875" style="249" customWidth="1"/>
    <col min="15626" max="15626" width="10.33203125" style="249" customWidth="1"/>
    <col min="15627" max="15627" width="5.44140625" style="249" customWidth="1"/>
    <col min="15628" max="15628" width="8.5546875" style="249" customWidth="1"/>
    <col min="15629" max="15629" width="7.88671875" style="249" customWidth="1"/>
    <col min="15630" max="15630" width="9.5546875" style="249" customWidth="1"/>
    <col min="15631" max="15631" width="5.44140625" style="249" customWidth="1"/>
    <col min="15632" max="15632" width="7.109375" style="249" customWidth="1"/>
    <col min="15633" max="15633" width="2.44140625" style="249" customWidth="1"/>
    <col min="15634" max="15634" width="13.33203125" style="249" bestFit="1" customWidth="1"/>
    <col min="15635" max="15635" width="14.88671875" style="249" bestFit="1" customWidth="1"/>
    <col min="15636" max="15875" width="9.109375" style="249"/>
    <col min="15876" max="15876" width="8.6640625" style="249" customWidth="1"/>
    <col min="15877" max="15877" width="7.88671875" style="249" customWidth="1"/>
    <col min="15878" max="15878" width="9.44140625" style="249" customWidth="1"/>
    <col min="15879" max="15879" width="5.109375" style="249" customWidth="1"/>
    <col min="15880" max="15880" width="8.88671875" style="249" customWidth="1"/>
    <col min="15881" max="15881" width="7.88671875" style="249" customWidth="1"/>
    <col min="15882" max="15882" width="10.33203125" style="249" customWidth="1"/>
    <col min="15883" max="15883" width="5.44140625" style="249" customWidth="1"/>
    <col min="15884" max="15884" width="8.5546875" style="249" customWidth="1"/>
    <col min="15885" max="15885" width="7.88671875" style="249" customWidth="1"/>
    <col min="15886" max="15886" width="9.5546875" style="249" customWidth="1"/>
    <col min="15887" max="15887" width="5.44140625" style="249" customWidth="1"/>
    <col min="15888" max="15888" width="7.109375" style="249" customWidth="1"/>
    <col min="15889" max="15889" width="2.44140625" style="249" customWidth="1"/>
    <col min="15890" max="15890" width="13.33203125" style="249" bestFit="1" customWidth="1"/>
    <col min="15891" max="15891" width="14.88671875" style="249" bestFit="1" customWidth="1"/>
    <col min="15892" max="16131" width="9.109375" style="249"/>
    <col min="16132" max="16132" width="8.6640625" style="249" customWidth="1"/>
    <col min="16133" max="16133" width="7.88671875" style="249" customWidth="1"/>
    <col min="16134" max="16134" width="9.44140625" style="249" customWidth="1"/>
    <col min="16135" max="16135" width="5.109375" style="249" customWidth="1"/>
    <col min="16136" max="16136" width="8.88671875" style="249" customWidth="1"/>
    <col min="16137" max="16137" width="7.88671875" style="249" customWidth="1"/>
    <col min="16138" max="16138" width="10.33203125" style="249" customWidth="1"/>
    <col min="16139" max="16139" width="5.44140625" style="249" customWidth="1"/>
    <col min="16140" max="16140" width="8.5546875" style="249" customWidth="1"/>
    <col min="16141" max="16141" width="7.88671875" style="249" customWidth="1"/>
    <col min="16142" max="16142" width="9.5546875" style="249" customWidth="1"/>
    <col min="16143" max="16143" width="5.44140625" style="249" customWidth="1"/>
    <col min="16144" max="16144" width="7.109375" style="249" customWidth="1"/>
    <col min="16145" max="16145" width="2.44140625" style="249" customWidth="1"/>
    <col min="16146" max="16146" width="13.33203125" style="249" bestFit="1" customWidth="1"/>
    <col min="16147" max="16147" width="14.88671875" style="249" bestFit="1" customWidth="1"/>
    <col min="16148" max="16384" width="9.109375" style="249"/>
  </cols>
  <sheetData>
    <row r="1" spans="1:19">
      <c r="A1" s="715" t="s">
        <v>700</v>
      </c>
      <c r="N1" s="1038" t="s">
        <v>672</v>
      </c>
      <c r="O1" s="1038"/>
      <c r="P1" s="251"/>
    </row>
    <row r="2" spans="1:19">
      <c r="N2" s="1038" t="s">
        <v>505</v>
      </c>
      <c r="O2" s="1038"/>
      <c r="P2" s="251"/>
    </row>
    <row r="3" spans="1:19" ht="16.2">
      <c r="A3" s="1080" t="s">
        <v>370</v>
      </c>
      <c r="B3" s="1080"/>
      <c r="C3" s="1080"/>
      <c r="D3" s="1080"/>
      <c r="E3" s="1080"/>
      <c r="F3" s="1080"/>
      <c r="G3" s="1080"/>
      <c r="H3" s="1080"/>
      <c r="I3" s="1080"/>
      <c r="J3" s="1080"/>
      <c r="K3" s="1080"/>
      <c r="L3" s="1080"/>
      <c r="M3" s="1080"/>
      <c r="N3" s="1080"/>
      <c r="O3" s="1080"/>
      <c r="P3" s="1080"/>
      <c r="Q3" s="252"/>
    </row>
    <row r="4" spans="1:19" ht="15.75" customHeight="1">
      <c r="A4" s="1037"/>
      <c r="B4" s="1037"/>
      <c r="C4" s="1037"/>
      <c r="D4" s="1037"/>
      <c r="E4" s="1037"/>
      <c r="F4" s="1037"/>
      <c r="G4" s="1037"/>
      <c r="H4" s="1037"/>
      <c r="I4" s="1037"/>
      <c r="J4" s="1037"/>
      <c r="K4" s="1037"/>
      <c r="L4" s="1037"/>
      <c r="M4" s="1037"/>
      <c r="N4" s="1037"/>
      <c r="O4" s="1037"/>
      <c r="P4" s="253"/>
    </row>
    <row r="5" spans="1:19" ht="18" customHeight="1">
      <c r="A5" s="1069" t="s">
        <v>526</v>
      </c>
      <c r="B5" s="1070"/>
      <c r="C5" s="1070"/>
      <c r="D5" s="1070"/>
      <c r="E5" s="1081"/>
      <c r="F5" s="1081"/>
      <c r="G5" s="1081"/>
      <c r="H5" s="1081"/>
      <c r="I5" s="1081"/>
      <c r="J5" s="1081"/>
      <c r="K5" s="1081"/>
      <c r="L5" s="1081"/>
      <c r="M5" s="254"/>
      <c r="N5" s="255"/>
      <c r="O5" s="255"/>
    </row>
    <row r="6" spans="1:19" ht="18" customHeight="1">
      <c r="A6" s="1069" t="s">
        <v>409</v>
      </c>
      <c r="B6" s="1070"/>
      <c r="C6" s="1070"/>
      <c r="D6" s="1071"/>
      <c r="E6" s="1072"/>
      <c r="F6" s="1073"/>
      <c r="G6" s="1073"/>
      <c r="H6" s="1073"/>
      <c r="I6" s="1073"/>
      <c r="J6" s="1073"/>
      <c r="K6" s="1073"/>
      <c r="L6" s="1074"/>
      <c r="M6" s="254"/>
      <c r="N6" s="255"/>
      <c r="O6" s="255"/>
    </row>
    <row r="7" spans="1:19" ht="18" customHeight="1">
      <c r="A7" s="1069" t="s">
        <v>410</v>
      </c>
      <c r="B7" s="1070"/>
      <c r="C7" s="1070"/>
      <c r="D7" s="1071"/>
      <c r="E7" s="1072"/>
      <c r="F7" s="1073"/>
      <c r="G7" s="1073"/>
      <c r="H7" s="1073"/>
      <c r="I7" s="1073"/>
      <c r="J7" s="1073"/>
      <c r="K7" s="1073"/>
      <c r="L7" s="1074"/>
      <c r="M7" s="254"/>
      <c r="N7" s="255"/>
      <c r="O7" s="255"/>
    </row>
    <row r="8" spans="1:19" ht="18" customHeight="1">
      <c r="A8" s="1069" t="s">
        <v>411</v>
      </c>
      <c r="B8" s="1070"/>
      <c r="C8" s="1070"/>
      <c r="D8" s="1071"/>
      <c r="E8" s="1072"/>
      <c r="F8" s="1073"/>
      <c r="G8" s="1073"/>
      <c r="H8" s="1073"/>
      <c r="I8" s="1073"/>
      <c r="J8" s="1073"/>
      <c r="K8" s="1073"/>
      <c r="L8" s="1074"/>
      <c r="M8" s="254"/>
      <c r="N8" s="255"/>
      <c r="O8" s="255"/>
    </row>
    <row r="9" spans="1:19" ht="18" customHeight="1">
      <c r="A9" s="1075" t="s">
        <v>371</v>
      </c>
      <c r="B9" s="1076"/>
      <c r="C9" s="1076"/>
      <c r="D9" s="1076"/>
      <c r="E9" s="1077">
        <v>45383</v>
      </c>
      <c r="F9" s="1078"/>
      <c r="G9" s="256" t="s">
        <v>369</v>
      </c>
      <c r="H9" s="1079">
        <v>45473</v>
      </c>
      <c r="I9" s="1079"/>
      <c r="J9" s="479"/>
      <c r="K9" s="479"/>
      <c r="L9" s="480"/>
      <c r="M9" s="257"/>
      <c r="N9" s="258"/>
      <c r="O9" s="249"/>
    </row>
    <row r="10" spans="1:19" ht="18" customHeight="1" thickBot="1">
      <c r="A10" s="1061" t="s">
        <v>412</v>
      </c>
      <c r="B10" s="1062"/>
      <c r="C10" s="1062"/>
      <c r="D10" s="1062"/>
      <c r="E10" s="1063"/>
      <c r="F10" s="1063"/>
      <c r="G10" s="1063"/>
      <c r="H10" s="1063"/>
      <c r="I10" s="1063"/>
      <c r="J10" s="1063"/>
      <c r="K10" s="1063"/>
      <c r="L10" s="1063"/>
      <c r="M10" s="259"/>
      <c r="N10" s="260"/>
      <c r="O10" s="260"/>
    </row>
    <row r="11" spans="1:19" ht="15.75" customHeight="1" thickBot="1">
      <c r="A11" s="261"/>
      <c r="B11" s="262"/>
      <c r="C11" s="262"/>
      <c r="D11" s="262"/>
      <c r="E11" s="263"/>
      <c r="F11" s="262"/>
      <c r="G11" s="262"/>
      <c r="H11" s="262"/>
      <c r="I11" s="262"/>
      <c r="J11" s="264"/>
      <c r="K11" s="265"/>
      <c r="L11" s="266"/>
      <c r="M11" s="266"/>
      <c r="N11" s="266"/>
      <c r="O11" s="267"/>
      <c r="R11" s="1064" t="s">
        <v>756</v>
      </c>
      <c r="S11" s="1065"/>
    </row>
    <row r="12" spans="1:19" ht="15.75" customHeight="1">
      <c r="A12" s="1066" t="s">
        <v>367</v>
      </c>
      <c r="B12" s="1067"/>
      <c r="C12" s="1067"/>
      <c r="D12" s="1067"/>
      <c r="E12" s="1068"/>
      <c r="F12" s="1066" t="s">
        <v>366</v>
      </c>
      <c r="G12" s="1067"/>
      <c r="H12" s="1067"/>
      <c r="I12" s="1067"/>
      <c r="J12" s="1068"/>
      <c r="K12" s="1066" t="s">
        <v>365</v>
      </c>
      <c r="L12" s="1067"/>
      <c r="M12" s="1067"/>
      <c r="N12" s="1067"/>
      <c r="O12" s="1068"/>
      <c r="R12" s="717">
        <v>45411</v>
      </c>
      <c r="S12" s="718" t="s">
        <v>357</v>
      </c>
    </row>
    <row r="13" spans="1:19" ht="15.75" customHeight="1" thickBot="1">
      <c r="A13" s="270" t="s">
        <v>360</v>
      </c>
      <c r="B13" s="271" t="s">
        <v>359</v>
      </c>
      <c r="C13" s="1053" t="s">
        <v>380</v>
      </c>
      <c r="D13" s="1054"/>
      <c r="E13" s="272" t="s">
        <v>358</v>
      </c>
      <c r="F13" s="475" t="s">
        <v>360</v>
      </c>
      <c r="G13" s="271" t="s">
        <v>359</v>
      </c>
      <c r="H13" s="1053" t="s">
        <v>380</v>
      </c>
      <c r="I13" s="1054"/>
      <c r="J13" s="272" t="s">
        <v>358</v>
      </c>
      <c r="K13" s="270" t="s">
        <v>360</v>
      </c>
      <c r="L13" s="271" t="s">
        <v>359</v>
      </c>
      <c r="M13" s="1053" t="s">
        <v>380</v>
      </c>
      <c r="N13" s="1054"/>
      <c r="O13" s="272" t="s">
        <v>358</v>
      </c>
      <c r="R13" s="719">
        <v>45415</v>
      </c>
      <c r="S13" s="720" t="s">
        <v>687</v>
      </c>
    </row>
    <row r="14" spans="1:19" ht="24" customHeight="1">
      <c r="A14" s="273">
        <f>IF(E9="","",E9)</f>
        <v>45383</v>
      </c>
      <c r="B14" s="274" t="str">
        <f>IF(A14="","",TEXT(A14,"aaa"))</f>
        <v>月</v>
      </c>
      <c r="C14" s="275"/>
      <c r="D14" s="276"/>
      <c r="E14" s="277"/>
      <c r="F14" s="278">
        <f>IF(A14="","",EDATE(A14,1))</f>
        <v>45413</v>
      </c>
      <c r="G14" s="274" t="str">
        <f>IF(F14="","",TEXT(F14,"aaa"))</f>
        <v>水</v>
      </c>
      <c r="H14" s="275"/>
      <c r="I14" s="279"/>
      <c r="J14" s="277"/>
      <c r="K14" s="278">
        <f>IF(F14="","",EDATE(F14,1))</f>
        <v>45444</v>
      </c>
      <c r="L14" s="274" t="str">
        <f>IF(K14="","",TEXT(K14,"aaa"))</f>
        <v>土</v>
      </c>
      <c r="M14" s="275"/>
      <c r="N14" s="280"/>
      <c r="O14" s="277"/>
      <c r="R14" s="719">
        <v>45416</v>
      </c>
      <c r="S14" s="720" t="s">
        <v>688</v>
      </c>
    </row>
    <row r="15" spans="1:19" ht="24" customHeight="1">
      <c r="A15" s="273">
        <f>IF(A14="","",A14+1)</f>
        <v>45384</v>
      </c>
      <c r="B15" s="274" t="str">
        <f t="shared" ref="B15:B44" si="0">IF(A15="","",TEXT(A15,"aaa"))</f>
        <v>火</v>
      </c>
      <c r="C15" s="281"/>
      <c r="D15" s="282"/>
      <c r="E15" s="283"/>
      <c r="F15" s="284">
        <f>IF(F14="","",F14+1)</f>
        <v>45414</v>
      </c>
      <c r="G15" s="274" t="str">
        <f t="shared" ref="G15:G44" si="1">IF(F15="","",TEXT(F15,"aaa"))</f>
        <v>木</v>
      </c>
      <c r="H15" s="281"/>
      <c r="I15" s="282"/>
      <c r="J15" s="283"/>
      <c r="K15" s="284">
        <f>IF(K14="","",K14+1)</f>
        <v>45445</v>
      </c>
      <c r="L15" s="274" t="str">
        <f t="shared" ref="L15:L44" si="2">IF(K15="","",TEXT(K15,"aaa"))</f>
        <v>日</v>
      </c>
      <c r="M15" s="281"/>
      <c r="N15" s="285"/>
      <c r="O15" s="283"/>
      <c r="R15" s="719">
        <v>45417</v>
      </c>
      <c r="S15" s="720" t="s">
        <v>710</v>
      </c>
    </row>
    <row r="16" spans="1:19" ht="24" customHeight="1">
      <c r="A16" s="273">
        <f t="shared" ref="A16:A41" si="3">IF(A15="","",A15+1)</f>
        <v>45385</v>
      </c>
      <c r="B16" s="274" t="str">
        <f t="shared" si="0"/>
        <v>水</v>
      </c>
      <c r="C16" s="281"/>
      <c r="D16" s="282"/>
      <c r="E16" s="283"/>
      <c r="F16" s="284">
        <f t="shared" ref="F16:F41" si="4">IF(F15="","",F15+1)</f>
        <v>45415</v>
      </c>
      <c r="G16" s="274" t="str">
        <f t="shared" si="1"/>
        <v>金</v>
      </c>
      <c r="H16" s="281"/>
      <c r="I16" s="282"/>
      <c r="J16" s="277"/>
      <c r="K16" s="284">
        <f t="shared" ref="K16:K41" si="5">IF(K15="","",K15+1)</f>
        <v>45446</v>
      </c>
      <c r="L16" s="274" t="str">
        <f t="shared" si="2"/>
        <v>月</v>
      </c>
      <c r="M16" s="281"/>
      <c r="N16" s="282"/>
      <c r="O16" s="283"/>
      <c r="R16" s="719">
        <v>45418</v>
      </c>
      <c r="S16" s="720" t="s">
        <v>711</v>
      </c>
    </row>
    <row r="17" spans="1:20" ht="24" customHeight="1">
      <c r="A17" s="273">
        <f t="shared" si="3"/>
        <v>45386</v>
      </c>
      <c r="B17" s="274" t="str">
        <f t="shared" si="0"/>
        <v>木</v>
      </c>
      <c r="C17" s="281"/>
      <c r="D17" s="286"/>
      <c r="E17" s="283"/>
      <c r="F17" s="284">
        <f t="shared" si="4"/>
        <v>45416</v>
      </c>
      <c r="G17" s="274" t="str">
        <f t="shared" si="1"/>
        <v>土</v>
      </c>
      <c r="H17" s="281"/>
      <c r="I17" s="286"/>
      <c r="J17" s="283"/>
      <c r="K17" s="284">
        <f t="shared" si="5"/>
        <v>45447</v>
      </c>
      <c r="L17" s="274" t="str">
        <f t="shared" si="2"/>
        <v>火</v>
      </c>
      <c r="M17" s="281"/>
      <c r="N17" s="285"/>
      <c r="O17" s="283"/>
      <c r="R17" s="719">
        <v>45488</v>
      </c>
      <c r="S17" s="720" t="s">
        <v>689</v>
      </c>
    </row>
    <row r="18" spans="1:20" ht="24" customHeight="1">
      <c r="A18" s="273">
        <f t="shared" si="3"/>
        <v>45387</v>
      </c>
      <c r="B18" s="274" t="str">
        <f t="shared" si="0"/>
        <v>金</v>
      </c>
      <c r="C18" s="281"/>
      <c r="D18" s="282"/>
      <c r="E18" s="283"/>
      <c r="F18" s="284">
        <f t="shared" si="4"/>
        <v>45417</v>
      </c>
      <c r="G18" s="274" t="str">
        <f t="shared" si="1"/>
        <v>日</v>
      </c>
      <c r="H18" s="281"/>
      <c r="I18" s="282"/>
      <c r="J18" s="283"/>
      <c r="K18" s="284">
        <f t="shared" si="5"/>
        <v>45448</v>
      </c>
      <c r="L18" s="274" t="str">
        <f t="shared" si="2"/>
        <v>水</v>
      </c>
      <c r="M18" s="281"/>
      <c r="N18" s="287"/>
      <c r="O18" s="283"/>
      <c r="R18" s="719">
        <v>45515</v>
      </c>
      <c r="S18" s="720" t="s">
        <v>690</v>
      </c>
    </row>
    <row r="19" spans="1:20" ht="24" customHeight="1">
      <c r="A19" s="273">
        <f t="shared" si="3"/>
        <v>45388</v>
      </c>
      <c r="B19" s="274" t="str">
        <f t="shared" si="0"/>
        <v>土</v>
      </c>
      <c r="C19" s="281"/>
      <c r="D19" s="288"/>
      <c r="E19" s="289"/>
      <c r="F19" s="284">
        <f t="shared" si="4"/>
        <v>45418</v>
      </c>
      <c r="G19" s="274" t="str">
        <f t="shared" si="1"/>
        <v>月</v>
      </c>
      <c r="H19" s="281"/>
      <c r="I19" s="285"/>
      <c r="J19" s="289"/>
      <c r="K19" s="284">
        <f t="shared" si="5"/>
        <v>45449</v>
      </c>
      <c r="L19" s="274" t="str">
        <f t="shared" si="2"/>
        <v>木</v>
      </c>
      <c r="M19" s="281"/>
      <c r="N19" s="290"/>
      <c r="O19" s="283"/>
      <c r="R19" s="719">
        <v>45516</v>
      </c>
      <c r="S19" s="249" t="s">
        <v>711</v>
      </c>
      <c r="T19" s="742"/>
    </row>
    <row r="20" spans="1:20" ht="24" customHeight="1">
      <c r="A20" s="273">
        <f t="shared" si="3"/>
        <v>45389</v>
      </c>
      <c r="B20" s="274" t="str">
        <f t="shared" si="0"/>
        <v>日</v>
      </c>
      <c r="C20" s="281"/>
      <c r="D20" s="282"/>
      <c r="E20" s="291"/>
      <c r="F20" s="284">
        <f t="shared" si="4"/>
        <v>45419</v>
      </c>
      <c r="G20" s="274" t="str">
        <f t="shared" si="1"/>
        <v>火</v>
      </c>
      <c r="H20" s="281"/>
      <c r="I20" s="282"/>
      <c r="J20" s="289"/>
      <c r="K20" s="284">
        <f t="shared" si="5"/>
        <v>45450</v>
      </c>
      <c r="L20" s="274" t="str">
        <f t="shared" si="2"/>
        <v>金</v>
      </c>
      <c r="M20" s="281"/>
      <c r="N20" s="282"/>
      <c r="O20" s="283"/>
      <c r="R20" s="719">
        <v>45551</v>
      </c>
      <c r="S20" s="720" t="s">
        <v>381</v>
      </c>
    </row>
    <row r="21" spans="1:20" ht="24" customHeight="1">
      <c r="A21" s="273">
        <f>IF(A20="","",A20+1)</f>
        <v>45390</v>
      </c>
      <c r="B21" s="274" t="str">
        <f t="shared" si="0"/>
        <v>月</v>
      </c>
      <c r="C21" s="281"/>
      <c r="D21" s="286"/>
      <c r="E21" s="291"/>
      <c r="F21" s="284">
        <f t="shared" si="4"/>
        <v>45420</v>
      </c>
      <c r="G21" s="274" t="str">
        <f t="shared" si="1"/>
        <v>水</v>
      </c>
      <c r="H21" s="281"/>
      <c r="I21" s="285"/>
      <c r="J21" s="289"/>
      <c r="K21" s="284">
        <f t="shared" si="5"/>
        <v>45451</v>
      </c>
      <c r="L21" s="274" t="str">
        <f t="shared" si="2"/>
        <v>土</v>
      </c>
      <c r="M21" s="281"/>
      <c r="N21" s="282"/>
      <c r="O21" s="283"/>
      <c r="R21" s="719">
        <v>45557</v>
      </c>
      <c r="S21" s="720" t="s">
        <v>382</v>
      </c>
    </row>
    <row r="22" spans="1:20" ht="24" customHeight="1">
      <c r="A22" s="273">
        <f t="shared" si="3"/>
        <v>45391</v>
      </c>
      <c r="B22" s="274" t="str">
        <f t="shared" si="0"/>
        <v>火</v>
      </c>
      <c r="C22" s="281"/>
      <c r="D22" s="282"/>
      <c r="E22" s="291"/>
      <c r="F22" s="284">
        <f t="shared" si="4"/>
        <v>45421</v>
      </c>
      <c r="G22" s="274" t="str">
        <f t="shared" si="1"/>
        <v>木</v>
      </c>
      <c r="H22" s="281"/>
      <c r="I22" s="282"/>
      <c r="J22" s="289"/>
      <c r="K22" s="284">
        <f t="shared" si="5"/>
        <v>45452</v>
      </c>
      <c r="L22" s="274" t="str">
        <f t="shared" si="2"/>
        <v>日</v>
      </c>
      <c r="M22" s="281"/>
      <c r="N22" s="285"/>
      <c r="O22" s="283"/>
      <c r="R22" s="719">
        <v>45558</v>
      </c>
      <c r="S22" s="720" t="s">
        <v>711</v>
      </c>
    </row>
    <row r="23" spans="1:20" ht="24" customHeight="1">
      <c r="A23" s="273">
        <f t="shared" si="3"/>
        <v>45392</v>
      </c>
      <c r="B23" s="274" t="str">
        <f t="shared" si="0"/>
        <v>水</v>
      </c>
      <c r="C23" s="281"/>
      <c r="D23" s="282"/>
      <c r="E23" s="291"/>
      <c r="F23" s="284">
        <f t="shared" si="4"/>
        <v>45422</v>
      </c>
      <c r="G23" s="274" t="str">
        <f t="shared" si="1"/>
        <v>金</v>
      </c>
      <c r="H23" s="281"/>
      <c r="I23" s="282"/>
      <c r="J23" s="289"/>
      <c r="K23" s="284">
        <f t="shared" si="5"/>
        <v>45453</v>
      </c>
      <c r="L23" s="274" t="str">
        <f t="shared" si="2"/>
        <v>月</v>
      </c>
      <c r="M23" s="281"/>
      <c r="N23" s="292"/>
      <c r="O23" s="283"/>
      <c r="R23" s="719">
        <v>45579</v>
      </c>
      <c r="S23" s="720" t="s">
        <v>691</v>
      </c>
    </row>
    <row r="24" spans="1:20" ht="24" customHeight="1">
      <c r="A24" s="273">
        <f t="shared" si="3"/>
        <v>45393</v>
      </c>
      <c r="B24" s="274" t="str">
        <f t="shared" si="0"/>
        <v>木</v>
      </c>
      <c r="C24" s="281"/>
      <c r="D24" s="286"/>
      <c r="E24" s="283"/>
      <c r="F24" s="284">
        <f t="shared" si="4"/>
        <v>45423</v>
      </c>
      <c r="G24" s="274" t="str">
        <f t="shared" si="1"/>
        <v>土</v>
      </c>
      <c r="H24" s="281"/>
      <c r="I24" s="285"/>
      <c r="J24" s="283"/>
      <c r="K24" s="284">
        <f t="shared" si="5"/>
        <v>45454</v>
      </c>
      <c r="L24" s="274" t="str">
        <f t="shared" si="2"/>
        <v>火</v>
      </c>
      <c r="M24" s="281"/>
      <c r="N24" s="285"/>
      <c r="O24" s="283"/>
      <c r="R24" s="719">
        <v>45599</v>
      </c>
      <c r="S24" s="720" t="s">
        <v>535</v>
      </c>
    </row>
    <row r="25" spans="1:20" ht="24" customHeight="1">
      <c r="A25" s="273">
        <f t="shared" si="3"/>
        <v>45394</v>
      </c>
      <c r="B25" s="274" t="str">
        <f t="shared" si="0"/>
        <v>金</v>
      </c>
      <c r="C25" s="281"/>
      <c r="D25" s="282"/>
      <c r="E25" s="283"/>
      <c r="F25" s="284">
        <f t="shared" si="4"/>
        <v>45424</v>
      </c>
      <c r="G25" s="274" t="str">
        <f t="shared" si="1"/>
        <v>日</v>
      </c>
      <c r="H25" s="281"/>
      <c r="I25" s="282"/>
      <c r="J25" s="283"/>
      <c r="K25" s="284">
        <f t="shared" si="5"/>
        <v>45455</v>
      </c>
      <c r="L25" s="274" t="str">
        <f t="shared" si="2"/>
        <v>水</v>
      </c>
      <c r="M25" s="281"/>
      <c r="N25" s="290"/>
      <c r="O25" s="283"/>
      <c r="R25" s="719">
        <v>45600</v>
      </c>
      <c r="S25" s="720" t="s">
        <v>711</v>
      </c>
    </row>
    <row r="26" spans="1:20" ht="24" customHeight="1" thickBot="1">
      <c r="A26" s="273">
        <f t="shared" si="3"/>
        <v>45395</v>
      </c>
      <c r="B26" s="274" t="str">
        <f t="shared" si="0"/>
        <v>土</v>
      </c>
      <c r="C26" s="281"/>
      <c r="D26" s="286"/>
      <c r="E26" s="291"/>
      <c r="F26" s="284">
        <f t="shared" si="4"/>
        <v>45425</v>
      </c>
      <c r="G26" s="274" t="str">
        <f t="shared" si="1"/>
        <v>月</v>
      </c>
      <c r="H26" s="281"/>
      <c r="I26" s="285"/>
      <c r="J26" s="291"/>
      <c r="K26" s="284">
        <f t="shared" si="5"/>
        <v>45456</v>
      </c>
      <c r="L26" s="274" t="str">
        <f t="shared" si="2"/>
        <v>木</v>
      </c>
      <c r="M26" s="281"/>
      <c r="N26" s="290"/>
      <c r="O26" s="283"/>
      <c r="R26" s="721">
        <v>45619</v>
      </c>
      <c r="S26" s="722" t="s">
        <v>536</v>
      </c>
    </row>
    <row r="27" spans="1:20" ht="24" customHeight="1">
      <c r="A27" s="273">
        <f t="shared" si="3"/>
        <v>45396</v>
      </c>
      <c r="B27" s="274" t="str">
        <f t="shared" si="0"/>
        <v>日</v>
      </c>
      <c r="C27" s="281"/>
      <c r="D27" s="282"/>
      <c r="E27" s="291"/>
      <c r="F27" s="284">
        <f t="shared" si="4"/>
        <v>45426</v>
      </c>
      <c r="G27" s="274" t="str">
        <f t="shared" si="1"/>
        <v>火</v>
      </c>
      <c r="H27" s="281"/>
      <c r="I27" s="282"/>
      <c r="J27" s="291"/>
      <c r="K27" s="284">
        <f t="shared" si="5"/>
        <v>45457</v>
      </c>
      <c r="L27" s="274" t="str">
        <f t="shared" si="2"/>
        <v>金</v>
      </c>
      <c r="M27" s="281"/>
      <c r="N27" s="290"/>
      <c r="O27" s="283"/>
      <c r="R27" s="717">
        <v>45292</v>
      </c>
      <c r="S27" s="718" t="s">
        <v>708</v>
      </c>
    </row>
    <row r="28" spans="1:20" ht="24" customHeight="1">
      <c r="A28" s="273">
        <f t="shared" si="3"/>
        <v>45397</v>
      </c>
      <c r="B28" s="274" t="str">
        <f t="shared" si="0"/>
        <v>月</v>
      </c>
      <c r="C28" s="281"/>
      <c r="D28" s="286"/>
      <c r="E28" s="291"/>
      <c r="F28" s="284">
        <f t="shared" si="4"/>
        <v>45427</v>
      </c>
      <c r="G28" s="274" t="str">
        <f t="shared" si="1"/>
        <v>水</v>
      </c>
      <c r="H28" s="281"/>
      <c r="I28" s="285"/>
      <c r="J28" s="291"/>
      <c r="K28" s="284">
        <f t="shared" si="5"/>
        <v>45458</v>
      </c>
      <c r="L28" s="274" t="str">
        <f t="shared" si="2"/>
        <v>土</v>
      </c>
      <c r="M28" s="281"/>
      <c r="N28" s="282"/>
      <c r="O28" s="283"/>
      <c r="R28" s="719">
        <v>45299</v>
      </c>
      <c r="S28" s="720" t="s">
        <v>704</v>
      </c>
    </row>
    <row r="29" spans="1:20" ht="24" customHeight="1">
      <c r="A29" s="273">
        <f t="shared" si="3"/>
        <v>45398</v>
      </c>
      <c r="B29" s="274" t="str">
        <f t="shared" si="0"/>
        <v>火</v>
      </c>
      <c r="C29" s="281"/>
      <c r="D29" s="282"/>
      <c r="E29" s="291"/>
      <c r="F29" s="284">
        <f t="shared" si="4"/>
        <v>45428</v>
      </c>
      <c r="G29" s="274" t="str">
        <f t="shared" si="1"/>
        <v>木</v>
      </c>
      <c r="H29" s="281"/>
      <c r="I29" s="282"/>
      <c r="J29" s="291"/>
      <c r="K29" s="284">
        <f t="shared" si="5"/>
        <v>45459</v>
      </c>
      <c r="L29" s="274" t="str">
        <f t="shared" si="2"/>
        <v>日</v>
      </c>
      <c r="M29" s="281"/>
      <c r="N29" s="285"/>
      <c r="O29" s="283"/>
      <c r="R29" s="719">
        <v>45333</v>
      </c>
      <c r="S29" s="720" t="s">
        <v>709</v>
      </c>
    </row>
    <row r="30" spans="1:20" ht="24" customHeight="1">
      <c r="A30" s="273">
        <f t="shared" si="3"/>
        <v>45399</v>
      </c>
      <c r="B30" s="274" t="str">
        <f t="shared" si="0"/>
        <v>水</v>
      </c>
      <c r="C30" s="281"/>
      <c r="D30" s="282"/>
      <c r="E30" s="291"/>
      <c r="F30" s="284">
        <f t="shared" si="4"/>
        <v>45429</v>
      </c>
      <c r="G30" s="274" t="str">
        <f t="shared" si="1"/>
        <v>金</v>
      </c>
      <c r="H30" s="281"/>
      <c r="I30" s="282"/>
      <c r="J30" s="291"/>
      <c r="K30" s="284">
        <f t="shared" si="5"/>
        <v>45460</v>
      </c>
      <c r="L30" s="274" t="str">
        <f t="shared" si="2"/>
        <v>月</v>
      </c>
      <c r="M30" s="281"/>
      <c r="N30" s="282"/>
      <c r="O30" s="283"/>
      <c r="R30" s="719">
        <v>45334</v>
      </c>
      <c r="S30" s="720" t="s">
        <v>711</v>
      </c>
    </row>
    <row r="31" spans="1:20" ht="24" customHeight="1">
      <c r="A31" s="273">
        <f t="shared" si="3"/>
        <v>45400</v>
      </c>
      <c r="B31" s="274" t="str">
        <f t="shared" si="0"/>
        <v>木</v>
      </c>
      <c r="C31" s="281"/>
      <c r="D31" s="286"/>
      <c r="E31" s="277"/>
      <c r="F31" s="284">
        <f t="shared" si="4"/>
        <v>45430</v>
      </c>
      <c r="G31" s="274" t="str">
        <f t="shared" si="1"/>
        <v>土</v>
      </c>
      <c r="H31" s="281"/>
      <c r="I31" s="285"/>
      <c r="J31" s="277"/>
      <c r="K31" s="284">
        <f t="shared" si="5"/>
        <v>45461</v>
      </c>
      <c r="L31" s="274" t="str">
        <f t="shared" si="2"/>
        <v>火</v>
      </c>
      <c r="M31" s="281"/>
      <c r="N31" s="282"/>
      <c r="O31" s="277"/>
      <c r="R31" s="719">
        <v>45345</v>
      </c>
      <c r="S31" s="720" t="s">
        <v>533</v>
      </c>
    </row>
    <row r="32" spans="1:20" ht="24" customHeight="1">
      <c r="A32" s="273">
        <f t="shared" si="3"/>
        <v>45401</v>
      </c>
      <c r="B32" s="274" t="str">
        <f t="shared" si="0"/>
        <v>金</v>
      </c>
      <c r="C32" s="281"/>
      <c r="D32" s="282"/>
      <c r="E32" s="283"/>
      <c r="F32" s="284">
        <f t="shared" si="4"/>
        <v>45431</v>
      </c>
      <c r="G32" s="274" t="str">
        <f t="shared" si="1"/>
        <v>日</v>
      </c>
      <c r="H32" s="281"/>
      <c r="I32" s="282"/>
      <c r="J32" s="283"/>
      <c r="K32" s="284">
        <f t="shared" si="5"/>
        <v>45462</v>
      </c>
      <c r="L32" s="274" t="str">
        <f t="shared" si="2"/>
        <v>水</v>
      </c>
      <c r="M32" s="281"/>
      <c r="N32" s="293"/>
      <c r="O32" s="283"/>
      <c r="R32" s="719">
        <v>45371</v>
      </c>
      <c r="S32" s="720" t="s">
        <v>534</v>
      </c>
    </row>
    <row r="33" spans="1:19" ht="24" customHeight="1">
      <c r="A33" s="273">
        <f t="shared" si="3"/>
        <v>45402</v>
      </c>
      <c r="B33" s="274" t="str">
        <f t="shared" si="0"/>
        <v>土</v>
      </c>
      <c r="C33" s="281"/>
      <c r="D33" s="294"/>
      <c r="E33" s="283"/>
      <c r="F33" s="284">
        <f t="shared" si="4"/>
        <v>45432</v>
      </c>
      <c r="G33" s="274" t="str">
        <f t="shared" si="1"/>
        <v>月</v>
      </c>
      <c r="H33" s="281"/>
      <c r="I33" s="285"/>
      <c r="J33" s="283"/>
      <c r="K33" s="284">
        <f t="shared" si="5"/>
        <v>45463</v>
      </c>
      <c r="L33" s="274" t="str">
        <f t="shared" si="2"/>
        <v>木</v>
      </c>
      <c r="M33" s="281"/>
      <c r="N33" s="293"/>
      <c r="O33" s="283"/>
      <c r="R33" s="719">
        <v>45411</v>
      </c>
      <c r="S33" s="720" t="s">
        <v>357</v>
      </c>
    </row>
    <row r="34" spans="1:19" ht="24" customHeight="1">
      <c r="A34" s="273">
        <f t="shared" si="3"/>
        <v>45403</v>
      </c>
      <c r="B34" s="274" t="str">
        <f t="shared" si="0"/>
        <v>日</v>
      </c>
      <c r="C34" s="281"/>
      <c r="D34" s="282"/>
      <c r="E34" s="283"/>
      <c r="F34" s="284">
        <f t="shared" si="4"/>
        <v>45433</v>
      </c>
      <c r="G34" s="274" t="str">
        <f t="shared" si="1"/>
        <v>火</v>
      </c>
      <c r="H34" s="281"/>
      <c r="I34" s="282"/>
      <c r="J34" s="289"/>
      <c r="K34" s="284">
        <f t="shared" si="5"/>
        <v>45464</v>
      </c>
      <c r="L34" s="274" t="str">
        <f t="shared" si="2"/>
        <v>金</v>
      </c>
      <c r="M34" s="281"/>
      <c r="N34" s="293"/>
      <c r="O34" s="283"/>
      <c r="R34" s="719">
        <v>45415</v>
      </c>
      <c r="S34" s="720" t="s">
        <v>687</v>
      </c>
    </row>
    <row r="35" spans="1:19" ht="24" customHeight="1">
      <c r="A35" s="273">
        <f t="shared" si="3"/>
        <v>45404</v>
      </c>
      <c r="B35" s="274" t="str">
        <f t="shared" si="0"/>
        <v>月</v>
      </c>
      <c r="C35" s="281"/>
      <c r="D35" s="282"/>
      <c r="E35" s="291"/>
      <c r="F35" s="284">
        <f t="shared" si="4"/>
        <v>45434</v>
      </c>
      <c r="G35" s="274" t="str">
        <f t="shared" si="1"/>
        <v>水</v>
      </c>
      <c r="H35" s="281"/>
      <c r="I35" s="282"/>
      <c r="J35" s="289"/>
      <c r="K35" s="284">
        <f t="shared" si="5"/>
        <v>45465</v>
      </c>
      <c r="L35" s="274" t="str">
        <f t="shared" si="2"/>
        <v>土</v>
      </c>
      <c r="M35" s="281"/>
      <c r="N35" s="285"/>
      <c r="O35" s="283"/>
      <c r="R35" s="719">
        <v>45416</v>
      </c>
      <c r="S35" s="720" t="s">
        <v>688</v>
      </c>
    </row>
    <row r="36" spans="1:19" ht="24" customHeight="1">
      <c r="A36" s="273">
        <f t="shared" si="3"/>
        <v>45405</v>
      </c>
      <c r="B36" s="274" t="str">
        <f t="shared" si="0"/>
        <v>火</v>
      </c>
      <c r="C36" s="281"/>
      <c r="D36" s="282"/>
      <c r="E36" s="291"/>
      <c r="F36" s="284">
        <f>IF(F35="","",F35+1)</f>
        <v>45435</v>
      </c>
      <c r="G36" s="274" t="str">
        <f t="shared" si="1"/>
        <v>木</v>
      </c>
      <c r="H36" s="281"/>
      <c r="I36" s="282"/>
      <c r="J36" s="289"/>
      <c r="K36" s="284">
        <f t="shared" si="5"/>
        <v>45466</v>
      </c>
      <c r="L36" s="274" t="str">
        <f t="shared" si="2"/>
        <v>日</v>
      </c>
      <c r="M36" s="281"/>
      <c r="N36" s="285"/>
      <c r="O36" s="283"/>
      <c r="R36" s="719">
        <v>45417</v>
      </c>
      <c r="S36" s="720" t="s">
        <v>710</v>
      </c>
    </row>
    <row r="37" spans="1:19" ht="24" customHeight="1">
      <c r="A37" s="273">
        <f t="shared" si="3"/>
        <v>45406</v>
      </c>
      <c r="B37" s="274" t="str">
        <f t="shared" si="0"/>
        <v>水</v>
      </c>
      <c r="C37" s="281"/>
      <c r="D37" s="282"/>
      <c r="E37" s="291"/>
      <c r="F37" s="284">
        <f t="shared" si="4"/>
        <v>45436</v>
      </c>
      <c r="G37" s="274" t="str">
        <f t="shared" si="1"/>
        <v>金</v>
      </c>
      <c r="H37" s="281"/>
      <c r="I37" s="282"/>
      <c r="J37" s="289"/>
      <c r="K37" s="284">
        <f t="shared" si="5"/>
        <v>45467</v>
      </c>
      <c r="L37" s="274" t="str">
        <f t="shared" si="2"/>
        <v>月</v>
      </c>
      <c r="M37" s="281"/>
      <c r="N37" s="292"/>
      <c r="O37" s="283"/>
      <c r="R37" s="719">
        <v>45418</v>
      </c>
      <c r="S37" s="720" t="s">
        <v>711</v>
      </c>
    </row>
    <row r="38" spans="1:19" ht="24" customHeight="1">
      <c r="A38" s="273">
        <f t="shared" si="3"/>
        <v>45407</v>
      </c>
      <c r="B38" s="274" t="str">
        <f t="shared" si="0"/>
        <v>木</v>
      </c>
      <c r="C38" s="281"/>
      <c r="D38" s="286"/>
      <c r="E38" s="291"/>
      <c r="F38" s="284">
        <f t="shared" si="4"/>
        <v>45437</v>
      </c>
      <c r="G38" s="274" t="str">
        <f t="shared" si="1"/>
        <v>土</v>
      </c>
      <c r="H38" s="281"/>
      <c r="I38" s="285"/>
      <c r="J38" s="283"/>
      <c r="K38" s="284">
        <f t="shared" si="5"/>
        <v>45468</v>
      </c>
      <c r="L38" s="274" t="str">
        <f t="shared" si="2"/>
        <v>火</v>
      </c>
      <c r="M38" s="281"/>
      <c r="N38" s="282"/>
      <c r="O38" s="283"/>
      <c r="R38" s="719">
        <v>45488</v>
      </c>
      <c r="S38" s="720" t="s">
        <v>689</v>
      </c>
    </row>
    <row r="39" spans="1:19" ht="24" customHeight="1">
      <c r="A39" s="273">
        <f t="shared" si="3"/>
        <v>45408</v>
      </c>
      <c r="B39" s="274" t="str">
        <f t="shared" si="0"/>
        <v>金</v>
      </c>
      <c r="C39" s="281"/>
      <c r="D39" s="292"/>
      <c r="E39" s="291"/>
      <c r="F39" s="284">
        <f t="shared" si="4"/>
        <v>45438</v>
      </c>
      <c r="G39" s="274" t="str">
        <f t="shared" si="1"/>
        <v>日</v>
      </c>
      <c r="H39" s="281"/>
      <c r="I39" s="292"/>
      <c r="J39" s="283"/>
      <c r="K39" s="284">
        <f t="shared" si="5"/>
        <v>45469</v>
      </c>
      <c r="L39" s="274" t="str">
        <f t="shared" si="2"/>
        <v>水</v>
      </c>
      <c r="M39" s="281"/>
      <c r="N39" s="295"/>
      <c r="O39" s="283"/>
      <c r="R39" s="719">
        <v>45515</v>
      </c>
      <c r="S39" s="720" t="s">
        <v>690</v>
      </c>
    </row>
    <row r="40" spans="1:19" ht="24" customHeight="1">
      <c r="A40" s="273">
        <f t="shared" si="3"/>
        <v>45409</v>
      </c>
      <c r="B40" s="274" t="str">
        <f t="shared" si="0"/>
        <v>土</v>
      </c>
      <c r="C40" s="281"/>
      <c r="D40" s="286"/>
      <c r="E40" s="283"/>
      <c r="F40" s="284">
        <f t="shared" si="4"/>
        <v>45439</v>
      </c>
      <c r="G40" s="274" t="str">
        <f t="shared" si="1"/>
        <v>月</v>
      </c>
      <c r="H40" s="281"/>
      <c r="I40" s="285"/>
      <c r="J40" s="291"/>
      <c r="K40" s="284">
        <f t="shared" si="5"/>
        <v>45470</v>
      </c>
      <c r="L40" s="274" t="str">
        <f t="shared" si="2"/>
        <v>木</v>
      </c>
      <c r="M40" s="281"/>
      <c r="N40" s="296"/>
      <c r="O40" s="283"/>
      <c r="R40" s="719">
        <v>45516</v>
      </c>
      <c r="S40" s="720" t="s">
        <v>711</v>
      </c>
    </row>
    <row r="41" spans="1:19" ht="24" customHeight="1">
      <c r="A41" s="273">
        <f t="shared" si="3"/>
        <v>45410</v>
      </c>
      <c r="B41" s="274" t="str">
        <f t="shared" si="0"/>
        <v>日</v>
      </c>
      <c r="C41" s="281"/>
      <c r="D41" s="290"/>
      <c r="E41" s="283"/>
      <c r="F41" s="284">
        <f t="shared" si="4"/>
        <v>45440</v>
      </c>
      <c r="G41" s="274" t="str">
        <f t="shared" si="1"/>
        <v>火</v>
      </c>
      <c r="H41" s="281"/>
      <c r="I41" s="290"/>
      <c r="J41" s="291"/>
      <c r="K41" s="284">
        <f t="shared" si="5"/>
        <v>45471</v>
      </c>
      <c r="L41" s="274" t="str">
        <f t="shared" si="2"/>
        <v>金</v>
      </c>
      <c r="M41" s="281"/>
      <c r="N41" s="292"/>
      <c r="O41" s="283"/>
      <c r="R41" s="719">
        <v>45551</v>
      </c>
      <c r="S41" s="720" t="s">
        <v>381</v>
      </c>
    </row>
    <row r="42" spans="1:19" ht="24" customHeight="1">
      <c r="A42" s="273">
        <f>IF(A41="","",IF((A41+1)&gt;=(EDATE($A$14,1)),"",A41+1))</f>
        <v>45411</v>
      </c>
      <c r="B42" s="274" t="str">
        <f t="shared" si="0"/>
        <v>月</v>
      </c>
      <c r="C42" s="281"/>
      <c r="D42" s="295"/>
      <c r="E42" s="297"/>
      <c r="F42" s="284">
        <f>IF(F41="","",IF((F41+1)&gt;=(EDATE($F$14,1)),"",F41+1))</f>
        <v>45441</v>
      </c>
      <c r="G42" s="274" t="str">
        <f t="shared" si="1"/>
        <v>水</v>
      </c>
      <c r="H42" s="281"/>
      <c r="I42" s="295"/>
      <c r="J42" s="291"/>
      <c r="K42" s="284">
        <f>IF(K41="","",IF((K41+1)&gt;=(EDATE($K$14,1)),"",K41+1))</f>
        <v>45472</v>
      </c>
      <c r="L42" s="274" t="str">
        <f t="shared" si="2"/>
        <v>土</v>
      </c>
      <c r="M42" s="281"/>
      <c r="N42" s="285"/>
      <c r="O42" s="283"/>
      <c r="R42" s="719">
        <v>45557</v>
      </c>
      <c r="S42" s="720" t="s">
        <v>382</v>
      </c>
    </row>
    <row r="43" spans="1:19" ht="24" customHeight="1">
      <c r="A43" s="273">
        <f>IF(A42="","",IF((A42+1)&gt;=(EDATE($A$14,1)),"",A42+1))</f>
        <v>45412</v>
      </c>
      <c r="B43" s="274" t="str">
        <f t="shared" si="0"/>
        <v>火</v>
      </c>
      <c r="C43" s="281"/>
      <c r="D43" s="298"/>
      <c r="E43" s="297"/>
      <c r="F43" s="284">
        <f>IF(F42="","",IF((F42+1)&gt;=(EDATE($F$14,1)),"",F42+1))</f>
        <v>45442</v>
      </c>
      <c r="G43" s="274" t="str">
        <f t="shared" si="1"/>
        <v>木</v>
      </c>
      <c r="H43" s="281"/>
      <c r="I43" s="298"/>
      <c r="J43" s="291"/>
      <c r="K43" s="284">
        <f>IF(K42="","",IF((K42+1)&gt;=(EDATE($K$14,1)),"",K42+1))</f>
        <v>45473</v>
      </c>
      <c r="L43" s="274" t="str">
        <f t="shared" si="2"/>
        <v>日</v>
      </c>
      <c r="M43" s="281"/>
      <c r="N43" s="296"/>
      <c r="O43" s="283"/>
      <c r="R43" s="719">
        <v>45579</v>
      </c>
      <c r="S43" s="720" t="s">
        <v>691</v>
      </c>
    </row>
    <row r="44" spans="1:19" ht="24" customHeight="1" thickBot="1">
      <c r="A44" s="299" t="str">
        <f>IF(A43="","",IF((A43+1)&gt;=(EDATE($A$14,1)),"",A43+1))</f>
        <v/>
      </c>
      <c r="B44" s="300" t="str">
        <f t="shared" si="0"/>
        <v/>
      </c>
      <c r="C44" s="301"/>
      <c r="D44" s="302"/>
      <c r="E44" s="303"/>
      <c r="F44" s="304">
        <f>IF(F43="","",IF((F43+1)&gt;=(EDATE($F$14,1)),"",F43+1))</f>
        <v>45443</v>
      </c>
      <c r="G44" s="300" t="str">
        <f t="shared" si="1"/>
        <v>金</v>
      </c>
      <c r="H44" s="301"/>
      <c r="I44" s="305"/>
      <c r="J44" s="306"/>
      <c r="K44" s="304" t="str">
        <f>IF(K43="","",IF((K43+1)&gt;=(EDATE($K$14,1)),"",K43+1))</f>
        <v/>
      </c>
      <c r="L44" s="300" t="str">
        <f t="shared" si="2"/>
        <v/>
      </c>
      <c r="M44" s="301"/>
      <c r="N44" s="307"/>
      <c r="O44" s="308"/>
      <c r="R44" s="719">
        <v>45599</v>
      </c>
      <c r="S44" s="720" t="s">
        <v>692</v>
      </c>
    </row>
    <row r="45" spans="1:19" ht="13.8" thickBot="1">
      <c r="A45" s="309"/>
      <c r="B45" s="309"/>
      <c r="C45" s="309"/>
      <c r="D45" s="309"/>
      <c r="E45" s="310"/>
      <c r="F45" s="309"/>
      <c r="G45" s="309"/>
      <c r="H45" s="309"/>
      <c r="I45" s="309"/>
      <c r="J45" s="310"/>
      <c r="K45" s="309"/>
      <c r="L45" s="309"/>
      <c r="M45" s="309"/>
      <c r="N45" s="309"/>
      <c r="O45" s="310"/>
      <c r="R45" s="719">
        <v>45600</v>
      </c>
      <c r="S45" s="720" t="s">
        <v>711</v>
      </c>
    </row>
    <row r="46" spans="1:19" ht="18" customHeight="1" thickBot="1">
      <c r="A46" s="311" t="s">
        <v>350</v>
      </c>
      <c r="B46" s="1055" t="s">
        <v>355</v>
      </c>
      <c r="C46" s="1056"/>
      <c r="D46" s="1056"/>
      <c r="E46" s="1057"/>
      <c r="F46" s="311" t="s">
        <v>350</v>
      </c>
      <c r="G46" s="1055" t="s">
        <v>354</v>
      </c>
      <c r="H46" s="1056"/>
      <c r="I46" s="1056"/>
      <c r="J46" s="1058"/>
      <c r="K46" s="311" t="s">
        <v>350</v>
      </c>
      <c r="L46" s="1055" t="s">
        <v>353</v>
      </c>
      <c r="M46" s="1056"/>
      <c r="N46" s="1056"/>
      <c r="O46" s="1058"/>
      <c r="R46" s="721">
        <v>45619</v>
      </c>
      <c r="S46" s="722" t="s">
        <v>693</v>
      </c>
    </row>
    <row r="47" spans="1:19" ht="18" customHeight="1">
      <c r="A47" s="312" t="s">
        <v>348</v>
      </c>
      <c r="B47" s="1059">
        <f>A14</f>
        <v>45383</v>
      </c>
      <c r="C47" s="1060"/>
      <c r="D47" s="1051">
        <f>IF($E$9="","",EDATE(B47,1)-1)</f>
        <v>45412</v>
      </c>
      <c r="E47" s="1052"/>
      <c r="F47" s="312" t="s">
        <v>348</v>
      </c>
      <c r="G47" s="1059">
        <f>F14</f>
        <v>45413</v>
      </c>
      <c r="H47" s="1060"/>
      <c r="I47" s="1051">
        <f>IF($E$9="","",EDATE(G47,1)-1)</f>
        <v>45443</v>
      </c>
      <c r="J47" s="1052"/>
      <c r="K47" s="312" t="s">
        <v>348</v>
      </c>
      <c r="L47" s="1059">
        <f>K14</f>
        <v>45444</v>
      </c>
      <c r="M47" s="1060"/>
      <c r="N47" s="1051">
        <f>IF($E$9="","",EDATE(L47,1)-1)</f>
        <v>45473</v>
      </c>
      <c r="O47" s="1052"/>
      <c r="R47" s="717">
        <v>45658</v>
      </c>
      <c r="S47" s="718" t="s">
        <v>708</v>
      </c>
    </row>
    <row r="48" spans="1:19" ht="18" customHeight="1">
      <c r="A48" s="313" t="s">
        <v>347</v>
      </c>
      <c r="B48" s="1047">
        <f>IF(B47="","",NETWORKDAYS.INTL(B47,D47,1,R12:R52))</f>
        <v>21</v>
      </c>
      <c r="C48" s="1048"/>
      <c r="D48" s="1048"/>
      <c r="E48" s="1049"/>
      <c r="F48" s="313" t="s">
        <v>347</v>
      </c>
      <c r="G48" s="1047">
        <f>IF(G47="","",NETWORKDAYS.INTL(G47,I47,1,R12:R52))</f>
        <v>21</v>
      </c>
      <c r="H48" s="1048"/>
      <c r="I48" s="1048"/>
      <c r="J48" s="1049"/>
      <c r="K48" s="313" t="s">
        <v>347</v>
      </c>
      <c r="L48" s="1047">
        <f>IF(L47="","",NETWORKDAYS.INTL(L47,N47,1,R12:R52))</f>
        <v>20</v>
      </c>
      <c r="M48" s="1048"/>
      <c r="N48" s="1048"/>
      <c r="O48" s="1049"/>
      <c r="R48" s="719">
        <v>45670</v>
      </c>
      <c r="S48" s="720" t="s">
        <v>704</v>
      </c>
    </row>
    <row r="49" spans="1:19" ht="18" customHeight="1">
      <c r="A49" s="314" t="s">
        <v>346</v>
      </c>
      <c r="B49" s="1047">
        <f>COUNTA(E14:E44)</f>
        <v>0</v>
      </c>
      <c r="C49" s="1048"/>
      <c r="D49" s="1048"/>
      <c r="E49" s="1050"/>
      <c r="F49" s="314" t="s">
        <v>346</v>
      </c>
      <c r="G49" s="1047">
        <f>COUNTA(J14:J44)</f>
        <v>0</v>
      </c>
      <c r="H49" s="1048"/>
      <c r="I49" s="1048"/>
      <c r="J49" s="1049"/>
      <c r="K49" s="314" t="s">
        <v>346</v>
      </c>
      <c r="L49" s="1047">
        <f>COUNTA(O14:O44)</f>
        <v>0</v>
      </c>
      <c r="M49" s="1048"/>
      <c r="N49" s="1048"/>
      <c r="O49" s="1049"/>
      <c r="R49" s="719">
        <v>45699</v>
      </c>
      <c r="S49" s="720" t="s">
        <v>709</v>
      </c>
    </row>
    <row r="50" spans="1:19" ht="18" customHeight="1">
      <c r="A50" s="314" t="s">
        <v>345</v>
      </c>
      <c r="B50" s="1039">
        <f>SUM(E14:E44)</f>
        <v>0</v>
      </c>
      <c r="C50" s="1040"/>
      <c r="D50" s="1040"/>
      <c r="E50" s="1041"/>
      <c r="F50" s="314" t="s">
        <v>345</v>
      </c>
      <c r="G50" s="1039">
        <f>SUM(J14:J44)</f>
        <v>0</v>
      </c>
      <c r="H50" s="1040"/>
      <c r="I50" s="1040"/>
      <c r="J50" s="1042"/>
      <c r="K50" s="314" t="s">
        <v>345</v>
      </c>
      <c r="L50" s="1039">
        <f>SUM(O14:O44)</f>
        <v>0</v>
      </c>
      <c r="M50" s="1040"/>
      <c r="N50" s="1040"/>
      <c r="O50" s="1042"/>
      <c r="R50" s="719">
        <v>45711</v>
      </c>
      <c r="S50" s="720" t="s">
        <v>533</v>
      </c>
    </row>
    <row r="51" spans="1:19" ht="18" customHeight="1" thickBot="1">
      <c r="A51" s="315" t="s">
        <v>343</v>
      </c>
      <c r="B51" s="1043">
        <f>B50</f>
        <v>0</v>
      </c>
      <c r="C51" s="1044"/>
      <c r="D51" s="1044"/>
      <c r="E51" s="1045"/>
      <c r="F51" s="315" t="s">
        <v>343</v>
      </c>
      <c r="G51" s="1043">
        <f>B51+G50</f>
        <v>0</v>
      </c>
      <c r="H51" s="1044"/>
      <c r="I51" s="1044"/>
      <c r="J51" s="1046"/>
      <c r="K51" s="315" t="s">
        <v>343</v>
      </c>
      <c r="L51" s="1043">
        <f>G51+L50</f>
        <v>0</v>
      </c>
      <c r="M51" s="1044"/>
      <c r="N51" s="1044"/>
      <c r="O51" s="1046"/>
      <c r="R51" s="719">
        <v>45712</v>
      </c>
      <c r="S51" s="720" t="s">
        <v>711</v>
      </c>
    </row>
    <row r="52" spans="1:19" ht="7.5" customHeight="1" thickBot="1">
      <c r="A52" s="309"/>
      <c r="B52" s="309"/>
      <c r="C52" s="309"/>
      <c r="D52" s="309"/>
      <c r="E52" s="310"/>
      <c r="F52" s="309"/>
      <c r="G52" s="309"/>
      <c r="H52" s="309"/>
      <c r="I52" s="309"/>
      <c r="J52" s="310"/>
      <c r="K52" s="309"/>
      <c r="L52" s="309"/>
      <c r="M52" s="309"/>
      <c r="N52" s="309"/>
      <c r="O52" s="310"/>
      <c r="R52" s="721">
        <v>45736</v>
      </c>
      <c r="S52" s="722" t="s">
        <v>534</v>
      </c>
    </row>
    <row r="53" spans="1:19">
      <c r="A53" s="316" t="s">
        <v>341</v>
      </c>
      <c r="B53" s="317" t="s">
        <v>436</v>
      </c>
      <c r="C53" s="317"/>
      <c r="D53" s="317"/>
      <c r="E53" s="317"/>
      <c r="F53" s="317"/>
      <c r="G53" s="317"/>
      <c r="H53" s="317"/>
      <c r="I53" s="317"/>
      <c r="J53" s="317"/>
      <c r="K53" s="317"/>
      <c r="L53" s="317"/>
      <c r="M53" s="317"/>
      <c r="N53" s="317"/>
      <c r="O53" s="317"/>
      <c r="R53" s="478"/>
    </row>
    <row r="54" spans="1:19">
      <c r="A54" s="318"/>
      <c r="D54" s="1036"/>
      <c r="E54" s="1036"/>
      <c r="F54" s="1036"/>
      <c r="G54" s="1036"/>
      <c r="H54" s="1036"/>
      <c r="I54" s="1036"/>
      <c r="J54" s="1036"/>
      <c r="K54" s="1036"/>
      <c r="L54" s="1036"/>
      <c r="M54" s="1036"/>
      <c r="N54" s="1036"/>
      <c r="O54" s="1036"/>
    </row>
    <row r="55" spans="1:19">
      <c r="A55" s="318"/>
      <c r="D55" s="1036"/>
      <c r="E55" s="1036"/>
      <c r="F55" s="1036"/>
      <c r="G55" s="1036"/>
      <c r="H55" s="1036"/>
      <c r="I55" s="1036"/>
      <c r="J55" s="1036"/>
      <c r="K55" s="1036"/>
      <c r="L55" s="1036"/>
      <c r="M55" s="1036"/>
      <c r="N55" s="1036"/>
      <c r="O55" s="1036"/>
      <c r="R55" s="478"/>
    </row>
  </sheetData>
  <mergeCells count="47">
    <mergeCell ref="N1:O1"/>
    <mergeCell ref="A3:P3"/>
    <mergeCell ref="A5:D5"/>
    <mergeCell ref="E5:L5"/>
    <mergeCell ref="A6:D6"/>
    <mergeCell ref="E6:L6"/>
    <mergeCell ref="A7:D7"/>
    <mergeCell ref="E7:L7"/>
    <mergeCell ref="A8:D8"/>
    <mergeCell ref="E8:L8"/>
    <mergeCell ref="A9:D9"/>
    <mergeCell ref="E9:F9"/>
    <mergeCell ref="H9:I9"/>
    <mergeCell ref="A10:D10"/>
    <mergeCell ref="E10:L10"/>
    <mergeCell ref="R11:S11"/>
    <mergeCell ref="A12:E12"/>
    <mergeCell ref="F12:J12"/>
    <mergeCell ref="K12:O12"/>
    <mergeCell ref="N47:O47"/>
    <mergeCell ref="C13:D13"/>
    <mergeCell ref="H13:I13"/>
    <mergeCell ref="M13:N13"/>
    <mergeCell ref="B46:E46"/>
    <mergeCell ref="G46:J46"/>
    <mergeCell ref="L46:O46"/>
    <mergeCell ref="B47:C47"/>
    <mergeCell ref="D47:E47"/>
    <mergeCell ref="G47:H47"/>
    <mergeCell ref="I47:J47"/>
    <mergeCell ref="L47:M47"/>
    <mergeCell ref="D54:O54"/>
    <mergeCell ref="D55:O55"/>
    <mergeCell ref="A4:O4"/>
    <mergeCell ref="N2:O2"/>
    <mergeCell ref="B50:E50"/>
    <mergeCell ref="G50:J50"/>
    <mergeCell ref="L50:O50"/>
    <mergeCell ref="B51:E51"/>
    <mergeCell ref="G51:J51"/>
    <mergeCell ref="L51:O51"/>
    <mergeCell ref="B48:E48"/>
    <mergeCell ref="G48:J48"/>
    <mergeCell ref="L48:O48"/>
    <mergeCell ref="B49:E49"/>
    <mergeCell ref="G49:J49"/>
    <mergeCell ref="L49:O49"/>
  </mergeCells>
  <phoneticPr fontId="10"/>
  <conditionalFormatting sqref="B14:B44 E14:E44">
    <cfRule type="expression" dxfId="120" priority="3" stopIfTrue="1">
      <formula>WEEKDAY($A14,1)=7</formula>
    </cfRule>
    <cfRule type="expression" dxfId="119" priority="4" stopIfTrue="1">
      <formula>WEEKDAY($A14,1)=1</formula>
    </cfRule>
  </conditionalFormatting>
  <conditionalFormatting sqref="A14:A44">
    <cfRule type="expression" dxfId="118" priority="1" stopIfTrue="1">
      <formula>WEEKDAY($A14,1)=7</formula>
    </cfRule>
    <cfRule type="expression" dxfId="117" priority="2" stopIfTrue="1">
      <formula>WEEKDAY($A14,1)=1</formula>
    </cfRule>
  </conditionalFormatting>
  <conditionalFormatting sqref="F14:G44 J14:J44">
    <cfRule type="expression" dxfId="116" priority="650" stopIfTrue="1">
      <formula>WEEKDAY($F14,1)=7</formula>
    </cfRule>
    <cfRule type="expression" dxfId="115" priority="651" stopIfTrue="1">
      <formula>WEEKDAY($F14,1)=1</formula>
    </cfRule>
  </conditionalFormatting>
  <conditionalFormatting sqref="K14:L44 O14:O44">
    <cfRule type="expression" dxfId="114" priority="656" stopIfTrue="1">
      <formula>WEEKDAY($K14,1)=7</formula>
    </cfRule>
    <cfRule type="expression" dxfId="113" priority="657" stopIfTrue="1">
      <formula>WEEKDAY($K14,1)=1</formula>
    </cfRule>
  </conditionalFormatting>
  <conditionalFormatting sqref="F14:G44 J14:J44">
    <cfRule type="expression" dxfId="112" priority="935" stopIfTrue="1">
      <formula>COUNTIF($R$12:$R$52,$F14)=1</formula>
    </cfRule>
  </conditionalFormatting>
  <conditionalFormatting sqref="A14:B44 E14:E44">
    <cfRule type="expression" dxfId="111" priority="937" stopIfTrue="1">
      <formula>COUNTIF($R$12:$R$52,$A14)=1</formula>
    </cfRule>
  </conditionalFormatting>
  <conditionalFormatting sqref="K14:L44 O14:O44">
    <cfRule type="expression" dxfId="110" priority="939" stopIfTrue="1">
      <formula>COUNTIF($R$12:$R$52,$K14)=1</formula>
    </cfRule>
  </conditionalFormatting>
  <dataValidations disablePrompts="1" count="1">
    <dataValidation type="list" allowBlank="1" showInputMessage="1" showErrorMessage="1" sqref="WVV983045 JJ4 TF4 ADB4 AMX4 AWT4 BGP4 BQL4 CAH4 CKD4 CTZ4 DDV4 DNR4 DXN4 EHJ4 ERF4 FBB4 FKX4 FUT4 GEP4 GOL4 GYH4 HID4 HRZ4 IBV4 ILR4 IVN4 JFJ4 JPF4 JZB4 KIX4 KST4 LCP4 LML4 LWH4 MGD4 MPZ4 MZV4 NJR4 NTN4 ODJ4 ONF4 OXB4 PGX4 PQT4 QAP4 QKL4 QUH4 RED4 RNZ4 RXV4 SHR4 SRN4 TBJ4 TLF4 TVB4 UEX4 UOT4 UYP4 VIL4 VSH4 WCD4 WLZ4 WVV4 N65541 JJ65541 TF65541 ADB65541 AMX65541 AWT65541 BGP65541 BQL65541 CAH65541 CKD65541 CTZ65541 DDV65541 DNR65541 DXN65541 EHJ65541 ERF65541 FBB65541 FKX65541 FUT65541 GEP65541 GOL65541 GYH65541 HID65541 HRZ65541 IBV65541 ILR65541 IVN65541 JFJ65541 JPF65541 JZB65541 KIX65541 KST65541 LCP65541 LML65541 LWH65541 MGD65541 MPZ65541 MZV65541 NJR65541 NTN65541 ODJ65541 ONF65541 OXB65541 PGX65541 PQT65541 QAP65541 QKL65541 QUH65541 RED65541 RNZ65541 RXV65541 SHR65541 SRN65541 TBJ65541 TLF65541 TVB65541 UEX65541 UOT65541 UYP65541 VIL65541 VSH65541 WCD65541 WLZ65541 WVV65541 N131077 JJ131077 TF131077 ADB131077 AMX131077 AWT131077 BGP131077 BQL131077 CAH131077 CKD131077 CTZ131077 DDV131077 DNR131077 DXN131077 EHJ131077 ERF131077 FBB131077 FKX131077 FUT131077 GEP131077 GOL131077 GYH131077 HID131077 HRZ131077 IBV131077 ILR131077 IVN131077 JFJ131077 JPF131077 JZB131077 KIX131077 KST131077 LCP131077 LML131077 LWH131077 MGD131077 MPZ131077 MZV131077 NJR131077 NTN131077 ODJ131077 ONF131077 OXB131077 PGX131077 PQT131077 QAP131077 QKL131077 QUH131077 RED131077 RNZ131077 RXV131077 SHR131077 SRN131077 TBJ131077 TLF131077 TVB131077 UEX131077 UOT131077 UYP131077 VIL131077 VSH131077 WCD131077 WLZ131077 WVV131077 N196613 JJ196613 TF196613 ADB196613 AMX196613 AWT196613 BGP196613 BQL196613 CAH196613 CKD196613 CTZ196613 DDV196613 DNR196613 DXN196613 EHJ196613 ERF196613 FBB196613 FKX196613 FUT196613 GEP196613 GOL196613 GYH196613 HID196613 HRZ196613 IBV196613 ILR196613 IVN196613 JFJ196613 JPF196613 JZB196613 KIX196613 KST196613 LCP196613 LML196613 LWH196613 MGD196613 MPZ196613 MZV196613 NJR196613 NTN196613 ODJ196613 ONF196613 OXB196613 PGX196613 PQT196613 QAP196613 QKL196613 QUH196613 RED196613 RNZ196613 RXV196613 SHR196613 SRN196613 TBJ196613 TLF196613 TVB196613 UEX196613 UOT196613 UYP196613 VIL196613 VSH196613 WCD196613 WLZ196613 WVV196613 N262149 JJ262149 TF262149 ADB262149 AMX262149 AWT262149 BGP262149 BQL262149 CAH262149 CKD262149 CTZ262149 DDV262149 DNR262149 DXN262149 EHJ262149 ERF262149 FBB262149 FKX262149 FUT262149 GEP262149 GOL262149 GYH262149 HID262149 HRZ262149 IBV262149 ILR262149 IVN262149 JFJ262149 JPF262149 JZB262149 KIX262149 KST262149 LCP262149 LML262149 LWH262149 MGD262149 MPZ262149 MZV262149 NJR262149 NTN262149 ODJ262149 ONF262149 OXB262149 PGX262149 PQT262149 QAP262149 QKL262149 QUH262149 RED262149 RNZ262149 RXV262149 SHR262149 SRN262149 TBJ262149 TLF262149 TVB262149 UEX262149 UOT262149 UYP262149 VIL262149 VSH262149 WCD262149 WLZ262149 WVV262149 N327685 JJ327685 TF327685 ADB327685 AMX327685 AWT327685 BGP327685 BQL327685 CAH327685 CKD327685 CTZ327685 DDV327685 DNR327685 DXN327685 EHJ327685 ERF327685 FBB327685 FKX327685 FUT327685 GEP327685 GOL327685 GYH327685 HID327685 HRZ327685 IBV327685 ILR327685 IVN327685 JFJ327685 JPF327685 JZB327685 KIX327685 KST327685 LCP327685 LML327685 LWH327685 MGD327685 MPZ327685 MZV327685 NJR327685 NTN327685 ODJ327685 ONF327685 OXB327685 PGX327685 PQT327685 QAP327685 QKL327685 QUH327685 RED327685 RNZ327685 RXV327685 SHR327685 SRN327685 TBJ327685 TLF327685 TVB327685 UEX327685 UOT327685 UYP327685 VIL327685 VSH327685 WCD327685 WLZ327685 WVV327685 N393221 JJ393221 TF393221 ADB393221 AMX393221 AWT393221 BGP393221 BQL393221 CAH393221 CKD393221 CTZ393221 DDV393221 DNR393221 DXN393221 EHJ393221 ERF393221 FBB393221 FKX393221 FUT393221 GEP393221 GOL393221 GYH393221 HID393221 HRZ393221 IBV393221 ILR393221 IVN393221 JFJ393221 JPF393221 JZB393221 KIX393221 KST393221 LCP393221 LML393221 LWH393221 MGD393221 MPZ393221 MZV393221 NJR393221 NTN393221 ODJ393221 ONF393221 OXB393221 PGX393221 PQT393221 QAP393221 QKL393221 QUH393221 RED393221 RNZ393221 RXV393221 SHR393221 SRN393221 TBJ393221 TLF393221 TVB393221 UEX393221 UOT393221 UYP393221 VIL393221 VSH393221 WCD393221 WLZ393221 WVV393221 N458757 JJ458757 TF458757 ADB458757 AMX458757 AWT458757 BGP458757 BQL458757 CAH458757 CKD458757 CTZ458757 DDV458757 DNR458757 DXN458757 EHJ458757 ERF458757 FBB458757 FKX458757 FUT458757 GEP458757 GOL458757 GYH458757 HID458757 HRZ458757 IBV458757 ILR458757 IVN458757 JFJ458757 JPF458757 JZB458757 KIX458757 KST458757 LCP458757 LML458757 LWH458757 MGD458757 MPZ458757 MZV458757 NJR458757 NTN458757 ODJ458757 ONF458757 OXB458757 PGX458757 PQT458757 QAP458757 QKL458757 QUH458757 RED458757 RNZ458757 RXV458757 SHR458757 SRN458757 TBJ458757 TLF458757 TVB458757 UEX458757 UOT458757 UYP458757 VIL458757 VSH458757 WCD458757 WLZ458757 WVV458757 N524293 JJ524293 TF524293 ADB524293 AMX524293 AWT524293 BGP524293 BQL524293 CAH524293 CKD524293 CTZ524293 DDV524293 DNR524293 DXN524293 EHJ524293 ERF524293 FBB524293 FKX524293 FUT524293 GEP524293 GOL524293 GYH524293 HID524293 HRZ524293 IBV524293 ILR524293 IVN524293 JFJ524293 JPF524293 JZB524293 KIX524293 KST524293 LCP524293 LML524293 LWH524293 MGD524293 MPZ524293 MZV524293 NJR524293 NTN524293 ODJ524293 ONF524293 OXB524293 PGX524293 PQT524293 QAP524293 QKL524293 QUH524293 RED524293 RNZ524293 RXV524293 SHR524293 SRN524293 TBJ524293 TLF524293 TVB524293 UEX524293 UOT524293 UYP524293 VIL524293 VSH524293 WCD524293 WLZ524293 WVV524293 N589829 JJ589829 TF589829 ADB589829 AMX589829 AWT589829 BGP589829 BQL589829 CAH589829 CKD589829 CTZ589829 DDV589829 DNR589829 DXN589829 EHJ589829 ERF589829 FBB589829 FKX589829 FUT589829 GEP589829 GOL589829 GYH589829 HID589829 HRZ589829 IBV589829 ILR589829 IVN589829 JFJ589829 JPF589829 JZB589829 KIX589829 KST589829 LCP589829 LML589829 LWH589829 MGD589829 MPZ589829 MZV589829 NJR589829 NTN589829 ODJ589829 ONF589829 OXB589829 PGX589829 PQT589829 QAP589829 QKL589829 QUH589829 RED589829 RNZ589829 RXV589829 SHR589829 SRN589829 TBJ589829 TLF589829 TVB589829 UEX589829 UOT589829 UYP589829 VIL589829 VSH589829 WCD589829 WLZ589829 WVV589829 N655365 JJ655365 TF655365 ADB655365 AMX655365 AWT655365 BGP655365 BQL655365 CAH655365 CKD655365 CTZ655365 DDV655365 DNR655365 DXN655365 EHJ655365 ERF655365 FBB655365 FKX655365 FUT655365 GEP655365 GOL655365 GYH655365 HID655365 HRZ655365 IBV655365 ILR655365 IVN655365 JFJ655365 JPF655365 JZB655365 KIX655365 KST655365 LCP655365 LML655365 LWH655365 MGD655365 MPZ655365 MZV655365 NJR655365 NTN655365 ODJ655365 ONF655365 OXB655365 PGX655365 PQT655365 QAP655365 QKL655365 QUH655365 RED655365 RNZ655365 RXV655365 SHR655365 SRN655365 TBJ655365 TLF655365 TVB655365 UEX655365 UOT655365 UYP655365 VIL655365 VSH655365 WCD655365 WLZ655365 WVV655365 N720901 JJ720901 TF720901 ADB720901 AMX720901 AWT720901 BGP720901 BQL720901 CAH720901 CKD720901 CTZ720901 DDV720901 DNR720901 DXN720901 EHJ720901 ERF720901 FBB720901 FKX720901 FUT720901 GEP720901 GOL720901 GYH720901 HID720901 HRZ720901 IBV720901 ILR720901 IVN720901 JFJ720901 JPF720901 JZB720901 KIX720901 KST720901 LCP720901 LML720901 LWH720901 MGD720901 MPZ720901 MZV720901 NJR720901 NTN720901 ODJ720901 ONF720901 OXB720901 PGX720901 PQT720901 QAP720901 QKL720901 QUH720901 RED720901 RNZ720901 RXV720901 SHR720901 SRN720901 TBJ720901 TLF720901 TVB720901 UEX720901 UOT720901 UYP720901 VIL720901 VSH720901 WCD720901 WLZ720901 WVV720901 N786437 JJ786437 TF786437 ADB786437 AMX786437 AWT786437 BGP786437 BQL786437 CAH786437 CKD786437 CTZ786437 DDV786437 DNR786437 DXN786437 EHJ786437 ERF786437 FBB786437 FKX786437 FUT786437 GEP786437 GOL786437 GYH786437 HID786437 HRZ786437 IBV786437 ILR786437 IVN786437 JFJ786437 JPF786437 JZB786437 KIX786437 KST786437 LCP786437 LML786437 LWH786437 MGD786437 MPZ786437 MZV786437 NJR786437 NTN786437 ODJ786437 ONF786437 OXB786437 PGX786437 PQT786437 QAP786437 QKL786437 QUH786437 RED786437 RNZ786437 RXV786437 SHR786437 SRN786437 TBJ786437 TLF786437 TVB786437 UEX786437 UOT786437 UYP786437 VIL786437 VSH786437 WCD786437 WLZ786437 WVV786437 N851973 JJ851973 TF851973 ADB851973 AMX851973 AWT851973 BGP851973 BQL851973 CAH851973 CKD851973 CTZ851973 DDV851973 DNR851973 DXN851973 EHJ851973 ERF851973 FBB851973 FKX851973 FUT851973 GEP851973 GOL851973 GYH851973 HID851973 HRZ851973 IBV851973 ILR851973 IVN851973 JFJ851973 JPF851973 JZB851973 KIX851973 KST851973 LCP851973 LML851973 LWH851973 MGD851973 MPZ851973 MZV851973 NJR851973 NTN851973 ODJ851973 ONF851973 OXB851973 PGX851973 PQT851973 QAP851973 QKL851973 QUH851973 RED851973 RNZ851973 RXV851973 SHR851973 SRN851973 TBJ851973 TLF851973 TVB851973 UEX851973 UOT851973 UYP851973 VIL851973 VSH851973 WCD851973 WLZ851973 WVV851973 N917509 JJ917509 TF917509 ADB917509 AMX917509 AWT917509 BGP917509 BQL917509 CAH917509 CKD917509 CTZ917509 DDV917509 DNR917509 DXN917509 EHJ917509 ERF917509 FBB917509 FKX917509 FUT917509 GEP917509 GOL917509 GYH917509 HID917509 HRZ917509 IBV917509 ILR917509 IVN917509 JFJ917509 JPF917509 JZB917509 KIX917509 KST917509 LCP917509 LML917509 LWH917509 MGD917509 MPZ917509 MZV917509 NJR917509 NTN917509 ODJ917509 ONF917509 OXB917509 PGX917509 PQT917509 QAP917509 QKL917509 QUH917509 RED917509 RNZ917509 RXV917509 SHR917509 SRN917509 TBJ917509 TLF917509 TVB917509 UEX917509 UOT917509 UYP917509 VIL917509 VSH917509 WCD917509 WLZ917509 WVV917509 N983045 JJ983045 TF983045 ADB983045 AMX983045 AWT983045 BGP983045 BQL983045 CAH983045 CKD983045 CTZ983045 DDV983045 DNR983045 DXN983045 EHJ983045 ERF983045 FBB983045 FKX983045 FUT983045 GEP983045 GOL983045 GYH983045 HID983045 HRZ983045 IBV983045 ILR983045 IVN983045 JFJ983045 JPF983045 JZB983045 KIX983045 KST983045 LCP983045 LML983045 LWH983045 MGD983045 MPZ983045 MZV983045 NJR983045 NTN983045 ODJ983045 ONF983045 OXB983045 PGX983045 PQT983045 QAP983045 QKL983045 QUH983045 RED983045 RNZ983045 RXV983045 SHR983045 SRN983045 TBJ983045 TLF983045 TVB983045 UEX983045 UOT983045 UYP983045 VIL983045 VSH983045 WCD983045 WLZ983045" xr:uid="{00000000-0002-0000-0600-000000000000}">
      <formula1>"青森校,弘前校,八戸校,むつ校"</formula1>
    </dataValidation>
  </dataValidations>
  <pageMargins left="0.39370078740157483" right="0.19685039370078741" top="0.19685039370078741" bottom="0.19685039370078741" header="0" footer="0"/>
  <pageSetup paperSize="9" scale="75"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99"/>
    <pageSetUpPr fitToPage="1"/>
  </sheetPr>
  <dimension ref="A1:X56"/>
  <sheetViews>
    <sheetView view="pageBreakPreview" topLeftCell="C1" zoomScale="85" zoomScaleNormal="100" zoomScaleSheetLayoutView="85" workbookViewId="0">
      <selection activeCell="W11" sqref="W11:X52"/>
    </sheetView>
  </sheetViews>
  <sheetFormatPr defaultRowHeight="13.2"/>
  <cols>
    <col min="1" max="1" width="8.6640625" style="249" customWidth="1"/>
    <col min="2" max="2" width="5.33203125" style="249" bestFit="1" customWidth="1"/>
    <col min="3" max="4" width="12.88671875" style="249" customWidth="1"/>
    <col min="5" max="5" width="2.88671875" style="250" bestFit="1" customWidth="1"/>
    <col min="6" max="6" width="8.88671875" style="249" customWidth="1"/>
    <col min="7" max="7" width="5.33203125" style="249" bestFit="1" customWidth="1"/>
    <col min="8" max="9" width="12.88671875" style="249" customWidth="1"/>
    <col min="10" max="10" width="2.88671875" style="250" bestFit="1" customWidth="1"/>
    <col min="11" max="11" width="8.5546875" style="249" customWidth="1"/>
    <col min="12" max="12" width="5.109375" style="249" bestFit="1" customWidth="1"/>
    <col min="13" max="14" width="12.88671875" style="249" customWidth="1"/>
    <col min="15" max="15" width="2.88671875" style="250" bestFit="1" customWidth="1"/>
    <col min="16" max="16" width="7.109375" style="249" customWidth="1"/>
    <col min="17" max="17" width="5.109375" style="249" bestFit="1" customWidth="1"/>
    <col min="18" max="18" width="13.5546875" style="249" bestFit="1" customWidth="1"/>
    <col min="19" max="19" width="13.33203125" style="249" customWidth="1"/>
    <col min="20" max="20" width="2.5546875" style="249" bestFit="1" customWidth="1"/>
    <col min="21" max="22" width="9.109375" style="249"/>
    <col min="23" max="23" width="13.5546875" style="249" bestFit="1" customWidth="1"/>
    <col min="24" max="24" width="15.109375" style="249" bestFit="1" customWidth="1"/>
    <col min="25" max="259" width="9.109375" style="249"/>
    <col min="260" max="260" width="8.6640625" style="249" customWidth="1"/>
    <col min="261" max="261" width="7.88671875" style="249" customWidth="1"/>
    <col min="262" max="262" width="9.44140625" style="249" customWidth="1"/>
    <col min="263" max="263" width="5.109375" style="249" customWidth="1"/>
    <col min="264" max="264" width="8.88671875" style="249" customWidth="1"/>
    <col min="265" max="265" width="7.88671875" style="249" customWidth="1"/>
    <col min="266" max="266" width="10.33203125" style="249" customWidth="1"/>
    <col min="267" max="267" width="5.44140625" style="249" customWidth="1"/>
    <col min="268" max="268" width="8.5546875" style="249" customWidth="1"/>
    <col min="269" max="269" width="7.88671875" style="249" customWidth="1"/>
    <col min="270" max="270" width="9.5546875" style="249" customWidth="1"/>
    <col min="271" max="271" width="5.44140625" style="249" customWidth="1"/>
    <col min="272" max="272" width="7.109375" style="249" customWidth="1"/>
    <col min="273" max="273" width="2.44140625" style="249" customWidth="1"/>
    <col min="274" max="274" width="13.33203125" style="249" bestFit="1" customWidth="1"/>
    <col min="275" max="275" width="14.88671875" style="249" bestFit="1" customWidth="1"/>
    <col min="276" max="515" width="9.109375" style="249"/>
    <col min="516" max="516" width="8.6640625" style="249" customWidth="1"/>
    <col min="517" max="517" width="7.88671875" style="249" customWidth="1"/>
    <col min="518" max="518" width="9.44140625" style="249" customWidth="1"/>
    <col min="519" max="519" width="5.109375" style="249" customWidth="1"/>
    <col min="520" max="520" width="8.88671875" style="249" customWidth="1"/>
    <col min="521" max="521" width="7.88671875" style="249" customWidth="1"/>
    <col min="522" max="522" width="10.33203125" style="249" customWidth="1"/>
    <col min="523" max="523" width="5.44140625" style="249" customWidth="1"/>
    <col min="524" max="524" width="8.5546875" style="249" customWidth="1"/>
    <col min="525" max="525" width="7.88671875" style="249" customWidth="1"/>
    <col min="526" max="526" width="9.5546875" style="249" customWidth="1"/>
    <col min="527" max="527" width="5.44140625" style="249" customWidth="1"/>
    <col min="528" max="528" width="7.109375" style="249" customWidth="1"/>
    <col min="529" max="529" width="2.44140625" style="249" customWidth="1"/>
    <col min="530" max="530" width="13.33203125" style="249" bestFit="1" customWidth="1"/>
    <col min="531" max="531" width="14.88671875" style="249" bestFit="1" customWidth="1"/>
    <col min="532" max="771" width="9.109375" style="249"/>
    <col min="772" max="772" width="8.6640625" style="249" customWidth="1"/>
    <col min="773" max="773" width="7.88671875" style="249" customWidth="1"/>
    <col min="774" max="774" width="9.44140625" style="249" customWidth="1"/>
    <col min="775" max="775" width="5.109375" style="249" customWidth="1"/>
    <col min="776" max="776" width="8.88671875" style="249" customWidth="1"/>
    <col min="777" max="777" width="7.88671875" style="249" customWidth="1"/>
    <col min="778" max="778" width="10.33203125" style="249" customWidth="1"/>
    <col min="779" max="779" width="5.44140625" style="249" customWidth="1"/>
    <col min="780" max="780" width="8.5546875" style="249" customWidth="1"/>
    <col min="781" max="781" width="7.88671875" style="249" customWidth="1"/>
    <col min="782" max="782" width="9.5546875" style="249" customWidth="1"/>
    <col min="783" max="783" width="5.44140625" style="249" customWidth="1"/>
    <col min="784" max="784" width="7.109375" style="249" customWidth="1"/>
    <col min="785" max="785" width="2.44140625" style="249" customWidth="1"/>
    <col min="786" max="786" width="13.33203125" style="249" bestFit="1" customWidth="1"/>
    <col min="787" max="787" width="14.88671875" style="249" bestFit="1" customWidth="1"/>
    <col min="788" max="1027" width="9.109375" style="249"/>
    <col min="1028" max="1028" width="8.6640625" style="249" customWidth="1"/>
    <col min="1029" max="1029" width="7.88671875" style="249" customWidth="1"/>
    <col min="1030" max="1030" width="9.44140625" style="249" customWidth="1"/>
    <col min="1031" max="1031" width="5.109375" style="249" customWidth="1"/>
    <col min="1032" max="1032" width="8.88671875" style="249" customWidth="1"/>
    <col min="1033" max="1033" width="7.88671875" style="249" customWidth="1"/>
    <col min="1034" max="1034" width="10.33203125" style="249" customWidth="1"/>
    <col min="1035" max="1035" width="5.44140625" style="249" customWidth="1"/>
    <col min="1036" max="1036" width="8.5546875" style="249" customWidth="1"/>
    <col min="1037" max="1037" width="7.88671875" style="249" customWidth="1"/>
    <col min="1038" max="1038" width="9.5546875" style="249" customWidth="1"/>
    <col min="1039" max="1039" width="5.44140625" style="249" customWidth="1"/>
    <col min="1040" max="1040" width="7.109375" style="249" customWidth="1"/>
    <col min="1041" max="1041" width="2.44140625" style="249" customWidth="1"/>
    <col min="1042" max="1042" width="13.33203125" style="249" bestFit="1" customWidth="1"/>
    <col min="1043" max="1043" width="14.88671875" style="249" bestFit="1" customWidth="1"/>
    <col min="1044" max="1283" width="9.109375" style="249"/>
    <col min="1284" max="1284" width="8.6640625" style="249" customWidth="1"/>
    <col min="1285" max="1285" width="7.88671875" style="249" customWidth="1"/>
    <col min="1286" max="1286" width="9.44140625" style="249" customWidth="1"/>
    <col min="1287" max="1287" width="5.109375" style="249" customWidth="1"/>
    <col min="1288" max="1288" width="8.88671875" style="249" customWidth="1"/>
    <col min="1289" max="1289" width="7.88671875" style="249" customWidth="1"/>
    <col min="1290" max="1290" width="10.33203125" style="249" customWidth="1"/>
    <col min="1291" max="1291" width="5.44140625" style="249" customWidth="1"/>
    <col min="1292" max="1292" width="8.5546875" style="249" customWidth="1"/>
    <col min="1293" max="1293" width="7.88671875" style="249" customWidth="1"/>
    <col min="1294" max="1294" width="9.5546875" style="249" customWidth="1"/>
    <col min="1295" max="1295" width="5.44140625" style="249" customWidth="1"/>
    <col min="1296" max="1296" width="7.109375" style="249" customWidth="1"/>
    <col min="1297" max="1297" width="2.44140625" style="249" customWidth="1"/>
    <col min="1298" max="1298" width="13.33203125" style="249" bestFit="1" customWidth="1"/>
    <col min="1299" max="1299" width="14.88671875" style="249" bestFit="1" customWidth="1"/>
    <col min="1300" max="1539" width="9.109375" style="249"/>
    <col min="1540" max="1540" width="8.6640625" style="249" customWidth="1"/>
    <col min="1541" max="1541" width="7.88671875" style="249" customWidth="1"/>
    <col min="1542" max="1542" width="9.44140625" style="249" customWidth="1"/>
    <col min="1543" max="1543" width="5.109375" style="249" customWidth="1"/>
    <col min="1544" max="1544" width="8.88671875" style="249" customWidth="1"/>
    <col min="1545" max="1545" width="7.88671875" style="249" customWidth="1"/>
    <col min="1546" max="1546" width="10.33203125" style="249" customWidth="1"/>
    <col min="1547" max="1547" width="5.44140625" style="249" customWidth="1"/>
    <col min="1548" max="1548" width="8.5546875" style="249" customWidth="1"/>
    <col min="1549" max="1549" width="7.88671875" style="249" customWidth="1"/>
    <col min="1550" max="1550" width="9.5546875" style="249" customWidth="1"/>
    <col min="1551" max="1551" width="5.44140625" style="249" customWidth="1"/>
    <col min="1552" max="1552" width="7.109375" style="249" customWidth="1"/>
    <col min="1553" max="1553" width="2.44140625" style="249" customWidth="1"/>
    <col min="1554" max="1554" width="13.33203125" style="249" bestFit="1" customWidth="1"/>
    <col min="1555" max="1555" width="14.88671875" style="249" bestFit="1" customWidth="1"/>
    <col min="1556" max="1795" width="9.109375" style="249"/>
    <col min="1796" max="1796" width="8.6640625" style="249" customWidth="1"/>
    <col min="1797" max="1797" width="7.88671875" style="249" customWidth="1"/>
    <col min="1798" max="1798" width="9.44140625" style="249" customWidth="1"/>
    <col min="1799" max="1799" width="5.109375" style="249" customWidth="1"/>
    <col min="1800" max="1800" width="8.88671875" style="249" customWidth="1"/>
    <col min="1801" max="1801" width="7.88671875" style="249" customWidth="1"/>
    <col min="1802" max="1802" width="10.33203125" style="249" customWidth="1"/>
    <col min="1803" max="1803" width="5.44140625" style="249" customWidth="1"/>
    <col min="1804" max="1804" width="8.5546875" style="249" customWidth="1"/>
    <col min="1805" max="1805" width="7.88671875" style="249" customWidth="1"/>
    <col min="1806" max="1806" width="9.5546875" style="249" customWidth="1"/>
    <col min="1807" max="1807" width="5.44140625" style="249" customWidth="1"/>
    <col min="1808" max="1808" width="7.109375" style="249" customWidth="1"/>
    <col min="1809" max="1809" width="2.44140625" style="249" customWidth="1"/>
    <col min="1810" max="1810" width="13.33203125" style="249" bestFit="1" customWidth="1"/>
    <col min="1811" max="1811" width="14.88671875" style="249" bestFit="1" customWidth="1"/>
    <col min="1812" max="2051" width="9.109375" style="249"/>
    <col min="2052" max="2052" width="8.6640625" style="249" customWidth="1"/>
    <col min="2053" max="2053" width="7.88671875" style="249" customWidth="1"/>
    <col min="2054" max="2054" width="9.44140625" style="249" customWidth="1"/>
    <col min="2055" max="2055" width="5.109375" style="249" customWidth="1"/>
    <col min="2056" max="2056" width="8.88671875" style="249" customWidth="1"/>
    <col min="2057" max="2057" width="7.88671875" style="249" customWidth="1"/>
    <col min="2058" max="2058" width="10.33203125" style="249" customWidth="1"/>
    <col min="2059" max="2059" width="5.44140625" style="249" customWidth="1"/>
    <col min="2060" max="2060" width="8.5546875" style="249" customWidth="1"/>
    <col min="2061" max="2061" width="7.88671875" style="249" customWidth="1"/>
    <col min="2062" max="2062" width="9.5546875" style="249" customWidth="1"/>
    <col min="2063" max="2063" width="5.44140625" style="249" customWidth="1"/>
    <col min="2064" max="2064" width="7.109375" style="249" customWidth="1"/>
    <col min="2065" max="2065" width="2.44140625" style="249" customWidth="1"/>
    <col min="2066" max="2066" width="13.33203125" style="249" bestFit="1" customWidth="1"/>
    <col min="2067" max="2067" width="14.88671875" style="249" bestFit="1" customWidth="1"/>
    <col min="2068" max="2307" width="9.109375" style="249"/>
    <col min="2308" max="2308" width="8.6640625" style="249" customWidth="1"/>
    <col min="2309" max="2309" width="7.88671875" style="249" customWidth="1"/>
    <col min="2310" max="2310" width="9.44140625" style="249" customWidth="1"/>
    <col min="2311" max="2311" width="5.109375" style="249" customWidth="1"/>
    <col min="2312" max="2312" width="8.88671875" style="249" customWidth="1"/>
    <col min="2313" max="2313" width="7.88671875" style="249" customWidth="1"/>
    <col min="2314" max="2314" width="10.33203125" style="249" customWidth="1"/>
    <col min="2315" max="2315" width="5.44140625" style="249" customWidth="1"/>
    <col min="2316" max="2316" width="8.5546875" style="249" customWidth="1"/>
    <col min="2317" max="2317" width="7.88671875" style="249" customWidth="1"/>
    <col min="2318" max="2318" width="9.5546875" style="249" customWidth="1"/>
    <col min="2319" max="2319" width="5.44140625" style="249" customWidth="1"/>
    <col min="2320" max="2320" width="7.109375" style="249" customWidth="1"/>
    <col min="2321" max="2321" width="2.44140625" style="249" customWidth="1"/>
    <col min="2322" max="2322" width="13.33203125" style="249" bestFit="1" customWidth="1"/>
    <col min="2323" max="2323" width="14.88671875" style="249" bestFit="1" customWidth="1"/>
    <col min="2324" max="2563" width="9.109375" style="249"/>
    <col min="2564" max="2564" width="8.6640625" style="249" customWidth="1"/>
    <col min="2565" max="2565" width="7.88671875" style="249" customWidth="1"/>
    <col min="2566" max="2566" width="9.44140625" style="249" customWidth="1"/>
    <col min="2567" max="2567" width="5.109375" style="249" customWidth="1"/>
    <col min="2568" max="2568" width="8.88671875" style="249" customWidth="1"/>
    <col min="2569" max="2569" width="7.88671875" style="249" customWidth="1"/>
    <col min="2570" max="2570" width="10.33203125" style="249" customWidth="1"/>
    <col min="2571" max="2571" width="5.44140625" style="249" customWidth="1"/>
    <col min="2572" max="2572" width="8.5546875" style="249" customWidth="1"/>
    <col min="2573" max="2573" width="7.88671875" style="249" customWidth="1"/>
    <col min="2574" max="2574" width="9.5546875" style="249" customWidth="1"/>
    <col min="2575" max="2575" width="5.44140625" style="249" customWidth="1"/>
    <col min="2576" max="2576" width="7.109375" style="249" customWidth="1"/>
    <col min="2577" max="2577" width="2.44140625" style="249" customWidth="1"/>
    <col min="2578" max="2578" width="13.33203125" style="249" bestFit="1" customWidth="1"/>
    <col min="2579" max="2579" width="14.88671875" style="249" bestFit="1" customWidth="1"/>
    <col min="2580" max="2819" width="9.109375" style="249"/>
    <col min="2820" max="2820" width="8.6640625" style="249" customWidth="1"/>
    <col min="2821" max="2821" width="7.88671875" style="249" customWidth="1"/>
    <col min="2822" max="2822" width="9.44140625" style="249" customWidth="1"/>
    <col min="2823" max="2823" width="5.109375" style="249" customWidth="1"/>
    <col min="2824" max="2824" width="8.88671875" style="249" customWidth="1"/>
    <col min="2825" max="2825" width="7.88671875" style="249" customWidth="1"/>
    <col min="2826" max="2826" width="10.33203125" style="249" customWidth="1"/>
    <col min="2827" max="2827" width="5.44140625" style="249" customWidth="1"/>
    <col min="2828" max="2828" width="8.5546875" style="249" customWidth="1"/>
    <col min="2829" max="2829" width="7.88671875" style="249" customWidth="1"/>
    <col min="2830" max="2830" width="9.5546875" style="249" customWidth="1"/>
    <col min="2831" max="2831" width="5.44140625" style="249" customWidth="1"/>
    <col min="2832" max="2832" width="7.109375" style="249" customWidth="1"/>
    <col min="2833" max="2833" width="2.44140625" style="249" customWidth="1"/>
    <col min="2834" max="2834" width="13.33203125" style="249" bestFit="1" customWidth="1"/>
    <col min="2835" max="2835" width="14.88671875" style="249" bestFit="1" customWidth="1"/>
    <col min="2836" max="3075" width="9.109375" style="249"/>
    <col min="3076" max="3076" width="8.6640625" style="249" customWidth="1"/>
    <col min="3077" max="3077" width="7.88671875" style="249" customWidth="1"/>
    <col min="3078" max="3078" width="9.44140625" style="249" customWidth="1"/>
    <col min="3079" max="3079" width="5.109375" style="249" customWidth="1"/>
    <col min="3080" max="3080" width="8.88671875" style="249" customWidth="1"/>
    <col min="3081" max="3081" width="7.88671875" style="249" customWidth="1"/>
    <col min="3082" max="3082" width="10.33203125" style="249" customWidth="1"/>
    <col min="3083" max="3083" width="5.44140625" style="249" customWidth="1"/>
    <col min="3084" max="3084" width="8.5546875" style="249" customWidth="1"/>
    <col min="3085" max="3085" width="7.88671875" style="249" customWidth="1"/>
    <col min="3086" max="3086" width="9.5546875" style="249" customWidth="1"/>
    <col min="3087" max="3087" width="5.44140625" style="249" customWidth="1"/>
    <col min="3088" max="3088" width="7.109375" style="249" customWidth="1"/>
    <col min="3089" max="3089" width="2.44140625" style="249" customWidth="1"/>
    <col min="3090" max="3090" width="13.33203125" style="249" bestFit="1" customWidth="1"/>
    <col min="3091" max="3091" width="14.88671875" style="249" bestFit="1" customWidth="1"/>
    <col min="3092" max="3331" width="9.109375" style="249"/>
    <col min="3332" max="3332" width="8.6640625" style="249" customWidth="1"/>
    <col min="3333" max="3333" width="7.88671875" style="249" customWidth="1"/>
    <col min="3334" max="3334" width="9.44140625" style="249" customWidth="1"/>
    <col min="3335" max="3335" width="5.109375" style="249" customWidth="1"/>
    <col min="3336" max="3336" width="8.88671875" style="249" customWidth="1"/>
    <col min="3337" max="3337" width="7.88671875" style="249" customWidth="1"/>
    <col min="3338" max="3338" width="10.33203125" style="249" customWidth="1"/>
    <col min="3339" max="3339" width="5.44140625" style="249" customWidth="1"/>
    <col min="3340" max="3340" width="8.5546875" style="249" customWidth="1"/>
    <col min="3341" max="3341" width="7.88671875" style="249" customWidth="1"/>
    <col min="3342" max="3342" width="9.5546875" style="249" customWidth="1"/>
    <col min="3343" max="3343" width="5.44140625" style="249" customWidth="1"/>
    <col min="3344" max="3344" width="7.109375" style="249" customWidth="1"/>
    <col min="3345" max="3345" width="2.44140625" style="249" customWidth="1"/>
    <col min="3346" max="3346" width="13.33203125" style="249" bestFit="1" customWidth="1"/>
    <col min="3347" max="3347" width="14.88671875" style="249" bestFit="1" customWidth="1"/>
    <col min="3348" max="3587" width="9.109375" style="249"/>
    <col min="3588" max="3588" width="8.6640625" style="249" customWidth="1"/>
    <col min="3589" max="3589" width="7.88671875" style="249" customWidth="1"/>
    <col min="3590" max="3590" width="9.44140625" style="249" customWidth="1"/>
    <col min="3591" max="3591" width="5.109375" style="249" customWidth="1"/>
    <col min="3592" max="3592" width="8.88671875" style="249" customWidth="1"/>
    <col min="3593" max="3593" width="7.88671875" style="249" customWidth="1"/>
    <col min="3594" max="3594" width="10.33203125" style="249" customWidth="1"/>
    <col min="3595" max="3595" width="5.44140625" style="249" customWidth="1"/>
    <col min="3596" max="3596" width="8.5546875" style="249" customWidth="1"/>
    <col min="3597" max="3597" width="7.88671875" style="249" customWidth="1"/>
    <col min="3598" max="3598" width="9.5546875" style="249" customWidth="1"/>
    <col min="3599" max="3599" width="5.44140625" style="249" customWidth="1"/>
    <col min="3600" max="3600" width="7.109375" style="249" customWidth="1"/>
    <col min="3601" max="3601" width="2.44140625" style="249" customWidth="1"/>
    <col min="3602" max="3602" width="13.33203125" style="249" bestFit="1" customWidth="1"/>
    <col min="3603" max="3603" width="14.88671875" style="249" bestFit="1" customWidth="1"/>
    <col min="3604" max="3843" width="9.109375" style="249"/>
    <col min="3844" max="3844" width="8.6640625" style="249" customWidth="1"/>
    <col min="3845" max="3845" width="7.88671875" style="249" customWidth="1"/>
    <col min="3846" max="3846" width="9.44140625" style="249" customWidth="1"/>
    <col min="3847" max="3847" width="5.109375" style="249" customWidth="1"/>
    <col min="3848" max="3848" width="8.88671875" style="249" customWidth="1"/>
    <col min="3849" max="3849" width="7.88671875" style="249" customWidth="1"/>
    <col min="3850" max="3850" width="10.33203125" style="249" customWidth="1"/>
    <col min="3851" max="3851" width="5.44140625" style="249" customWidth="1"/>
    <col min="3852" max="3852" width="8.5546875" style="249" customWidth="1"/>
    <col min="3853" max="3853" width="7.88671875" style="249" customWidth="1"/>
    <col min="3854" max="3854" width="9.5546875" style="249" customWidth="1"/>
    <col min="3855" max="3855" width="5.44140625" style="249" customWidth="1"/>
    <col min="3856" max="3856" width="7.109375" style="249" customWidth="1"/>
    <col min="3857" max="3857" width="2.44140625" style="249" customWidth="1"/>
    <col min="3858" max="3858" width="13.33203125" style="249" bestFit="1" customWidth="1"/>
    <col min="3859" max="3859" width="14.88671875" style="249" bestFit="1" customWidth="1"/>
    <col min="3860" max="4099" width="9.109375" style="249"/>
    <col min="4100" max="4100" width="8.6640625" style="249" customWidth="1"/>
    <col min="4101" max="4101" width="7.88671875" style="249" customWidth="1"/>
    <col min="4102" max="4102" width="9.44140625" style="249" customWidth="1"/>
    <col min="4103" max="4103" width="5.109375" style="249" customWidth="1"/>
    <col min="4104" max="4104" width="8.88671875" style="249" customWidth="1"/>
    <col min="4105" max="4105" width="7.88671875" style="249" customWidth="1"/>
    <col min="4106" max="4106" width="10.33203125" style="249" customWidth="1"/>
    <col min="4107" max="4107" width="5.44140625" style="249" customWidth="1"/>
    <col min="4108" max="4108" width="8.5546875" style="249" customWidth="1"/>
    <col min="4109" max="4109" width="7.88671875" style="249" customWidth="1"/>
    <col min="4110" max="4110" width="9.5546875" style="249" customWidth="1"/>
    <col min="4111" max="4111" width="5.44140625" style="249" customWidth="1"/>
    <col min="4112" max="4112" width="7.109375" style="249" customWidth="1"/>
    <col min="4113" max="4113" width="2.44140625" style="249" customWidth="1"/>
    <col min="4114" max="4114" width="13.33203125" style="249" bestFit="1" customWidth="1"/>
    <col min="4115" max="4115" width="14.88671875" style="249" bestFit="1" customWidth="1"/>
    <col min="4116" max="4355" width="9.109375" style="249"/>
    <col min="4356" max="4356" width="8.6640625" style="249" customWidth="1"/>
    <col min="4357" max="4357" width="7.88671875" style="249" customWidth="1"/>
    <col min="4358" max="4358" width="9.44140625" style="249" customWidth="1"/>
    <col min="4359" max="4359" width="5.109375" style="249" customWidth="1"/>
    <col min="4360" max="4360" width="8.88671875" style="249" customWidth="1"/>
    <col min="4361" max="4361" width="7.88671875" style="249" customWidth="1"/>
    <col min="4362" max="4362" width="10.33203125" style="249" customWidth="1"/>
    <col min="4363" max="4363" width="5.44140625" style="249" customWidth="1"/>
    <col min="4364" max="4364" width="8.5546875" style="249" customWidth="1"/>
    <col min="4365" max="4365" width="7.88671875" style="249" customWidth="1"/>
    <col min="4366" max="4366" width="9.5546875" style="249" customWidth="1"/>
    <col min="4367" max="4367" width="5.44140625" style="249" customWidth="1"/>
    <col min="4368" max="4368" width="7.109375" style="249" customWidth="1"/>
    <col min="4369" max="4369" width="2.44140625" style="249" customWidth="1"/>
    <col min="4370" max="4370" width="13.33203125" style="249" bestFit="1" customWidth="1"/>
    <col min="4371" max="4371" width="14.88671875" style="249" bestFit="1" customWidth="1"/>
    <col min="4372" max="4611" width="9.109375" style="249"/>
    <col min="4612" max="4612" width="8.6640625" style="249" customWidth="1"/>
    <col min="4613" max="4613" width="7.88671875" style="249" customWidth="1"/>
    <col min="4614" max="4614" width="9.44140625" style="249" customWidth="1"/>
    <col min="4615" max="4615" width="5.109375" style="249" customWidth="1"/>
    <col min="4616" max="4616" width="8.88671875" style="249" customWidth="1"/>
    <col min="4617" max="4617" width="7.88671875" style="249" customWidth="1"/>
    <col min="4618" max="4618" width="10.33203125" style="249" customWidth="1"/>
    <col min="4619" max="4619" width="5.44140625" style="249" customWidth="1"/>
    <col min="4620" max="4620" width="8.5546875" style="249" customWidth="1"/>
    <col min="4621" max="4621" width="7.88671875" style="249" customWidth="1"/>
    <col min="4622" max="4622" width="9.5546875" style="249" customWidth="1"/>
    <col min="4623" max="4623" width="5.44140625" style="249" customWidth="1"/>
    <col min="4624" max="4624" width="7.109375" style="249" customWidth="1"/>
    <col min="4625" max="4625" width="2.44140625" style="249" customWidth="1"/>
    <col min="4626" max="4626" width="13.33203125" style="249" bestFit="1" customWidth="1"/>
    <col min="4627" max="4627" width="14.88671875" style="249" bestFit="1" customWidth="1"/>
    <col min="4628" max="4867" width="9.109375" style="249"/>
    <col min="4868" max="4868" width="8.6640625" style="249" customWidth="1"/>
    <col min="4869" max="4869" width="7.88671875" style="249" customWidth="1"/>
    <col min="4870" max="4870" width="9.44140625" style="249" customWidth="1"/>
    <col min="4871" max="4871" width="5.109375" style="249" customWidth="1"/>
    <col min="4872" max="4872" width="8.88671875" style="249" customWidth="1"/>
    <col min="4873" max="4873" width="7.88671875" style="249" customWidth="1"/>
    <col min="4874" max="4874" width="10.33203125" style="249" customWidth="1"/>
    <col min="4875" max="4875" width="5.44140625" style="249" customWidth="1"/>
    <col min="4876" max="4876" width="8.5546875" style="249" customWidth="1"/>
    <col min="4877" max="4877" width="7.88671875" style="249" customWidth="1"/>
    <col min="4878" max="4878" width="9.5546875" style="249" customWidth="1"/>
    <col min="4879" max="4879" width="5.44140625" style="249" customWidth="1"/>
    <col min="4880" max="4880" width="7.109375" style="249" customWidth="1"/>
    <col min="4881" max="4881" width="2.44140625" style="249" customWidth="1"/>
    <col min="4882" max="4882" width="13.33203125" style="249" bestFit="1" customWidth="1"/>
    <col min="4883" max="4883" width="14.88671875" style="249" bestFit="1" customWidth="1"/>
    <col min="4884" max="5123" width="9.109375" style="249"/>
    <col min="5124" max="5124" width="8.6640625" style="249" customWidth="1"/>
    <col min="5125" max="5125" width="7.88671875" style="249" customWidth="1"/>
    <col min="5126" max="5126" width="9.44140625" style="249" customWidth="1"/>
    <col min="5127" max="5127" width="5.109375" style="249" customWidth="1"/>
    <col min="5128" max="5128" width="8.88671875" style="249" customWidth="1"/>
    <col min="5129" max="5129" width="7.88671875" style="249" customWidth="1"/>
    <col min="5130" max="5130" width="10.33203125" style="249" customWidth="1"/>
    <col min="5131" max="5131" width="5.44140625" style="249" customWidth="1"/>
    <col min="5132" max="5132" width="8.5546875" style="249" customWidth="1"/>
    <col min="5133" max="5133" width="7.88671875" style="249" customWidth="1"/>
    <col min="5134" max="5134" width="9.5546875" style="249" customWidth="1"/>
    <col min="5135" max="5135" width="5.44140625" style="249" customWidth="1"/>
    <col min="5136" max="5136" width="7.109375" style="249" customWidth="1"/>
    <col min="5137" max="5137" width="2.44140625" style="249" customWidth="1"/>
    <col min="5138" max="5138" width="13.33203125" style="249" bestFit="1" customWidth="1"/>
    <col min="5139" max="5139" width="14.88671875" style="249" bestFit="1" customWidth="1"/>
    <col min="5140" max="5379" width="9.109375" style="249"/>
    <col min="5380" max="5380" width="8.6640625" style="249" customWidth="1"/>
    <col min="5381" max="5381" width="7.88671875" style="249" customWidth="1"/>
    <col min="5382" max="5382" width="9.44140625" style="249" customWidth="1"/>
    <col min="5383" max="5383" width="5.109375" style="249" customWidth="1"/>
    <col min="5384" max="5384" width="8.88671875" style="249" customWidth="1"/>
    <col min="5385" max="5385" width="7.88671875" style="249" customWidth="1"/>
    <col min="5386" max="5386" width="10.33203125" style="249" customWidth="1"/>
    <col min="5387" max="5387" width="5.44140625" style="249" customWidth="1"/>
    <col min="5388" max="5388" width="8.5546875" style="249" customWidth="1"/>
    <col min="5389" max="5389" width="7.88671875" style="249" customWidth="1"/>
    <col min="5390" max="5390" width="9.5546875" style="249" customWidth="1"/>
    <col min="5391" max="5391" width="5.44140625" style="249" customWidth="1"/>
    <col min="5392" max="5392" width="7.109375" style="249" customWidth="1"/>
    <col min="5393" max="5393" width="2.44140625" style="249" customWidth="1"/>
    <col min="5394" max="5394" width="13.33203125" style="249" bestFit="1" customWidth="1"/>
    <col min="5395" max="5395" width="14.88671875" style="249" bestFit="1" customWidth="1"/>
    <col min="5396" max="5635" width="9.109375" style="249"/>
    <col min="5636" max="5636" width="8.6640625" style="249" customWidth="1"/>
    <col min="5637" max="5637" width="7.88671875" style="249" customWidth="1"/>
    <col min="5638" max="5638" width="9.44140625" style="249" customWidth="1"/>
    <col min="5639" max="5639" width="5.109375" style="249" customWidth="1"/>
    <col min="5640" max="5640" width="8.88671875" style="249" customWidth="1"/>
    <col min="5641" max="5641" width="7.88671875" style="249" customWidth="1"/>
    <col min="5642" max="5642" width="10.33203125" style="249" customWidth="1"/>
    <col min="5643" max="5643" width="5.44140625" style="249" customWidth="1"/>
    <col min="5644" max="5644" width="8.5546875" style="249" customWidth="1"/>
    <col min="5645" max="5645" width="7.88671875" style="249" customWidth="1"/>
    <col min="5646" max="5646" width="9.5546875" style="249" customWidth="1"/>
    <col min="5647" max="5647" width="5.44140625" style="249" customWidth="1"/>
    <col min="5648" max="5648" width="7.109375" style="249" customWidth="1"/>
    <col min="5649" max="5649" width="2.44140625" style="249" customWidth="1"/>
    <col min="5650" max="5650" width="13.33203125" style="249" bestFit="1" customWidth="1"/>
    <col min="5651" max="5651" width="14.88671875" style="249" bestFit="1" customWidth="1"/>
    <col min="5652" max="5891" width="9.109375" style="249"/>
    <col min="5892" max="5892" width="8.6640625" style="249" customWidth="1"/>
    <col min="5893" max="5893" width="7.88671875" style="249" customWidth="1"/>
    <col min="5894" max="5894" width="9.44140625" style="249" customWidth="1"/>
    <col min="5895" max="5895" width="5.109375" style="249" customWidth="1"/>
    <col min="5896" max="5896" width="8.88671875" style="249" customWidth="1"/>
    <col min="5897" max="5897" width="7.88671875" style="249" customWidth="1"/>
    <col min="5898" max="5898" width="10.33203125" style="249" customWidth="1"/>
    <col min="5899" max="5899" width="5.44140625" style="249" customWidth="1"/>
    <col min="5900" max="5900" width="8.5546875" style="249" customWidth="1"/>
    <col min="5901" max="5901" width="7.88671875" style="249" customWidth="1"/>
    <col min="5902" max="5902" width="9.5546875" style="249" customWidth="1"/>
    <col min="5903" max="5903" width="5.44140625" style="249" customWidth="1"/>
    <col min="5904" max="5904" width="7.109375" style="249" customWidth="1"/>
    <col min="5905" max="5905" width="2.44140625" style="249" customWidth="1"/>
    <col min="5906" max="5906" width="13.33203125" style="249" bestFit="1" customWidth="1"/>
    <col min="5907" max="5907" width="14.88671875" style="249" bestFit="1" customWidth="1"/>
    <col min="5908" max="6147" width="9.109375" style="249"/>
    <col min="6148" max="6148" width="8.6640625" style="249" customWidth="1"/>
    <col min="6149" max="6149" width="7.88671875" style="249" customWidth="1"/>
    <col min="6150" max="6150" width="9.44140625" style="249" customWidth="1"/>
    <col min="6151" max="6151" width="5.109375" style="249" customWidth="1"/>
    <col min="6152" max="6152" width="8.88671875" style="249" customWidth="1"/>
    <col min="6153" max="6153" width="7.88671875" style="249" customWidth="1"/>
    <col min="6154" max="6154" width="10.33203125" style="249" customWidth="1"/>
    <col min="6155" max="6155" width="5.44140625" style="249" customWidth="1"/>
    <col min="6156" max="6156" width="8.5546875" style="249" customWidth="1"/>
    <col min="6157" max="6157" width="7.88671875" style="249" customWidth="1"/>
    <col min="6158" max="6158" width="9.5546875" style="249" customWidth="1"/>
    <col min="6159" max="6159" width="5.44140625" style="249" customWidth="1"/>
    <col min="6160" max="6160" width="7.109375" style="249" customWidth="1"/>
    <col min="6161" max="6161" width="2.44140625" style="249" customWidth="1"/>
    <col min="6162" max="6162" width="13.33203125" style="249" bestFit="1" customWidth="1"/>
    <col min="6163" max="6163" width="14.88671875" style="249" bestFit="1" customWidth="1"/>
    <col min="6164" max="6403" width="9.109375" style="249"/>
    <col min="6404" max="6404" width="8.6640625" style="249" customWidth="1"/>
    <col min="6405" max="6405" width="7.88671875" style="249" customWidth="1"/>
    <col min="6406" max="6406" width="9.44140625" style="249" customWidth="1"/>
    <col min="6407" max="6407" width="5.109375" style="249" customWidth="1"/>
    <col min="6408" max="6408" width="8.88671875" style="249" customWidth="1"/>
    <col min="6409" max="6409" width="7.88671875" style="249" customWidth="1"/>
    <col min="6410" max="6410" width="10.33203125" style="249" customWidth="1"/>
    <col min="6411" max="6411" width="5.44140625" style="249" customWidth="1"/>
    <col min="6412" max="6412" width="8.5546875" style="249" customWidth="1"/>
    <col min="6413" max="6413" width="7.88671875" style="249" customWidth="1"/>
    <col min="6414" max="6414" width="9.5546875" style="249" customWidth="1"/>
    <col min="6415" max="6415" width="5.44140625" style="249" customWidth="1"/>
    <col min="6416" max="6416" width="7.109375" style="249" customWidth="1"/>
    <col min="6417" max="6417" width="2.44140625" style="249" customWidth="1"/>
    <col min="6418" max="6418" width="13.33203125" style="249" bestFit="1" customWidth="1"/>
    <col min="6419" max="6419" width="14.88671875" style="249" bestFit="1" customWidth="1"/>
    <col min="6420" max="6659" width="9.109375" style="249"/>
    <col min="6660" max="6660" width="8.6640625" style="249" customWidth="1"/>
    <col min="6661" max="6661" width="7.88671875" style="249" customWidth="1"/>
    <col min="6662" max="6662" width="9.44140625" style="249" customWidth="1"/>
    <col min="6663" max="6663" width="5.109375" style="249" customWidth="1"/>
    <col min="6664" max="6664" width="8.88671875" style="249" customWidth="1"/>
    <col min="6665" max="6665" width="7.88671875" style="249" customWidth="1"/>
    <col min="6666" max="6666" width="10.33203125" style="249" customWidth="1"/>
    <col min="6667" max="6667" width="5.44140625" style="249" customWidth="1"/>
    <col min="6668" max="6668" width="8.5546875" style="249" customWidth="1"/>
    <col min="6669" max="6669" width="7.88671875" style="249" customWidth="1"/>
    <col min="6670" max="6670" width="9.5546875" style="249" customWidth="1"/>
    <col min="6671" max="6671" width="5.44140625" style="249" customWidth="1"/>
    <col min="6672" max="6672" width="7.109375" style="249" customWidth="1"/>
    <col min="6673" max="6673" width="2.44140625" style="249" customWidth="1"/>
    <col min="6674" max="6674" width="13.33203125" style="249" bestFit="1" customWidth="1"/>
    <col min="6675" max="6675" width="14.88671875" style="249" bestFit="1" customWidth="1"/>
    <col min="6676" max="6915" width="9.109375" style="249"/>
    <col min="6916" max="6916" width="8.6640625" style="249" customWidth="1"/>
    <col min="6917" max="6917" width="7.88671875" style="249" customWidth="1"/>
    <col min="6918" max="6918" width="9.44140625" style="249" customWidth="1"/>
    <col min="6919" max="6919" width="5.109375" style="249" customWidth="1"/>
    <col min="6920" max="6920" width="8.88671875" style="249" customWidth="1"/>
    <col min="6921" max="6921" width="7.88671875" style="249" customWidth="1"/>
    <col min="6922" max="6922" width="10.33203125" style="249" customWidth="1"/>
    <col min="6923" max="6923" width="5.44140625" style="249" customWidth="1"/>
    <col min="6924" max="6924" width="8.5546875" style="249" customWidth="1"/>
    <col min="6925" max="6925" width="7.88671875" style="249" customWidth="1"/>
    <col min="6926" max="6926" width="9.5546875" style="249" customWidth="1"/>
    <col min="6927" max="6927" width="5.44140625" style="249" customWidth="1"/>
    <col min="6928" max="6928" width="7.109375" style="249" customWidth="1"/>
    <col min="6929" max="6929" width="2.44140625" style="249" customWidth="1"/>
    <col min="6930" max="6930" width="13.33203125" style="249" bestFit="1" customWidth="1"/>
    <col min="6931" max="6931" width="14.88671875" style="249" bestFit="1" customWidth="1"/>
    <col min="6932" max="7171" width="9.109375" style="249"/>
    <col min="7172" max="7172" width="8.6640625" style="249" customWidth="1"/>
    <col min="7173" max="7173" width="7.88671875" style="249" customWidth="1"/>
    <col min="7174" max="7174" width="9.44140625" style="249" customWidth="1"/>
    <col min="7175" max="7175" width="5.109375" style="249" customWidth="1"/>
    <col min="7176" max="7176" width="8.88671875" style="249" customWidth="1"/>
    <col min="7177" max="7177" width="7.88671875" style="249" customWidth="1"/>
    <col min="7178" max="7178" width="10.33203125" style="249" customWidth="1"/>
    <col min="7179" max="7179" width="5.44140625" style="249" customWidth="1"/>
    <col min="7180" max="7180" width="8.5546875" style="249" customWidth="1"/>
    <col min="7181" max="7181" width="7.88671875" style="249" customWidth="1"/>
    <col min="7182" max="7182" width="9.5546875" style="249" customWidth="1"/>
    <col min="7183" max="7183" width="5.44140625" style="249" customWidth="1"/>
    <col min="7184" max="7184" width="7.109375" style="249" customWidth="1"/>
    <col min="7185" max="7185" width="2.44140625" style="249" customWidth="1"/>
    <col min="7186" max="7186" width="13.33203125" style="249" bestFit="1" customWidth="1"/>
    <col min="7187" max="7187" width="14.88671875" style="249" bestFit="1" customWidth="1"/>
    <col min="7188" max="7427" width="9.109375" style="249"/>
    <col min="7428" max="7428" width="8.6640625" style="249" customWidth="1"/>
    <col min="7429" max="7429" width="7.88671875" style="249" customWidth="1"/>
    <col min="7430" max="7430" width="9.44140625" style="249" customWidth="1"/>
    <col min="7431" max="7431" width="5.109375" style="249" customWidth="1"/>
    <col min="7432" max="7432" width="8.88671875" style="249" customWidth="1"/>
    <col min="7433" max="7433" width="7.88671875" style="249" customWidth="1"/>
    <col min="7434" max="7434" width="10.33203125" style="249" customWidth="1"/>
    <col min="7435" max="7435" width="5.44140625" style="249" customWidth="1"/>
    <col min="7436" max="7436" width="8.5546875" style="249" customWidth="1"/>
    <col min="7437" max="7437" width="7.88671875" style="249" customWidth="1"/>
    <col min="7438" max="7438" width="9.5546875" style="249" customWidth="1"/>
    <col min="7439" max="7439" width="5.44140625" style="249" customWidth="1"/>
    <col min="7440" max="7440" width="7.109375" style="249" customWidth="1"/>
    <col min="7441" max="7441" width="2.44140625" style="249" customWidth="1"/>
    <col min="7442" max="7442" width="13.33203125" style="249" bestFit="1" customWidth="1"/>
    <col min="7443" max="7443" width="14.88671875" style="249" bestFit="1" customWidth="1"/>
    <col min="7444" max="7683" width="9.109375" style="249"/>
    <col min="7684" max="7684" width="8.6640625" style="249" customWidth="1"/>
    <col min="7685" max="7685" width="7.88671875" style="249" customWidth="1"/>
    <col min="7686" max="7686" width="9.44140625" style="249" customWidth="1"/>
    <col min="7687" max="7687" width="5.109375" style="249" customWidth="1"/>
    <col min="7688" max="7688" width="8.88671875" style="249" customWidth="1"/>
    <col min="7689" max="7689" width="7.88671875" style="249" customWidth="1"/>
    <col min="7690" max="7690" width="10.33203125" style="249" customWidth="1"/>
    <col min="7691" max="7691" width="5.44140625" style="249" customWidth="1"/>
    <col min="7692" max="7692" width="8.5546875" style="249" customWidth="1"/>
    <col min="7693" max="7693" width="7.88671875" style="249" customWidth="1"/>
    <col min="7694" max="7694" width="9.5546875" style="249" customWidth="1"/>
    <col min="7695" max="7695" width="5.44140625" style="249" customWidth="1"/>
    <col min="7696" max="7696" width="7.109375" style="249" customWidth="1"/>
    <col min="7697" max="7697" width="2.44140625" style="249" customWidth="1"/>
    <col min="7698" max="7698" width="13.33203125" style="249" bestFit="1" customWidth="1"/>
    <col min="7699" max="7699" width="14.88671875" style="249" bestFit="1" customWidth="1"/>
    <col min="7700" max="7939" width="9.109375" style="249"/>
    <col min="7940" max="7940" width="8.6640625" style="249" customWidth="1"/>
    <col min="7941" max="7941" width="7.88671875" style="249" customWidth="1"/>
    <col min="7942" max="7942" width="9.44140625" style="249" customWidth="1"/>
    <col min="7943" max="7943" width="5.109375" style="249" customWidth="1"/>
    <col min="7944" max="7944" width="8.88671875" style="249" customWidth="1"/>
    <col min="7945" max="7945" width="7.88671875" style="249" customWidth="1"/>
    <col min="7946" max="7946" width="10.33203125" style="249" customWidth="1"/>
    <col min="7947" max="7947" width="5.44140625" style="249" customWidth="1"/>
    <col min="7948" max="7948" width="8.5546875" style="249" customWidth="1"/>
    <col min="7949" max="7949" width="7.88671875" style="249" customWidth="1"/>
    <col min="7950" max="7950" width="9.5546875" style="249" customWidth="1"/>
    <col min="7951" max="7951" width="5.44140625" style="249" customWidth="1"/>
    <col min="7952" max="7952" width="7.109375" style="249" customWidth="1"/>
    <col min="7953" max="7953" width="2.44140625" style="249" customWidth="1"/>
    <col min="7954" max="7954" width="13.33203125" style="249" bestFit="1" customWidth="1"/>
    <col min="7955" max="7955" width="14.88671875" style="249" bestFit="1" customWidth="1"/>
    <col min="7956" max="8195" width="9.109375" style="249"/>
    <col min="8196" max="8196" width="8.6640625" style="249" customWidth="1"/>
    <col min="8197" max="8197" width="7.88671875" style="249" customWidth="1"/>
    <col min="8198" max="8198" width="9.44140625" style="249" customWidth="1"/>
    <col min="8199" max="8199" width="5.109375" style="249" customWidth="1"/>
    <col min="8200" max="8200" width="8.88671875" style="249" customWidth="1"/>
    <col min="8201" max="8201" width="7.88671875" style="249" customWidth="1"/>
    <col min="8202" max="8202" width="10.33203125" style="249" customWidth="1"/>
    <col min="8203" max="8203" width="5.44140625" style="249" customWidth="1"/>
    <col min="8204" max="8204" width="8.5546875" style="249" customWidth="1"/>
    <col min="8205" max="8205" width="7.88671875" style="249" customWidth="1"/>
    <col min="8206" max="8206" width="9.5546875" style="249" customWidth="1"/>
    <col min="8207" max="8207" width="5.44140625" style="249" customWidth="1"/>
    <col min="8208" max="8208" width="7.109375" style="249" customWidth="1"/>
    <col min="8209" max="8209" width="2.44140625" style="249" customWidth="1"/>
    <col min="8210" max="8210" width="13.33203125" style="249" bestFit="1" customWidth="1"/>
    <col min="8211" max="8211" width="14.88671875" style="249" bestFit="1" customWidth="1"/>
    <col min="8212" max="8451" width="9.109375" style="249"/>
    <col min="8452" max="8452" width="8.6640625" style="249" customWidth="1"/>
    <col min="8453" max="8453" width="7.88671875" style="249" customWidth="1"/>
    <col min="8454" max="8454" width="9.44140625" style="249" customWidth="1"/>
    <col min="8455" max="8455" width="5.109375" style="249" customWidth="1"/>
    <col min="8456" max="8456" width="8.88671875" style="249" customWidth="1"/>
    <col min="8457" max="8457" width="7.88671875" style="249" customWidth="1"/>
    <col min="8458" max="8458" width="10.33203125" style="249" customWidth="1"/>
    <col min="8459" max="8459" width="5.44140625" style="249" customWidth="1"/>
    <col min="8460" max="8460" width="8.5546875" style="249" customWidth="1"/>
    <col min="8461" max="8461" width="7.88671875" style="249" customWidth="1"/>
    <col min="8462" max="8462" width="9.5546875" style="249" customWidth="1"/>
    <col min="8463" max="8463" width="5.44140625" style="249" customWidth="1"/>
    <col min="8464" max="8464" width="7.109375" style="249" customWidth="1"/>
    <col min="8465" max="8465" width="2.44140625" style="249" customWidth="1"/>
    <col min="8466" max="8466" width="13.33203125" style="249" bestFit="1" customWidth="1"/>
    <col min="8467" max="8467" width="14.88671875" style="249" bestFit="1" customWidth="1"/>
    <col min="8468" max="8707" width="9.109375" style="249"/>
    <col min="8708" max="8708" width="8.6640625" style="249" customWidth="1"/>
    <col min="8709" max="8709" width="7.88671875" style="249" customWidth="1"/>
    <col min="8710" max="8710" width="9.44140625" style="249" customWidth="1"/>
    <col min="8711" max="8711" width="5.109375" style="249" customWidth="1"/>
    <col min="8712" max="8712" width="8.88671875" style="249" customWidth="1"/>
    <col min="8713" max="8713" width="7.88671875" style="249" customWidth="1"/>
    <col min="8714" max="8714" width="10.33203125" style="249" customWidth="1"/>
    <col min="8715" max="8715" width="5.44140625" style="249" customWidth="1"/>
    <col min="8716" max="8716" width="8.5546875" style="249" customWidth="1"/>
    <col min="8717" max="8717" width="7.88671875" style="249" customWidth="1"/>
    <col min="8718" max="8718" width="9.5546875" style="249" customWidth="1"/>
    <col min="8719" max="8719" width="5.44140625" style="249" customWidth="1"/>
    <col min="8720" max="8720" width="7.109375" style="249" customWidth="1"/>
    <col min="8721" max="8721" width="2.44140625" style="249" customWidth="1"/>
    <col min="8722" max="8722" width="13.33203125" style="249" bestFit="1" customWidth="1"/>
    <col min="8723" max="8723" width="14.88671875" style="249" bestFit="1" customWidth="1"/>
    <col min="8724" max="8963" width="9.109375" style="249"/>
    <col min="8964" max="8964" width="8.6640625" style="249" customWidth="1"/>
    <col min="8965" max="8965" width="7.88671875" style="249" customWidth="1"/>
    <col min="8966" max="8966" width="9.44140625" style="249" customWidth="1"/>
    <col min="8967" max="8967" width="5.109375" style="249" customWidth="1"/>
    <col min="8968" max="8968" width="8.88671875" style="249" customWidth="1"/>
    <col min="8969" max="8969" width="7.88671875" style="249" customWidth="1"/>
    <col min="8970" max="8970" width="10.33203125" style="249" customWidth="1"/>
    <col min="8971" max="8971" width="5.44140625" style="249" customWidth="1"/>
    <col min="8972" max="8972" width="8.5546875" style="249" customWidth="1"/>
    <col min="8973" max="8973" width="7.88671875" style="249" customWidth="1"/>
    <col min="8974" max="8974" width="9.5546875" style="249" customWidth="1"/>
    <col min="8975" max="8975" width="5.44140625" style="249" customWidth="1"/>
    <col min="8976" max="8976" width="7.109375" style="249" customWidth="1"/>
    <col min="8977" max="8977" width="2.44140625" style="249" customWidth="1"/>
    <col min="8978" max="8978" width="13.33203125" style="249" bestFit="1" customWidth="1"/>
    <col min="8979" max="8979" width="14.88671875" style="249" bestFit="1" customWidth="1"/>
    <col min="8980" max="9219" width="9.109375" style="249"/>
    <col min="9220" max="9220" width="8.6640625" style="249" customWidth="1"/>
    <col min="9221" max="9221" width="7.88671875" style="249" customWidth="1"/>
    <col min="9222" max="9222" width="9.44140625" style="249" customWidth="1"/>
    <col min="9223" max="9223" width="5.109375" style="249" customWidth="1"/>
    <col min="9224" max="9224" width="8.88671875" style="249" customWidth="1"/>
    <col min="9225" max="9225" width="7.88671875" style="249" customWidth="1"/>
    <col min="9226" max="9226" width="10.33203125" style="249" customWidth="1"/>
    <col min="9227" max="9227" width="5.44140625" style="249" customWidth="1"/>
    <col min="9228" max="9228" width="8.5546875" style="249" customWidth="1"/>
    <col min="9229" max="9229" width="7.88671875" style="249" customWidth="1"/>
    <col min="9230" max="9230" width="9.5546875" style="249" customWidth="1"/>
    <col min="9231" max="9231" width="5.44140625" style="249" customWidth="1"/>
    <col min="9232" max="9232" width="7.109375" style="249" customWidth="1"/>
    <col min="9233" max="9233" width="2.44140625" style="249" customWidth="1"/>
    <col min="9234" max="9234" width="13.33203125" style="249" bestFit="1" customWidth="1"/>
    <col min="9235" max="9235" width="14.88671875" style="249" bestFit="1" customWidth="1"/>
    <col min="9236" max="9475" width="9.109375" style="249"/>
    <col min="9476" max="9476" width="8.6640625" style="249" customWidth="1"/>
    <col min="9477" max="9477" width="7.88671875" style="249" customWidth="1"/>
    <col min="9478" max="9478" width="9.44140625" style="249" customWidth="1"/>
    <col min="9479" max="9479" width="5.109375" style="249" customWidth="1"/>
    <col min="9480" max="9480" width="8.88671875" style="249" customWidth="1"/>
    <col min="9481" max="9481" width="7.88671875" style="249" customWidth="1"/>
    <col min="9482" max="9482" width="10.33203125" style="249" customWidth="1"/>
    <col min="9483" max="9483" width="5.44140625" style="249" customWidth="1"/>
    <col min="9484" max="9484" width="8.5546875" style="249" customWidth="1"/>
    <col min="9485" max="9485" width="7.88671875" style="249" customWidth="1"/>
    <col min="9486" max="9486" width="9.5546875" style="249" customWidth="1"/>
    <col min="9487" max="9487" width="5.44140625" style="249" customWidth="1"/>
    <col min="9488" max="9488" width="7.109375" style="249" customWidth="1"/>
    <col min="9489" max="9489" width="2.44140625" style="249" customWidth="1"/>
    <col min="9490" max="9490" width="13.33203125" style="249" bestFit="1" customWidth="1"/>
    <col min="9491" max="9491" width="14.88671875" style="249" bestFit="1" customWidth="1"/>
    <col min="9492" max="9731" width="9.109375" style="249"/>
    <col min="9732" max="9732" width="8.6640625" style="249" customWidth="1"/>
    <col min="9733" max="9733" width="7.88671875" style="249" customWidth="1"/>
    <col min="9734" max="9734" width="9.44140625" style="249" customWidth="1"/>
    <col min="9735" max="9735" width="5.109375" style="249" customWidth="1"/>
    <col min="9736" max="9736" width="8.88671875" style="249" customWidth="1"/>
    <col min="9737" max="9737" width="7.88671875" style="249" customWidth="1"/>
    <col min="9738" max="9738" width="10.33203125" style="249" customWidth="1"/>
    <col min="9739" max="9739" width="5.44140625" style="249" customWidth="1"/>
    <col min="9740" max="9740" width="8.5546875" style="249" customWidth="1"/>
    <col min="9741" max="9741" width="7.88671875" style="249" customWidth="1"/>
    <col min="9742" max="9742" width="9.5546875" style="249" customWidth="1"/>
    <col min="9743" max="9743" width="5.44140625" style="249" customWidth="1"/>
    <col min="9744" max="9744" width="7.109375" style="249" customWidth="1"/>
    <col min="9745" max="9745" width="2.44140625" style="249" customWidth="1"/>
    <col min="9746" max="9746" width="13.33203125" style="249" bestFit="1" customWidth="1"/>
    <col min="9747" max="9747" width="14.88671875" style="249" bestFit="1" customWidth="1"/>
    <col min="9748" max="9987" width="9.109375" style="249"/>
    <col min="9988" max="9988" width="8.6640625" style="249" customWidth="1"/>
    <col min="9989" max="9989" width="7.88671875" style="249" customWidth="1"/>
    <col min="9990" max="9990" width="9.44140625" style="249" customWidth="1"/>
    <col min="9991" max="9991" width="5.109375" style="249" customWidth="1"/>
    <col min="9992" max="9992" width="8.88671875" style="249" customWidth="1"/>
    <col min="9993" max="9993" width="7.88671875" style="249" customWidth="1"/>
    <col min="9994" max="9994" width="10.33203125" style="249" customWidth="1"/>
    <col min="9995" max="9995" width="5.44140625" style="249" customWidth="1"/>
    <col min="9996" max="9996" width="8.5546875" style="249" customWidth="1"/>
    <col min="9997" max="9997" width="7.88671875" style="249" customWidth="1"/>
    <col min="9998" max="9998" width="9.5546875" style="249" customWidth="1"/>
    <col min="9999" max="9999" width="5.44140625" style="249" customWidth="1"/>
    <col min="10000" max="10000" width="7.109375" style="249" customWidth="1"/>
    <col min="10001" max="10001" width="2.44140625" style="249" customWidth="1"/>
    <col min="10002" max="10002" width="13.33203125" style="249" bestFit="1" customWidth="1"/>
    <col min="10003" max="10003" width="14.88671875" style="249" bestFit="1" customWidth="1"/>
    <col min="10004" max="10243" width="9.109375" style="249"/>
    <col min="10244" max="10244" width="8.6640625" style="249" customWidth="1"/>
    <col min="10245" max="10245" width="7.88671875" style="249" customWidth="1"/>
    <col min="10246" max="10246" width="9.44140625" style="249" customWidth="1"/>
    <col min="10247" max="10247" width="5.109375" style="249" customWidth="1"/>
    <col min="10248" max="10248" width="8.88671875" style="249" customWidth="1"/>
    <col min="10249" max="10249" width="7.88671875" style="249" customWidth="1"/>
    <col min="10250" max="10250" width="10.33203125" style="249" customWidth="1"/>
    <col min="10251" max="10251" width="5.44140625" style="249" customWidth="1"/>
    <col min="10252" max="10252" width="8.5546875" style="249" customWidth="1"/>
    <col min="10253" max="10253" width="7.88671875" style="249" customWidth="1"/>
    <col min="10254" max="10254" width="9.5546875" style="249" customWidth="1"/>
    <col min="10255" max="10255" width="5.44140625" style="249" customWidth="1"/>
    <col min="10256" max="10256" width="7.109375" style="249" customWidth="1"/>
    <col min="10257" max="10257" width="2.44140625" style="249" customWidth="1"/>
    <col min="10258" max="10258" width="13.33203125" style="249" bestFit="1" customWidth="1"/>
    <col min="10259" max="10259" width="14.88671875" style="249" bestFit="1" customWidth="1"/>
    <col min="10260" max="10499" width="9.109375" style="249"/>
    <col min="10500" max="10500" width="8.6640625" style="249" customWidth="1"/>
    <col min="10501" max="10501" width="7.88671875" style="249" customWidth="1"/>
    <col min="10502" max="10502" width="9.44140625" style="249" customWidth="1"/>
    <col min="10503" max="10503" width="5.109375" style="249" customWidth="1"/>
    <col min="10504" max="10504" width="8.88671875" style="249" customWidth="1"/>
    <col min="10505" max="10505" width="7.88671875" style="249" customWidth="1"/>
    <col min="10506" max="10506" width="10.33203125" style="249" customWidth="1"/>
    <col min="10507" max="10507" width="5.44140625" style="249" customWidth="1"/>
    <col min="10508" max="10508" width="8.5546875" style="249" customWidth="1"/>
    <col min="10509" max="10509" width="7.88671875" style="249" customWidth="1"/>
    <col min="10510" max="10510" width="9.5546875" style="249" customWidth="1"/>
    <col min="10511" max="10511" width="5.44140625" style="249" customWidth="1"/>
    <col min="10512" max="10512" width="7.109375" style="249" customWidth="1"/>
    <col min="10513" max="10513" width="2.44140625" style="249" customWidth="1"/>
    <col min="10514" max="10514" width="13.33203125" style="249" bestFit="1" customWidth="1"/>
    <col min="10515" max="10515" width="14.88671875" style="249" bestFit="1" customWidth="1"/>
    <col min="10516" max="10755" width="9.109375" style="249"/>
    <col min="10756" max="10756" width="8.6640625" style="249" customWidth="1"/>
    <col min="10757" max="10757" width="7.88671875" style="249" customWidth="1"/>
    <col min="10758" max="10758" width="9.44140625" style="249" customWidth="1"/>
    <col min="10759" max="10759" width="5.109375" style="249" customWidth="1"/>
    <col min="10760" max="10760" width="8.88671875" style="249" customWidth="1"/>
    <col min="10761" max="10761" width="7.88671875" style="249" customWidth="1"/>
    <col min="10762" max="10762" width="10.33203125" style="249" customWidth="1"/>
    <col min="10763" max="10763" width="5.44140625" style="249" customWidth="1"/>
    <col min="10764" max="10764" width="8.5546875" style="249" customWidth="1"/>
    <col min="10765" max="10765" width="7.88671875" style="249" customWidth="1"/>
    <col min="10766" max="10766" width="9.5546875" style="249" customWidth="1"/>
    <col min="10767" max="10767" width="5.44140625" style="249" customWidth="1"/>
    <col min="10768" max="10768" width="7.109375" style="249" customWidth="1"/>
    <col min="10769" max="10769" width="2.44140625" style="249" customWidth="1"/>
    <col min="10770" max="10770" width="13.33203125" style="249" bestFit="1" customWidth="1"/>
    <col min="10771" max="10771" width="14.88671875" style="249" bestFit="1" customWidth="1"/>
    <col min="10772" max="11011" width="9.109375" style="249"/>
    <col min="11012" max="11012" width="8.6640625" style="249" customWidth="1"/>
    <col min="11013" max="11013" width="7.88671875" style="249" customWidth="1"/>
    <col min="11014" max="11014" width="9.44140625" style="249" customWidth="1"/>
    <col min="11015" max="11015" width="5.109375" style="249" customWidth="1"/>
    <col min="11016" max="11016" width="8.88671875" style="249" customWidth="1"/>
    <col min="11017" max="11017" width="7.88671875" style="249" customWidth="1"/>
    <col min="11018" max="11018" width="10.33203125" style="249" customWidth="1"/>
    <col min="11019" max="11019" width="5.44140625" style="249" customWidth="1"/>
    <col min="11020" max="11020" width="8.5546875" style="249" customWidth="1"/>
    <col min="11021" max="11021" width="7.88671875" style="249" customWidth="1"/>
    <col min="11022" max="11022" width="9.5546875" style="249" customWidth="1"/>
    <col min="11023" max="11023" width="5.44140625" style="249" customWidth="1"/>
    <col min="11024" max="11024" width="7.109375" style="249" customWidth="1"/>
    <col min="11025" max="11025" width="2.44140625" style="249" customWidth="1"/>
    <col min="11026" max="11026" width="13.33203125" style="249" bestFit="1" customWidth="1"/>
    <col min="11027" max="11027" width="14.88671875" style="249" bestFit="1" customWidth="1"/>
    <col min="11028" max="11267" width="9.109375" style="249"/>
    <col min="11268" max="11268" width="8.6640625" style="249" customWidth="1"/>
    <col min="11269" max="11269" width="7.88671875" style="249" customWidth="1"/>
    <col min="11270" max="11270" width="9.44140625" style="249" customWidth="1"/>
    <col min="11271" max="11271" width="5.109375" style="249" customWidth="1"/>
    <col min="11272" max="11272" width="8.88671875" style="249" customWidth="1"/>
    <col min="11273" max="11273" width="7.88671875" style="249" customWidth="1"/>
    <col min="11274" max="11274" width="10.33203125" style="249" customWidth="1"/>
    <col min="11275" max="11275" width="5.44140625" style="249" customWidth="1"/>
    <col min="11276" max="11276" width="8.5546875" style="249" customWidth="1"/>
    <col min="11277" max="11277" width="7.88671875" style="249" customWidth="1"/>
    <col min="11278" max="11278" width="9.5546875" style="249" customWidth="1"/>
    <col min="11279" max="11279" width="5.44140625" style="249" customWidth="1"/>
    <col min="11280" max="11280" width="7.109375" style="249" customWidth="1"/>
    <col min="11281" max="11281" width="2.44140625" style="249" customWidth="1"/>
    <col min="11282" max="11282" width="13.33203125" style="249" bestFit="1" customWidth="1"/>
    <col min="11283" max="11283" width="14.88671875" style="249" bestFit="1" customWidth="1"/>
    <col min="11284" max="11523" width="9.109375" style="249"/>
    <col min="11524" max="11524" width="8.6640625" style="249" customWidth="1"/>
    <col min="11525" max="11525" width="7.88671875" style="249" customWidth="1"/>
    <col min="11526" max="11526" width="9.44140625" style="249" customWidth="1"/>
    <col min="11527" max="11527" width="5.109375" style="249" customWidth="1"/>
    <col min="11528" max="11528" width="8.88671875" style="249" customWidth="1"/>
    <col min="11529" max="11529" width="7.88671875" style="249" customWidth="1"/>
    <col min="11530" max="11530" width="10.33203125" style="249" customWidth="1"/>
    <col min="11531" max="11531" width="5.44140625" style="249" customWidth="1"/>
    <col min="11532" max="11532" width="8.5546875" style="249" customWidth="1"/>
    <col min="11533" max="11533" width="7.88671875" style="249" customWidth="1"/>
    <col min="11534" max="11534" width="9.5546875" style="249" customWidth="1"/>
    <col min="11535" max="11535" width="5.44140625" style="249" customWidth="1"/>
    <col min="11536" max="11536" width="7.109375" style="249" customWidth="1"/>
    <col min="11537" max="11537" width="2.44140625" style="249" customWidth="1"/>
    <col min="11538" max="11538" width="13.33203125" style="249" bestFit="1" customWidth="1"/>
    <col min="11539" max="11539" width="14.88671875" style="249" bestFit="1" customWidth="1"/>
    <col min="11540" max="11779" width="9.109375" style="249"/>
    <col min="11780" max="11780" width="8.6640625" style="249" customWidth="1"/>
    <col min="11781" max="11781" width="7.88671875" style="249" customWidth="1"/>
    <col min="11782" max="11782" width="9.44140625" style="249" customWidth="1"/>
    <col min="11783" max="11783" width="5.109375" style="249" customWidth="1"/>
    <col min="11784" max="11784" width="8.88671875" style="249" customWidth="1"/>
    <col min="11785" max="11785" width="7.88671875" style="249" customWidth="1"/>
    <col min="11786" max="11786" width="10.33203125" style="249" customWidth="1"/>
    <col min="11787" max="11787" width="5.44140625" style="249" customWidth="1"/>
    <col min="11788" max="11788" width="8.5546875" style="249" customWidth="1"/>
    <col min="11789" max="11789" width="7.88671875" style="249" customWidth="1"/>
    <col min="11790" max="11790" width="9.5546875" style="249" customWidth="1"/>
    <col min="11791" max="11791" width="5.44140625" style="249" customWidth="1"/>
    <col min="11792" max="11792" width="7.109375" style="249" customWidth="1"/>
    <col min="11793" max="11793" width="2.44140625" style="249" customWidth="1"/>
    <col min="11794" max="11794" width="13.33203125" style="249" bestFit="1" customWidth="1"/>
    <col min="11795" max="11795" width="14.88671875" style="249" bestFit="1" customWidth="1"/>
    <col min="11796" max="12035" width="9.109375" style="249"/>
    <col min="12036" max="12036" width="8.6640625" style="249" customWidth="1"/>
    <col min="12037" max="12037" width="7.88671875" style="249" customWidth="1"/>
    <col min="12038" max="12038" width="9.44140625" style="249" customWidth="1"/>
    <col min="12039" max="12039" width="5.109375" style="249" customWidth="1"/>
    <col min="12040" max="12040" width="8.88671875" style="249" customWidth="1"/>
    <col min="12041" max="12041" width="7.88671875" style="249" customWidth="1"/>
    <col min="12042" max="12042" width="10.33203125" style="249" customWidth="1"/>
    <col min="12043" max="12043" width="5.44140625" style="249" customWidth="1"/>
    <col min="12044" max="12044" width="8.5546875" style="249" customWidth="1"/>
    <col min="12045" max="12045" width="7.88671875" style="249" customWidth="1"/>
    <col min="12046" max="12046" width="9.5546875" style="249" customWidth="1"/>
    <col min="12047" max="12047" width="5.44140625" style="249" customWidth="1"/>
    <col min="12048" max="12048" width="7.109375" style="249" customWidth="1"/>
    <col min="12049" max="12049" width="2.44140625" style="249" customWidth="1"/>
    <col min="12050" max="12050" width="13.33203125" style="249" bestFit="1" customWidth="1"/>
    <col min="12051" max="12051" width="14.88671875" style="249" bestFit="1" customWidth="1"/>
    <col min="12052" max="12291" width="9.109375" style="249"/>
    <col min="12292" max="12292" width="8.6640625" style="249" customWidth="1"/>
    <col min="12293" max="12293" width="7.88671875" style="249" customWidth="1"/>
    <col min="12294" max="12294" width="9.44140625" style="249" customWidth="1"/>
    <col min="12295" max="12295" width="5.109375" style="249" customWidth="1"/>
    <col min="12296" max="12296" width="8.88671875" style="249" customWidth="1"/>
    <col min="12297" max="12297" width="7.88671875" style="249" customWidth="1"/>
    <col min="12298" max="12298" width="10.33203125" style="249" customWidth="1"/>
    <col min="12299" max="12299" width="5.44140625" style="249" customWidth="1"/>
    <col min="12300" max="12300" width="8.5546875" style="249" customWidth="1"/>
    <col min="12301" max="12301" width="7.88671875" style="249" customWidth="1"/>
    <col min="12302" max="12302" width="9.5546875" style="249" customWidth="1"/>
    <col min="12303" max="12303" width="5.44140625" style="249" customWidth="1"/>
    <col min="12304" max="12304" width="7.109375" style="249" customWidth="1"/>
    <col min="12305" max="12305" width="2.44140625" style="249" customWidth="1"/>
    <col min="12306" max="12306" width="13.33203125" style="249" bestFit="1" customWidth="1"/>
    <col min="12307" max="12307" width="14.88671875" style="249" bestFit="1" customWidth="1"/>
    <col min="12308" max="12547" width="9.109375" style="249"/>
    <col min="12548" max="12548" width="8.6640625" style="249" customWidth="1"/>
    <col min="12549" max="12549" width="7.88671875" style="249" customWidth="1"/>
    <col min="12550" max="12550" width="9.44140625" style="249" customWidth="1"/>
    <col min="12551" max="12551" width="5.109375" style="249" customWidth="1"/>
    <col min="12552" max="12552" width="8.88671875" style="249" customWidth="1"/>
    <col min="12553" max="12553" width="7.88671875" style="249" customWidth="1"/>
    <col min="12554" max="12554" width="10.33203125" style="249" customWidth="1"/>
    <col min="12555" max="12555" width="5.44140625" style="249" customWidth="1"/>
    <col min="12556" max="12556" width="8.5546875" style="249" customWidth="1"/>
    <col min="12557" max="12557" width="7.88671875" style="249" customWidth="1"/>
    <col min="12558" max="12558" width="9.5546875" style="249" customWidth="1"/>
    <col min="12559" max="12559" width="5.44140625" style="249" customWidth="1"/>
    <col min="12560" max="12560" width="7.109375" style="249" customWidth="1"/>
    <col min="12561" max="12561" width="2.44140625" style="249" customWidth="1"/>
    <col min="12562" max="12562" width="13.33203125" style="249" bestFit="1" customWidth="1"/>
    <col min="12563" max="12563" width="14.88671875" style="249" bestFit="1" customWidth="1"/>
    <col min="12564" max="12803" width="9.109375" style="249"/>
    <col min="12804" max="12804" width="8.6640625" style="249" customWidth="1"/>
    <col min="12805" max="12805" width="7.88671875" style="249" customWidth="1"/>
    <col min="12806" max="12806" width="9.44140625" style="249" customWidth="1"/>
    <col min="12807" max="12807" width="5.109375" style="249" customWidth="1"/>
    <col min="12808" max="12808" width="8.88671875" style="249" customWidth="1"/>
    <col min="12809" max="12809" width="7.88671875" style="249" customWidth="1"/>
    <col min="12810" max="12810" width="10.33203125" style="249" customWidth="1"/>
    <col min="12811" max="12811" width="5.44140625" style="249" customWidth="1"/>
    <col min="12812" max="12812" width="8.5546875" style="249" customWidth="1"/>
    <col min="12813" max="12813" width="7.88671875" style="249" customWidth="1"/>
    <col min="12814" max="12814" width="9.5546875" style="249" customWidth="1"/>
    <col min="12815" max="12815" width="5.44140625" style="249" customWidth="1"/>
    <col min="12816" max="12816" width="7.109375" style="249" customWidth="1"/>
    <col min="12817" max="12817" width="2.44140625" style="249" customWidth="1"/>
    <col min="12818" max="12818" width="13.33203125" style="249" bestFit="1" customWidth="1"/>
    <col min="12819" max="12819" width="14.88671875" style="249" bestFit="1" customWidth="1"/>
    <col min="12820" max="13059" width="9.109375" style="249"/>
    <col min="13060" max="13060" width="8.6640625" style="249" customWidth="1"/>
    <col min="13061" max="13061" width="7.88671875" style="249" customWidth="1"/>
    <col min="13062" max="13062" width="9.44140625" style="249" customWidth="1"/>
    <col min="13063" max="13063" width="5.109375" style="249" customWidth="1"/>
    <col min="13064" max="13064" width="8.88671875" style="249" customWidth="1"/>
    <col min="13065" max="13065" width="7.88671875" style="249" customWidth="1"/>
    <col min="13066" max="13066" width="10.33203125" style="249" customWidth="1"/>
    <col min="13067" max="13067" width="5.44140625" style="249" customWidth="1"/>
    <col min="13068" max="13068" width="8.5546875" style="249" customWidth="1"/>
    <col min="13069" max="13069" width="7.88671875" style="249" customWidth="1"/>
    <col min="13070" max="13070" width="9.5546875" style="249" customWidth="1"/>
    <col min="13071" max="13071" width="5.44140625" style="249" customWidth="1"/>
    <col min="13072" max="13072" width="7.109375" style="249" customWidth="1"/>
    <col min="13073" max="13073" width="2.44140625" style="249" customWidth="1"/>
    <col min="13074" max="13074" width="13.33203125" style="249" bestFit="1" customWidth="1"/>
    <col min="13075" max="13075" width="14.88671875" style="249" bestFit="1" customWidth="1"/>
    <col min="13076" max="13315" width="9.109375" style="249"/>
    <col min="13316" max="13316" width="8.6640625" style="249" customWidth="1"/>
    <col min="13317" max="13317" width="7.88671875" style="249" customWidth="1"/>
    <col min="13318" max="13318" width="9.44140625" style="249" customWidth="1"/>
    <col min="13319" max="13319" width="5.109375" style="249" customWidth="1"/>
    <col min="13320" max="13320" width="8.88671875" style="249" customWidth="1"/>
    <col min="13321" max="13321" width="7.88671875" style="249" customWidth="1"/>
    <col min="13322" max="13322" width="10.33203125" style="249" customWidth="1"/>
    <col min="13323" max="13323" width="5.44140625" style="249" customWidth="1"/>
    <col min="13324" max="13324" width="8.5546875" style="249" customWidth="1"/>
    <col min="13325" max="13325" width="7.88671875" style="249" customWidth="1"/>
    <col min="13326" max="13326" width="9.5546875" style="249" customWidth="1"/>
    <col min="13327" max="13327" width="5.44140625" style="249" customWidth="1"/>
    <col min="13328" max="13328" width="7.109375" style="249" customWidth="1"/>
    <col min="13329" max="13329" width="2.44140625" style="249" customWidth="1"/>
    <col min="13330" max="13330" width="13.33203125" style="249" bestFit="1" customWidth="1"/>
    <col min="13331" max="13331" width="14.88671875" style="249" bestFit="1" customWidth="1"/>
    <col min="13332" max="13571" width="9.109375" style="249"/>
    <col min="13572" max="13572" width="8.6640625" style="249" customWidth="1"/>
    <col min="13573" max="13573" width="7.88671875" style="249" customWidth="1"/>
    <col min="13574" max="13574" width="9.44140625" style="249" customWidth="1"/>
    <col min="13575" max="13575" width="5.109375" style="249" customWidth="1"/>
    <col min="13576" max="13576" width="8.88671875" style="249" customWidth="1"/>
    <col min="13577" max="13577" width="7.88671875" style="249" customWidth="1"/>
    <col min="13578" max="13578" width="10.33203125" style="249" customWidth="1"/>
    <col min="13579" max="13579" width="5.44140625" style="249" customWidth="1"/>
    <col min="13580" max="13580" width="8.5546875" style="249" customWidth="1"/>
    <col min="13581" max="13581" width="7.88671875" style="249" customWidth="1"/>
    <col min="13582" max="13582" width="9.5546875" style="249" customWidth="1"/>
    <col min="13583" max="13583" width="5.44140625" style="249" customWidth="1"/>
    <col min="13584" max="13584" width="7.109375" style="249" customWidth="1"/>
    <col min="13585" max="13585" width="2.44140625" style="249" customWidth="1"/>
    <col min="13586" max="13586" width="13.33203125" style="249" bestFit="1" customWidth="1"/>
    <col min="13587" max="13587" width="14.88671875" style="249" bestFit="1" customWidth="1"/>
    <col min="13588" max="13827" width="9.109375" style="249"/>
    <col min="13828" max="13828" width="8.6640625" style="249" customWidth="1"/>
    <col min="13829" max="13829" width="7.88671875" style="249" customWidth="1"/>
    <col min="13830" max="13830" width="9.44140625" style="249" customWidth="1"/>
    <col min="13831" max="13831" width="5.109375" style="249" customWidth="1"/>
    <col min="13832" max="13832" width="8.88671875" style="249" customWidth="1"/>
    <col min="13833" max="13833" width="7.88671875" style="249" customWidth="1"/>
    <col min="13834" max="13834" width="10.33203125" style="249" customWidth="1"/>
    <col min="13835" max="13835" width="5.44140625" style="249" customWidth="1"/>
    <col min="13836" max="13836" width="8.5546875" style="249" customWidth="1"/>
    <col min="13837" max="13837" width="7.88671875" style="249" customWidth="1"/>
    <col min="13838" max="13838" width="9.5546875" style="249" customWidth="1"/>
    <col min="13839" max="13839" width="5.44140625" style="249" customWidth="1"/>
    <col min="13840" max="13840" width="7.109375" style="249" customWidth="1"/>
    <col min="13841" max="13841" width="2.44140625" style="249" customWidth="1"/>
    <col min="13842" max="13842" width="13.33203125" style="249" bestFit="1" customWidth="1"/>
    <col min="13843" max="13843" width="14.88671875" style="249" bestFit="1" customWidth="1"/>
    <col min="13844" max="14083" width="9.109375" style="249"/>
    <col min="14084" max="14084" width="8.6640625" style="249" customWidth="1"/>
    <col min="14085" max="14085" width="7.88671875" style="249" customWidth="1"/>
    <col min="14086" max="14086" width="9.44140625" style="249" customWidth="1"/>
    <col min="14087" max="14087" width="5.109375" style="249" customWidth="1"/>
    <col min="14088" max="14088" width="8.88671875" style="249" customWidth="1"/>
    <col min="14089" max="14089" width="7.88671875" style="249" customWidth="1"/>
    <col min="14090" max="14090" width="10.33203125" style="249" customWidth="1"/>
    <col min="14091" max="14091" width="5.44140625" style="249" customWidth="1"/>
    <col min="14092" max="14092" width="8.5546875" style="249" customWidth="1"/>
    <col min="14093" max="14093" width="7.88671875" style="249" customWidth="1"/>
    <col min="14094" max="14094" width="9.5546875" style="249" customWidth="1"/>
    <col min="14095" max="14095" width="5.44140625" style="249" customWidth="1"/>
    <col min="14096" max="14096" width="7.109375" style="249" customWidth="1"/>
    <col min="14097" max="14097" width="2.44140625" style="249" customWidth="1"/>
    <col min="14098" max="14098" width="13.33203125" style="249" bestFit="1" customWidth="1"/>
    <col min="14099" max="14099" width="14.88671875" style="249" bestFit="1" customWidth="1"/>
    <col min="14100" max="14339" width="9.109375" style="249"/>
    <col min="14340" max="14340" width="8.6640625" style="249" customWidth="1"/>
    <col min="14341" max="14341" width="7.88671875" style="249" customWidth="1"/>
    <col min="14342" max="14342" width="9.44140625" style="249" customWidth="1"/>
    <col min="14343" max="14343" width="5.109375" style="249" customWidth="1"/>
    <col min="14344" max="14344" width="8.88671875" style="249" customWidth="1"/>
    <col min="14345" max="14345" width="7.88671875" style="249" customWidth="1"/>
    <col min="14346" max="14346" width="10.33203125" style="249" customWidth="1"/>
    <col min="14347" max="14347" width="5.44140625" style="249" customWidth="1"/>
    <col min="14348" max="14348" width="8.5546875" style="249" customWidth="1"/>
    <col min="14349" max="14349" width="7.88671875" style="249" customWidth="1"/>
    <col min="14350" max="14350" width="9.5546875" style="249" customWidth="1"/>
    <col min="14351" max="14351" width="5.44140625" style="249" customWidth="1"/>
    <col min="14352" max="14352" width="7.109375" style="249" customWidth="1"/>
    <col min="14353" max="14353" width="2.44140625" style="249" customWidth="1"/>
    <col min="14354" max="14354" width="13.33203125" style="249" bestFit="1" customWidth="1"/>
    <col min="14355" max="14355" width="14.88671875" style="249" bestFit="1" customWidth="1"/>
    <col min="14356" max="14595" width="9.109375" style="249"/>
    <col min="14596" max="14596" width="8.6640625" style="249" customWidth="1"/>
    <col min="14597" max="14597" width="7.88671875" style="249" customWidth="1"/>
    <col min="14598" max="14598" width="9.44140625" style="249" customWidth="1"/>
    <col min="14599" max="14599" width="5.109375" style="249" customWidth="1"/>
    <col min="14600" max="14600" width="8.88671875" style="249" customWidth="1"/>
    <col min="14601" max="14601" width="7.88671875" style="249" customWidth="1"/>
    <col min="14602" max="14602" width="10.33203125" style="249" customWidth="1"/>
    <col min="14603" max="14603" width="5.44140625" style="249" customWidth="1"/>
    <col min="14604" max="14604" width="8.5546875" style="249" customWidth="1"/>
    <col min="14605" max="14605" width="7.88671875" style="249" customWidth="1"/>
    <col min="14606" max="14606" width="9.5546875" style="249" customWidth="1"/>
    <col min="14607" max="14607" width="5.44140625" style="249" customWidth="1"/>
    <col min="14608" max="14608" width="7.109375" style="249" customWidth="1"/>
    <col min="14609" max="14609" width="2.44140625" style="249" customWidth="1"/>
    <col min="14610" max="14610" width="13.33203125" style="249" bestFit="1" customWidth="1"/>
    <col min="14611" max="14611" width="14.88671875" style="249" bestFit="1" customWidth="1"/>
    <col min="14612" max="14851" width="9.109375" style="249"/>
    <col min="14852" max="14852" width="8.6640625" style="249" customWidth="1"/>
    <col min="14853" max="14853" width="7.88671875" style="249" customWidth="1"/>
    <col min="14854" max="14854" width="9.44140625" style="249" customWidth="1"/>
    <col min="14855" max="14855" width="5.109375" style="249" customWidth="1"/>
    <col min="14856" max="14856" width="8.88671875" style="249" customWidth="1"/>
    <col min="14857" max="14857" width="7.88671875" style="249" customWidth="1"/>
    <col min="14858" max="14858" width="10.33203125" style="249" customWidth="1"/>
    <col min="14859" max="14859" width="5.44140625" style="249" customWidth="1"/>
    <col min="14860" max="14860" width="8.5546875" style="249" customWidth="1"/>
    <col min="14861" max="14861" width="7.88671875" style="249" customWidth="1"/>
    <col min="14862" max="14862" width="9.5546875" style="249" customWidth="1"/>
    <col min="14863" max="14863" width="5.44140625" style="249" customWidth="1"/>
    <col min="14864" max="14864" width="7.109375" style="249" customWidth="1"/>
    <col min="14865" max="14865" width="2.44140625" style="249" customWidth="1"/>
    <col min="14866" max="14866" width="13.33203125" style="249" bestFit="1" customWidth="1"/>
    <col min="14867" max="14867" width="14.88671875" style="249" bestFit="1" customWidth="1"/>
    <col min="14868" max="15107" width="9.109375" style="249"/>
    <col min="15108" max="15108" width="8.6640625" style="249" customWidth="1"/>
    <col min="15109" max="15109" width="7.88671875" style="249" customWidth="1"/>
    <col min="15110" max="15110" width="9.44140625" style="249" customWidth="1"/>
    <col min="15111" max="15111" width="5.109375" style="249" customWidth="1"/>
    <col min="15112" max="15112" width="8.88671875" style="249" customWidth="1"/>
    <col min="15113" max="15113" width="7.88671875" style="249" customWidth="1"/>
    <col min="15114" max="15114" width="10.33203125" style="249" customWidth="1"/>
    <col min="15115" max="15115" width="5.44140625" style="249" customWidth="1"/>
    <col min="15116" max="15116" width="8.5546875" style="249" customWidth="1"/>
    <col min="15117" max="15117" width="7.88671875" style="249" customWidth="1"/>
    <col min="15118" max="15118" width="9.5546875" style="249" customWidth="1"/>
    <col min="15119" max="15119" width="5.44140625" style="249" customWidth="1"/>
    <col min="15120" max="15120" width="7.109375" style="249" customWidth="1"/>
    <col min="15121" max="15121" width="2.44140625" style="249" customWidth="1"/>
    <col min="15122" max="15122" width="13.33203125" style="249" bestFit="1" customWidth="1"/>
    <col min="15123" max="15123" width="14.88671875" style="249" bestFit="1" customWidth="1"/>
    <col min="15124" max="15363" width="9.109375" style="249"/>
    <col min="15364" max="15364" width="8.6640625" style="249" customWidth="1"/>
    <col min="15365" max="15365" width="7.88671875" style="249" customWidth="1"/>
    <col min="15366" max="15366" width="9.44140625" style="249" customWidth="1"/>
    <col min="15367" max="15367" width="5.109375" style="249" customWidth="1"/>
    <col min="15368" max="15368" width="8.88671875" style="249" customWidth="1"/>
    <col min="15369" max="15369" width="7.88671875" style="249" customWidth="1"/>
    <col min="15370" max="15370" width="10.33203125" style="249" customWidth="1"/>
    <col min="15371" max="15371" width="5.44140625" style="249" customWidth="1"/>
    <col min="15372" max="15372" width="8.5546875" style="249" customWidth="1"/>
    <col min="15373" max="15373" width="7.88671875" style="249" customWidth="1"/>
    <col min="15374" max="15374" width="9.5546875" style="249" customWidth="1"/>
    <col min="15375" max="15375" width="5.44140625" style="249" customWidth="1"/>
    <col min="15376" max="15376" width="7.109375" style="249" customWidth="1"/>
    <col min="15377" max="15377" width="2.44140625" style="249" customWidth="1"/>
    <col min="15378" max="15378" width="13.33203125" style="249" bestFit="1" customWidth="1"/>
    <col min="15379" max="15379" width="14.88671875" style="249" bestFit="1" customWidth="1"/>
    <col min="15380" max="15619" width="9.109375" style="249"/>
    <col min="15620" max="15620" width="8.6640625" style="249" customWidth="1"/>
    <col min="15621" max="15621" width="7.88671875" style="249" customWidth="1"/>
    <col min="15622" max="15622" width="9.44140625" style="249" customWidth="1"/>
    <col min="15623" max="15623" width="5.109375" style="249" customWidth="1"/>
    <col min="15624" max="15624" width="8.88671875" style="249" customWidth="1"/>
    <col min="15625" max="15625" width="7.88671875" style="249" customWidth="1"/>
    <col min="15626" max="15626" width="10.33203125" style="249" customWidth="1"/>
    <col min="15627" max="15627" width="5.44140625" style="249" customWidth="1"/>
    <col min="15628" max="15628" width="8.5546875" style="249" customWidth="1"/>
    <col min="15629" max="15629" width="7.88671875" style="249" customWidth="1"/>
    <col min="15630" max="15630" width="9.5546875" style="249" customWidth="1"/>
    <col min="15631" max="15631" width="5.44140625" style="249" customWidth="1"/>
    <col min="15632" max="15632" width="7.109375" style="249" customWidth="1"/>
    <col min="15633" max="15633" width="2.44140625" style="249" customWidth="1"/>
    <col min="15634" max="15634" width="13.33203125" style="249" bestFit="1" customWidth="1"/>
    <col min="15635" max="15635" width="14.88671875" style="249" bestFit="1" customWidth="1"/>
    <col min="15636" max="15875" width="9.109375" style="249"/>
    <col min="15876" max="15876" width="8.6640625" style="249" customWidth="1"/>
    <col min="15877" max="15877" width="7.88671875" style="249" customWidth="1"/>
    <col min="15878" max="15878" width="9.44140625" style="249" customWidth="1"/>
    <col min="15879" max="15879" width="5.109375" style="249" customWidth="1"/>
    <col min="15880" max="15880" width="8.88671875" style="249" customWidth="1"/>
    <col min="15881" max="15881" width="7.88671875" style="249" customWidth="1"/>
    <col min="15882" max="15882" width="10.33203125" style="249" customWidth="1"/>
    <col min="15883" max="15883" width="5.44140625" style="249" customWidth="1"/>
    <col min="15884" max="15884" width="8.5546875" style="249" customWidth="1"/>
    <col min="15885" max="15885" width="7.88671875" style="249" customWidth="1"/>
    <col min="15886" max="15886" width="9.5546875" style="249" customWidth="1"/>
    <col min="15887" max="15887" width="5.44140625" style="249" customWidth="1"/>
    <col min="15888" max="15888" width="7.109375" style="249" customWidth="1"/>
    <col min="15889" max="15889" width="2.44140625" style="249" customWidth="1"/>
    <col min="15890" max="15890" width="13.33203125" style="249" bestFit="1" customWidth="1"/>
    <col min="15891" max="15891" width="14.88671875" style="249" bestFit="1" customWidth="1"/>
    <col min="15892" max="16131" width="9.109375" style="249"/>
    <col min="16132" max="16132" width="8.6640625" style="249" customWidth="1"/>
    <col min="16133" max="16133" width="7.88671875" style="249" customWidth="1"/>
    <col min="16134" max="16134" width="9.44140625" style="249" customWidth="1"/>
    <col min="16135" max="16135" width="5.109375" style="249" customWidth="1"/>
    <col min="16136" max="16136" width="8.88671875" style="249" customWidth="1"/>
    <col min="16137" max="16137" width="7.88671875" style="249" customWidth="1"/>
    <col min="16138" max="16138" width="10.33203125" style="249" customWidth="1"/>
    <col min="16139" max="16139" width="5.44140625" style="249" customWidth="1"/>
    <col min="16140" max="16140" width="8.5546875" style="249" customWidth="1"/>
    <col min="16141" max="16141" width="7.88671875" style="249" customWidth="1"/>
    <col min="16142" max="16142" width="9.5546875" style="249" customWidth="1"/>
    <col min="16143" max="16143" width="5.44140625" style="249" customWidth="1"/>
    <col min="16144" max="16144" width="7.109375" style="249" customWidth="1"/>
    <col min="16145" max="16145" width="2.44140625" style="249" customWidth="1"/>
    <col min="16146" max="16146" width="13.33203125" style="249" bestFit="1" customWidth="1"/>
    <col min="16147" max="16147" width="14.88671875" style="249" bestFit="1" customWidth="1"/>
    <col min="16148" max="16384" width="9.109375" style="249"/>
  </cols>
  <sheetData>
    <row r="1" spans="1:24">
      <c r="A1" s="715" t="s">
        <v>700</v>
      </c>
      <c r="P1" s="251"/>
      <c r="S1" s="1038" t="s">
        <v>672</v>
      </c>
      <c r="T1" s="1038"/>
    </row>
    <row r="2" spans="1:24">
      <c r="P2" s="251"/>
      <c r="S2" s="1038" t="s">
        <v>506</v>
      </c>
      <c r="T2" s="1038"/>
    </row>
    <row r="3" spans="1:24" ht="16.2">
      <c r="A3" s="1080" t="s">
        <v>370</v>
      </c>
      <c r="B3" s="1080"/>
      <c r="C3" s="1080"/>
      <c r="D3" s="1080"/>
      <c r="E3" s="1080"/>
      <c r="F3" s="1080"/>
      <c r="G3" s="1080"/>
      <c r="H3" s="1080"/>
      <c r="I3" s="1080"/>
      <c r="J3" s="1080"/>
      <c r="K3" s="1080"/>
      <c r="L3" s="1080"/>
      <c r="M3" s="1080"/>
      <c r="N3" s="1080"/>
      <c r="O3" s="1080"/>
      <c r="P3" s="1080"/>
      <c r="Q3" s="252"/>
    </row>
    <row r="4" spans="1:24" ht="15.75" customHeight="1">
      <c r="A4" s="1037"/>
      <c r="B4" s="1037"/>
      <c r="C4" s="1037"/>
      <c r="D4" s="1037"/>
      <c r="E4" s="1037"/>
      <c r="F4" s="1037"/>
      <c r="G4" s="1037"/>
      <c r="H4" s="1037"/>
      <c r="I4" s="1037"/>
      <c r="J4" s="1037"/>
      <c r="K4" s="1037"/>
      <c r="L4" s="1037"/>
      <c r="M4" s="1037"/>
      <c r="N4" s="1037"/>
      <c r="O4" s="1037"/>
      <c r="P4" s="253"/>
    </row>
    <row r="5" spans="1:24" ht="18" customHeight="1">
      <c r="A5" s="1069" t="s">
        <v>526</v>
      </c>
      <c r="B5" s="1070"/>
      <c r="C5" s="1070"/>
      <c r="D5" s="1070"/>
      <c r="E5" s="1081"/>
      <c r="F5" s="1081"/>
      <c r="G5" s="1081"/>
      <c r="H5" s="1081"/>
      <c r="I5" s="1081"/>
      <c r="J5" s="1081"/>
      <c r="K5" s="1081"/>
      <c r="L5" s="1081"/>
      <c r="M5" s="254"/>
      <c r="N5" s="255"/>
      <c r="O5" s="255"/>
    </row>
    <row r="6" spans="1:24" ht="18" customHeight="1">
      <c r="A6" s="1069" t="s">
        <v>409</v>
      </c>
      <c r="B6" s="1070"/>
      <c r="C6" s="1070"/>
      <c r="D6" s="1071"/>
      <c r="E6" s="1072"/>
      <c r="F6" s="1073"/>
      <c r="G6" s="1073"/>
      <c r="H6" s="1073"/>
      <c r="I6" s="1073"/>
      <c r="J6" s="1073"/>
      <c r="K6" s="1073"/>
      <c r="L6" s="1074"/>
      <c r="M6" s="254"/>
      <c r="N6" s="255"/>
      <c r="O6" s="255"/>
    </row>
    <row r="7" spans="1:24" ht="18" customHeight="1">
      <c r="A7" s="1069" t="s">
        <v>410</v>
      </c>
      <c r="B7" s="1070"/>
      <c r="C7" s="1070"/>
      <c r="D7" s="1071"/>
      <c r="E7" s="1072"/>
      <c r="F7" s="1073"/>
      <c r="G7" s="1073"/>
      <c r="H7" s="1073"/>
      <c r="I7" s="1073"/>
      <c r="J7" s="1073"/>
      <c r="K7" s="1073"/>
      <c r="L7" s="1074"/>
      <c r="M7" s="254"/>
      <c r="N7" s="255"/>
      <c r="O7" s="255"/>
    </row>
    <row r="8" spans="1:24" ht="18" customHeight="1">
      <c r="A8" s="1069" t="s">
        <v>411</v>
      </c>
      <c r="B8" s="1070"/>
      <c r="C8" s="1070"/>
      <c r="D8" s="1071"/>
      <c r="E8" s="1072"/>
      <c r="F8" s="1073"/>
      <c r="G8" s="1073"/>
      <c r="H8" s="1073"/>
      <c r="I8" s="1073"/>
      <c r="J8" s="1073"/>
      <c r="K8" s="1073"/>
      <c r="L8" s="1074"/>
      <c r="M8" s="254"/>
      <c r="N8" s="255"/>
      <c r="O8" s="255"/>
    </row>
    <row r="9" spans="1:24" ht="18" customHeight="1">
      <c r="A9" s="1075" t="s">
        <v>371</v>
      </c>
      <c r="B9" s="1076"/>
      <c r="C9" s="1076"/>
      <c r="D9" s="1076"/>
      <c r="E9" s="1077">
        <v>45383</v>
      </c>
      <c r="F9" s="1078"/>
      <c r="G9" s="256" t="s">
        <v>369</v>
      </c>
      <c r="H9" s="1079"/>
      <c r="I9" s="1079"/>
      <c r="J9" s="479"/>
      <c r="K9" s="479"/>
      <c r="L9" s="480"/>
      <c r="M9" s="257"/>
      <c r="N9" s="258"/>
      <c r="O9" s="249"/>
    </row>
    <row r="10" spans="1:24" ht="18" customHeight="1" thickBot="1">
      <c r="A10" s="1061" t="s">
        <v>412</v>
      </c>
      <c r="B10" s="1062"/>
      <c r="C10" s="1062"/>
      <c r="D10" s="1062"/>
      <c r="E10" s="1063"/>
      <c r="F10" s="1063"/>
      <c r="G10" s="1063"/>
      <c r="H10" s="1063"/>
      <c r="I10" s="1063"/>
      <c r="J10" s="1063"/>
      <c r="K10" s="1063"/>
      <c r="L10" s="1063"/>
      <c r="M10" s="259"/>
      <c r="N10" s="260"/>
      <c r="O10" s="260"/>
    </row>
    <row r="11" spans="1:24" ht="15.75" customHeight="1" thickBot="1">
      <c r="A11" s="261"/>
      <c r="B11" s="262"/>
      <c r="C11" s="262"/>
      <c r="D11" s="262"/>
      <c r="E11" s="263"/>
      <c r="F11" s="262"/>
      <c r="G11" s="262"/>
      <c r="H11" s="262"/>
      <c r="I11" s="262"/>
      <c r="J11" s="264"/>
      <c r="K11" s="265"/>
      <c r="L11" s="266"/>
      <c r="M11" s="266"/>
      <c r="N11" s="266"/>
      <c r="O11" s="267"/>
      <c r="P11" s="265"/>
      <c r="Q11" s="266"/>
      <c r="R11" s="266"/>
      <c r="S11" s="266"/>
      <c r="T11" s="267"/>
      <c r="W11" s="1064" t="s">
        <v>756</v>
      </c>
      <c r="X11" s="1065"/>
    </row>
    <row r="12" spans="1:24" ht="15.75" customHeight="1">
      <c r="A12" s="1066" t="s">
        <v>367</v>
      </c>
      <c r="B12" s="1067"/>
      <c r="C12" s="1067"/>
      <c r="D12" s="1067"/>
      <c r="E12" s="1068"/>
      <c r="F12" s="1066" t="s">
        <v>366</v>
      </c>
      <c r="G12" s="1067"/>
      <c r="H12" s="1067"/>
      <c r="I12" s="1067"/>
      <c r="J12" s="1068"/>
      <c r="K12" s="1066" t="s">
        <v>365</v>
      </c>
      <c r="L12" s="1067"/>
      <c r="M12" s="1067"/>
      <c r="N12" s="1067"/>
      <c r="O12" s="1068"/>
      <c r="P12" s="1066" t="s">
        <v>364</v>
      </c>
      <c r="Q12" s="1067"/>
      <c r="R12" s="1067"/>
      <c r="S12" s="1067"/>
      <c r="T12" s="1068"/>
      <c r="W12" s="717">
        <v>45411</v>
      </c>
      <c r="X12" s="718" t="s">
        <v>357</v>
      </c>
    </row>
    <row r="13" spans="1:24" ht="15.75" customHeight="1" thickBot="1">
      <c r="A13" s="270" t="s">
        <v>360</v>
      </c>
      <c r="B13" s="271" t="s">
        <v>359</v>
      </c>
      <c r="C13" s="1053" t="s">
        <v>380</v>
      </c>
      <c r="D13" s="1054"/>
      <c r="E13" s="272" t="s">
        <v>358</v>
      </c>
      <c r="F13" s="475" t="s">
        <v>360</v>
      </c>
      <c r="G13" s="271" t="s">
        <v>359</v>
      </c>
      <c r="H13" s="1053" t="s">
        <v>380</v>
      </c>
      <c r="I13" s="1054"/>
      <c r="J13" s="272" t="s">
        <v>358</v>
      </c>
      <c r="K13" s="270" t="s">
        <v>360</v>
      </c>
      <c r="L13" s="271" t="s">
        <v>359</v>
      </c>
      <c r="M13" s="1053" t="s">
        <v>380</v>
      </c>
      <c r="N13" s="1054"/>
      <c r="O13" s="272" t="s">
        <v>358</v>
      </c>
      <c r="P13" s="270" t="s">
        <v>360</v>
      </c>
      <c r="Q13" s="271" t="s">
        <v>359</v>
      </c>
      <c r="R13" s="1053" t="s">
        <v>380</v>
      </c>
      <c r="S13" s="1054"/>
      <c r="T13" s="272" t="s">
        <v>358</v>
      </c>
      <c r="W13" s="719">
        <v>45415</v>
      </c>
      <c r="X13" s="720" t="s">
        <v>687</v>
      </c>
    </row>
    <row r="14" spans="1:24" ht="24" customHeight="1">
      <c r="A14" s="273">
        <f>IF(E9="","",E9)</f>
        <v>45383</v>
      </c>
      <c r="B14" s="274" t="str">
        <f>IF(A14="","",TEXT(A14,"aaa"))</f>
        <v>月</v>
      </c>
      <c r="C14" s="275"/>
      <c r="D14" s="276"/>
      <c r="E14" s="277"/>
      <c r="F14" s="278">
        <f>IF(A14="","",EDATE(A14,1))</f>
        <v>45413</v>
      </c>
      <c r="G14" s="274" t="str">
        <f>IF(F14="","",TEXT(F14,"aaa"))</f>
        <v>水</v>
      </c>
      <c r="H14" s="275"/>
      <c r="I14" s="279"/>
      <c r="J14" s="277"/>
      <c r="K14" s="278">
        <f>IF(F14="","",EDATE(F14,1))</f>
        <v>45444</v>
      </c>
      <c r="L14" s="274" t="str">
        <f>IF(K14="","",TEXT(K14,"aaa"))</f>
        <v>土</v>
      </c>
      <c r="M14" s="275"/>
      <c r="N14" s="280"/>
      <c r="O14" s="277"/>
      <c r="P14" s="278">
        <f>IF(K14="","",EDATE(K14,1))</f>
        <v>45474</v>
      </c>
      <c r="Q14" s="274" t="str">
        <f>IF(P14="","",TEXT(P14,"aaa"))</f>
        <v>月</v>
      </c>
      <c r="R14" s="275"/>
      <c r="S14" s="280"/>
      <c r="T14" s="277"/>
      <c r="W14" s="719">
        <v>45416</v>
      </c>
      <c r="X14" s="720" t="s">
        <v>688</v>
      </c>
    </row>
    <row r="15" spans="1:24" ht="24" customHeight="1">
      <c r="A15" s="273">
        <f>IF(A14="","",A14+1)</f>
        <v>45384</v>
      </c>
      <c r="B15" s="274" t="str">
        <f t="shared" ref="B15:B44" si="0">IF(A15="","",TEXT(A15,"aaa"))</f>
        <v>火</v>
      </c>
      <c r="C15" s="281"/>
      <c r="D15" s="282"/>
      <c r="E15" s="283"/>
      <c r="F15" s="284">
        <f>IF(F14="","",F14+1)</f>
        <v>45414</v>
      </c>
      <c r="G15" s="274" t="str">
        <f t="shared" ref="G15:G44" si="1">IF(F15="","",TEXT(F15,"aaa"))</f>
        <v>木</v>
      </c>
      <c r="H15" s="281"/>
      <c r="I15" s="282"/>
      <c r="J15" s="283"/>
      <c r="K15" s="284">
        <f>IF(K14="","",K14+1)</f>
        <v>45445</v>
      </c>
      <c r="L15" s="274" t="str">
        <f t="shared" ref="L15:L44" si="2">IF(K15="","",TEXT(K15,"aaa"))</f>
        <v>日</v>
      </c>
      <c r="M15" s="281"/>
      <c r="N15" s="285"/>
      <c r="O15" s="283"/>
      <c r="P15" s="284">
        <f>IF(P14="","",P14+1)</f>
        <v>45475</v>
      </c>
      <c r="Q15" s="274" t="str">
        <f t="shared" ref="Q15:Q42" si="3">IF(P15="","",TEXT(P15,"aaa"))</f>
        <v>火</v>
      </c>
      <c r="R15" s="281"/>
      <c r="S15" s="285"/>
      <c r="T15" s="283"/>
      <c r="W15" s="719">
        <v>45417</v>
      </c>
      <c r="X15" s="720" t="s">
        <v>710</v>
      </c>
    </row>
    <row r="16" spans="1:24" ht="24" customHeight="1">
      <c r="A16" s="273">
        <f t="shared" ref="A16:A41" si="4">IF(A15="","",A15+1)</f>
        <v>45385</v>
      </c>
      <c r="B16" s="274" t="str">
        <f t="shared" si="0"/>
        <v>水</v>
      </c>
      <c r="C16" s="281"/>
      <c r="D16" s="282"/>
      <c r="E16" s="283"/>
      <c r="F16" s="284">
        <f t="shared" ref="F16:F41" si="5">IF(F15="","",F15+1)</f>
        <v>45415</v>
      </c>
      <c r="G16" s="274" t="str">
        <f t="shared" si="1"/>
        <v>金</v>
      </c>
      <c r="H16" s="281"/>
      <c r="I16" s="282"/>
      <c r="J16" s="277"/>
      <c r="K16" s="284">
        <f t="shared" ref="K16:K41" si="6">IF(K15="","",K15+1)</f>
        <v>45446</v>
      </c>
      <c r="L16" s="274" t="str">
        <f t="shared" si="2"/>
        <v>月</v>
      </c>
      <c r="M16" s="281"/>
      <c r="N16" s="282"/>
      <c r="O16" s="283"/>
      <c r="P16" s="284">
        <f t="shared" ref="P16:P41" si="7">IF(P15="","",P15+1)</f>
        <v>45476</v>
      </c>
      <c r="Q16" s="274" t="str">
        <f t="shared" si="3"/>
        <v>水</v>
      </c>
      <c r="R16" s="281"/>
      <c r="S16" s="282"/>
      <c r="T16" s="283"/>
      <c r="W16" s="719">
        <v>45418</v>
      </c>
      <c r="X16" s="720" t="s">
        <v>711</v>
      </c>
    </row>
    <row r="17" spans="1:24" ht="24" customHeight="1">
      <c r="A17" s="273">
        <f t="shared" si="4"/>
        <v>45386</v>
      </c>
      <c r="B17" s="274" t="str">
        <f t="shared" si="0"/>
        <v>木</v>
      </c>
      <c r="C17" s="281"/>
      <c r="D17" s="286"/>
      <c r="E17" s="283"/>
      <c r="F17" s="284">
        <f t="shared" si="5"/>
        <v>45416</v>
      </c>
      <c r="G17" s="274" t="str">
        <f t="shared" si="1"/>
        <v>土</v>
      </c>
      <c r="H17" s="281"/>
      <c r="I17" s="286"/>
      <c r="J17" s="283"/>
      <c r="K17" s="284">
        <f t="shared" si="6"/>
        <v>45447</v>
      </c>
      <c r="L17" s="274" t="str">
        <f t="shared" si="2"/>
        <v>火</v>
      </c>
      <c r="M17" s="281"/>
      <c r="N17" s="285"/>
      <c r="O17" s="283"/>
      <c r="P17" s="284">
        <f t="shared" si="7"/>
        <v>45477</v>
      </c>
      <c r="Q17" s="274" t="str">
        <f t="shared" si="3"/>
        <v>木</v>
      </c>
      <c r="R17" s="281"/>
      <c r="S17" s="285"/>
      <c r="T17" s="283"/>
      <c r="W17" s="719">
        <v>45488</v>
      </c>
      <c r="X17" s="720" t="s">
        <v>689</v>
      </c>
    </row>
    <row r="18" spans="1:24" ht="24" customHeight="1">
      <c r="A18" s="273">
        <f t="shared" si="4"/>
        <v>45387</v>
      </c>
      <c r="B18" s="274" t="str">
        <f t="shared" si="0"/>
        <v>金</v>
      </c>
      <c r="C18" s="281"/>
      <c r="D18" s="282"/>
      <c r="E18" s="283"/>
      <c r="F18" s="284">
        <f t="shared" si="5"/>
        <v>45417</v>
      </c>
      <c r="G18" s="274" t="str">
        <f t="shared" si="1"/>
        <v>日</v>
      </c>
      <c r="H18" s="281"/>
      <c r="I18" s="282"/>
      <c r="J18" s="283"/>
      <c r="K18" s="284">
        <f t="shared" si="6"/>
        <v>45448</v>
      </c>
      <c r="L18" s="274" t="str">
        <f t="shared" si="2"/>
        <v>水</v>
      </c>
      <c r="M18" s="281"/>
      <c r="N18" s="287"/>
      <c r="O18" s="283"/>
      <c r="P18" s="284">
        <f t="shared" si="7"/>
        <v>45478</v>
      </c>
      <c r="Q18" s="274" t="str">
        <f t="shared" si="3"/>
        <v>金</v>
      </c>
      <c r="R18" s="281"/>
      <c r="S18" s="287"/>
      <c r="T18" s="283"/>
      <c r="W18" s="719">
        <v>45515</v>
      </c>
      <c r="X18" s="720" t="s">
        <v>690</v>
      </c>
    </row>
    <row r="19" spans="1:24" ht="24" customHeight="1">
      <c r="A19" s="273">
        <f t="shared" si="4"/>
        <v>45388</v>
      </c>
      <c r="B19" s="274" t="str">
        <f t="shared" si="0"/>
        <v>土</v>
      </c>
      <c r="C19" s="281"/>
      <c r="D19" s="288"/>
      <c r="E19" s="289"/>
      <c r="F19" s="284">
        <f t="shared" si="5"/>
        <v>45418</v>
      </c>
      <c r="G19" s="274" t="str">
        <f t="shared" si="1"/>
        <v>月</v>
      </c>
      <c r="H19" s="281"/>
      <c r="I19" s="285"/>
      <c r="J19" s="289"/>
      <c r="K19" s="284">
        <f t="shared" si="6"/>
        <v>45449</v>
      </c>
      <c r="L19" s="274" t="str">
        <f t="shared" si="2"/>
        <v>木</v>
      </c>
      <c r="M19" s="281"/>
      <c r="N19" s="290"/>
      <c r="O19" s="283"/>
      <c r="P19" s="284">
        <f t="shared" si="7"/>
        <v>45479</v>
      </c>
      <c r="Q19" s="274" t="str">
        <f t="shared" si="3"/>
        <v>土</v>
      </c>
      <c r="R19" s="281"/>
      <c r="S19" s="290"/>
      <c r="T19" s="283"/>
      <c r="W19" s="719">
        <v>45516</v>
      </c>
      <c r="X19" s="249" t="s">
        <v>711</v>
      </c>
    </row>
    <row r="20" spans="1:24" ht="24" customHeight="1">
      <c r="A20" s="273">
        <f t="shared" si="4"/>
        <v>45389</v>
      </c>
      <c r="B20" s="274" t="str">
        <f t="shared" si="0"/>
        <v>日</v>
      </c>
      <c r="C20" s="281"/>
      <c r="D20" s="282"/>
      <c r="E20" s="291"/>
      <c r="F20" s="284">
        <f t="shared" si="5"/>
        <v>45419</v>
      </c>
      <c r="G20" s="274" t="str">
        <f t="shared" si="1"/>
        <v>火</v>
      </c>
      <c r="H20" s="281"/>
      <c r="I20" s="282"/>
      <c r="J20" s="289"/>
      <c r="K20" s="284">
        <f t="shared" si="6"/>
        <v>45450</v>
      </c>
      <c r="L20" s="274" t="str">
        <f t="shared" si="2"/>
        <v>金</v>
      </c>
      <c r="M20" s="281"/>
      <c r="N20" s="282"/>
      <c r="O20" s="283"/>
      <c r="P20" s="284">
        <f t="shared" si="7"/>
        <v>45480</v>
      </c>
      <c r="Q20" s="274" t="str">
        <f t="shared" si="3"/>
        <v>日</v>
      </c>
      <c r="R20" s="281"/>
      <c r="S20" s="282"/>
      <c r="T20" s="283"/>
      <c r="W20" s="719">
        <v>45551</v>
      </c>
      <c r="X20" s="720" t="s">
        <v>381</v>
      </c>
    </row>
    <row r="21" spans="1:24" ht="24" customHeight="1">
      <c r="A21" s="273">
        <f t="shared" si="4"/>
        <v>45390</v>
      </c>
      <c r="B21" s="274" t="str">
        <f t="shared" si="0"/>
        <v>月</v>
      </c>
      <c r="C21" s="281"/>
      <c r="D21" s="286"/>
      <c r="E21" s="291"/>
      <c r="F21" s="284">
        <f t="shared" si="5"/>
        <v>45420</v>
      </c>
      <c r="G21" s="274" t="str">
        <f t="shared" si="1"/>
        <v>水</v>
      </c>
      <c r="H21" s="281"/>
      <c r="I21" s="285"/>
      <c r="J21" s="289"/>
      <c r="K21" s="284">
        <f t="shared" si="6"/>
        <v>45451</v>
      </c>
      <c r="L21" s="274" t="str">
        <f t="shared" si="2"/>
        <v>土</v>
      </c>
      <c r="M21" s="281"/>
      <c r="N21" s="282"/>
      <c r="O21" s="283"/>
      <c r="P21" s="284">
        <f t="shared" si="7"/>
        <v>45481</v>
      </c>
      <c r="Q21" s="274" t="str">
        <f t="shared" si="3"/>
        <v>月</v>
      </c>
      <c r="R21" s="281"/>
      <c r="S21" s="282"/>
      <c r="T21" s="283"/>
      <c r="W21" s="719">
        <v>45557</v>
      </c>
      <c r="X21" s="720" t="s">
        <v>382</v>
      </c>
    </row>
    <row r="22" spans="1:24" ht="24" customHeight="1">
      <c r="A22" s="273">
        <f t="shared" si="4"/>
        <v>45391</v>
      </c>
      <c r="B22" s="274" t="str">
        <f t="shared" si="0"/>
        <v>火</v>
      </c>
      <c r="C22" s="281"/>
      <c r="D22" s="282"/>
      <c r="E22" s="291"/>
      <c r="F22" s="284">
        <f t="shared" si="5"/>
        <v>45421</v>
      </c>
      <c r="G22" s="274" t="str">
        <f t="shared" si="1"/>
        <v>木</v>
      </c>
      <c r="H22" s="281"/>
      <c r="I22" s="282"/>
      <c r="J22" s="289"/>
      <c r="K22" s="284">
        <f t="shared" si="6"/>
        <v>45452</v>
      </c>
      <c r="L22" s="274" t="str">
        <f t="shared" si="2"/>
        <v>日</v>
      </c>
      <c r="M22" s="281"/>
      <c r="N22" s="285"/>
      <c r="O22" s="283"/>
      <c r="P22" s="284">
        <f t="shared" si="7"/>
        <v>45482</v>
      </c>
      <c r="Q22" s="274" t="str">
        <f t="shared" si="3"/>
        <v>火</v>
      </c>
      <c r="R22" s="281"/>
      <c r="S22" s="285"/>
      <c r="T22" s="283"/>
      <c r="W22" s="719">
        <v>45558</v>
      </c>
      <c r="X22" s="720" t="s">
        <v>711</v>
      </c>
    </row>
    <row r="23" spans="1:24" ht="24" customHeight="1">
      <c r="A23" s="273">
        <f t="shared" si="4"/>
        <v>45392</v>
      </c>
      <c r="B23" s="274" t="str">
        <f t="shared" si="0"/>
        <v>水</v>
      </c>
      <c r="C23" s="281"/>
      <c r="D23" s="282"/>
      <c r="E23" s="291"/>
      <c r="F23" s="284">
        <f t="shared" si="5"/>
        <v>45422</v>
      </c>
      <c r="G23" s="274" t="str">
        <f t="shared" si="1"/>
        <v>金</v>
      </c>
      <c r="H23" s="281"/>
      <c r="I23" s="282"/>
      <c r="J23" s="289"/>
      <c r="K23" s="284">
        <f t="shared" si="6"/>
        <v>45453</v>
      </c>
      <c r="L23" s="274" t="str">
        <f t="shared" si="2"/>
        <v>月</v>
      </c>
      <c r="M23" s="281"/>
      <c r="N23" s="292"/>
      <c r="O23" s="283"/>
      <c r="P23" s="284">
        <f t="shared" si="7"/>
        <v>45483</v>
      </c>
      <c r="Q23" s="274" t="str">
        <f t="shared" si="3"/>
        <v>水</v>
      </c>
      <c r="R23" s="281"/>
      <c r="S23" s="292"/>
      <c r="T23" s="283"/>
      <c r="W23" s="719">
        <v>45579</v>
      </c>
      <c r="X23" s="720" t="s">
        <v>691</v>
      </c>
    </row>
    <row r="24" spans="1:24" ht="24" customHeight="1">
      <c r="A24" s="273">
        <f t="shared" si="4"/>
        <v>45393</v>
      </c>
      <c r="B24" s="274" t="str">
        <f t="shared" si="0"/>
        <v>木</v>
      </c>
      <c r="C24" s="281"/>
      <c r="D24" s="286"/>
      <c r="E24" s="283"/>
      <c r="F24" s="284">
        <f t="shared" si="5"/>
        <v>45423</v>
      </c>
      <c r="G24" s="274" t="str">
        <f t="shared" si="1"/>
        <v>土</v>
      </c>
      <c r="H24" s="281"/>
      <c r="I24" s="285"/>
      <c r="J24" s="283"/>
      <c r="K24" s="284">
        <f t="shared" si="6"/>
        <v>45454</v>
      </c>
      <c r="L24" s="274" t="str">
        <f t="shared" si="2"/>
        <v>火</v>
      </c>
      <c r="M24" s="281"/>
      <c r="N24" s="285"/>
      <c r="O24" s="283"/>
      <c r="P24" s="284">
        <f t="shared" si="7"/>
        <v>45484</v>
      </c>
      <c r="Q24" s="274" t="str">
        <f t="shared" si="3"/>
        <v>木</v>
      </c>
      <c r="R24" s="281"/>
      <c r="S24" s="285"/>
      <c r="T24" s="283"/>
      <c r="W24" s="719">
        <v>45599</v>
      </c>
      <c r="X24" s="720" t="s">
        <v>535</v>
      </c>
    </row>
    <row r="25" spans="1:24" ht="24" customHeight="1">
      <c r="A25" s="273">
        <f t="shared" si="4"/>
        <v>45394</v>
      </c>
      <c r="B25" s="274" t="str">
        <f t="shared" si="0"/>
        <v>金</v>
      </c>
      <c r="C25" s="281"/>
      <c r="D25" s="282"/>
      <c r="E25" s="283"/>
      <c r="F25" s="284">
        <f t="shared" si="5"/>
        <v>45424</v>
      </c>
      <c r="G25" s="274" t="str">
        <f t="shared" si="1"/>
        <v>日</v>
      </c>
      <c r="H25" s="281"/>
      <c r="I25" s="282"/>
      <c r="J25" s="283"/>
      <c r="K25" s="284">
        <f t="shared" si="6"/>
        <v>45455</v>
      </c>
      <c r="L25" s="274" t="str">
        <f t="shared" si="2"/>
        <v>水</v>
      </c>
      <c r="M25" s="281"/>
      <c r="N25" s="290"/>
      <c r="O25" s="283"/>
      <c r="P25" s="284">
        <f t="shared" si="7"/>
        <v>45485</v>
      </c>
      <c r="Q25" s="274" t="str">
        <f t="shared" si="3"/>
        <v>金</v>
      </c>
      <c r="R25" s="281"/>
      <c r="S25" s="290"/>
      <c r="T25" s="283"/>
      <c r="W25" s="719">
        <v>45600</v>
      </c>
      <c r="X25" s="720" t="s">
        <v>711</v>
      </c>
    </row>
    <row r="26" spans="1:24" ht="24" customHeight="1" thickBot="1">
      <c r="A26" s="273">
        <f t="shared" si="4"/>
        <v>45395</v>
      </c>
      <c r="B26" s="274" t="str">
        <f t="shared" si="0"/>
        <v>土</v>
      </c>
      <c r="C26" s="281"/>
      <c r="D26" s="286"/>
      <c r="E26" s="291"/>
      <c r="F26" s="284">
        <f t="shared" si="5"/>
        <v>45425</v>
      </c>
      <c r="G26" s="274" t="str">
        <f t="shared" si="1"/>
        <v>月</v>
      </c>
      <c r="H26" s="281"/>
      <c r="I26" s="285"/>
      <c r="J26" s="291"/>
      <c r="K26" s="284">
        <f t="shared" si="6"/>
        <v>45456</v>
      </c>
      <c r="L26" s="274" t="str">
        <f t="shared" si="2"/>
        <v>木</v>
      </c>
      <c r="M26" s="281"/>
      <c r="N26" s="290"/>
      <c r="O26" s="283"/>
      <c r="P26" s="284">
        <f t="shared" si="7"/>
        <v>45486</v>
      </c>
      <c r="Q26" s="274" t="str">
        <f t="shared" si="3"/>
        <v>土</v>
      </c>
      <c r="R26" s="281"/>
      <c r="S26" s="290"/>
      <c r="T26" s="283"/>
      <c r="W26" s="721">
        <v>45619</v>
      </c>
      <c r="X26" s="722" t="s">
        <v>536</v>
      </c>
    </row>
    <row r="27" spans="1:24" ht="24" customHeight="1">
      <c r="A27" s="273">
        <f t="shared" si="4"/>
        <v>45396</v>
      </c>
      <c r="B27" s="274" t="str">
        <f t="shared" si="0"/>
        <v>日</v>
      </c>
      <c r="C27" s="281"/>
      <c r="D27" s="282"/>
      <c r="E27" s="291"/>
      <c r="F27" s="284">
        <f t="shared" si="5"/>
        <v>45426</v>
      </c>
      <c r="G27" s="274" t="str">
        <f t="shared" si="1"/>
        <v>火</v>
      </c>
      <c r="H27" s="281"/>
      <c r="I27" s="282"/>
      <c r="J27" s="291"/>
      <c r="K27" s="284">
        <f t="shared" si="6"/>
        <v>45457</v>
      </c>
      <c r="L27" s="274" t="str">
        <f t="shared" si="2"/>
        <v>金</v>
      </c>
      <c r="M27" s="281"/>
      <c r="N27" s="290"/>
      <c r="O27" s="283"/>
      <c r="P27" s="284">
        <f t="shared" si="7"/>
        <v>45487</v>
      </c>
      <c r="Q27" s="274" t="str">
        <f t="shared" si="3"/>
        <v>日</v>
      </c>
      <c r="R27" s="281"/>
      <c r="S27" s="290"/>
      <c r="T27" s="283"/>
      <c r="W27" s="717">
        <v>45292</v>
      </c>
      <c r="X27" s="718" t="s">
        <v>708</v>
      </c>
    </row>
    <row r="28" spans="1:24" ht="24" customHeight="1">
      <c r="A28" s="273">
        <f t="shared" si="4"/>
        <v>45397</v>
      </c>
      <c r="B28" s="274" t="str">
        <f t="shared" si="0"/>
        <v>月</v>
      </c>
      <c r="C28" s="281"/>
      <c r="D28" s="286"/>
      <c r="E28" s="291"/>
      <c r="F28" s="284">
        <f t="shared" si="5"/>
        <v>45427</v>
      </c>
      <c r="G28" s="274" t="str">
        <f t="shared" si="1"/>
        <v>水</v>
      </c>
      <c r="H28" s="281"/>
      <c r="I28" s="285"/>
      <c r="J28" s="291"/>
      <c r="K28" s="284">
        <f t="shared" si="6"/>
        <v>45458</v>
      </c>
      <c r="L28" s="274" t="str">
        <f t="shared" si="2"/>
        <v>土</v>
      </c>
      <c r="M28" s="281"/>
      <c r="N28" s="282"/>
      <c r="O28" s="283"/>
      <c r="P28" s="284">
        <f t="shared" si="7"/>
        <v>45488</v>
      </c>
      <c r="Q28" s="274" t="str">
        <f t="shared" si="3"/>
        <v>月</v>
      </c>
      <c r="R28" s="281"/>
      <c r="S28" s="282"/>
      <c r="T28" s="283"/>
      <c r="W28" s="719">
        <v>45299</v>
      </c>
      <c r="X28" s="720" t="s">
        <v>704</v>
      </c>
    </row>
    <row r="29" spans="1:24" ht="24" customHeight="1">
      <c r="A29" s="273">
        <f t="shared" si="4"/>
        <v>45398</v>
      </c>
      <c r="B29" s="274" t="str">
        <f t="shared" si="0"/>
        <v>火</v>
      </c>
      <c r="C29" s="281"/>
      <c r="D29" s="282"/>
      <c r="E29" s="291"/>
      <c r="F29" s="284">
        <f t="shared" si="5"/>
        <v>45428</v>
      </c>
      <c r="G29" s="274" t="str">
        <f t="shared" si="1"/>
        <v>木</v>
      </c>
      <c r="H29" s="281"/>
      <c r="I29" s="282"/>
      <c r="J29" s="291"/>
      <c r="K29" s="284">
        <f t="shared" si="6"/>
        <v>45459</v>
      </c>
      <c r="L29" s="274" t="str">
        <f t="shared" si="2"/>
        <v>日</v>
      </c>
      <c r="M29" s="281"/>
      <c r="N29" s="285"/>
      <c r="O29" s="283"/>
      <c r="P29" s="284">
        <f t="shared" si="7"/>
        <v>45489</v>
      </c>
      <c r="Q29" s="274" t="str">
        <f t="shared" si="3"/>
        <v>火</v>
      </c>
      <c r="R29" s="281"/>
      <c r="S29" s="285"/>
      <c r="T29" s="283"/>
      <c r="W29" s="719">
        <v>45333</v>
      </c>
      <c r="X29" s="720" t="s">
        <v>709</v>
      </c>
    </row>
    <row r="30" spans="1:24" ht="24" customHeight="1">
      <c r="A30" s="273">
        <f t="shared" si="4"/>
        <v>45399</v>
      </c>
      <c r="B30" s="274" t="str">
        <f t="shared" si="0"/>
        <v>水</v>
      </c>
      <c r="C30" s="281"/>
      <c r="D30" s="282"/>
      <c r="E30" s="291"/>
      <c r="F30" s="284">
        <f t="shared" si="5"/>
        <v>45429</v>
      </c>
      <c r="G30" s="274" t="str">
        <f t="shared" si="1"/>
        <v>金</v>
      </c>
      <c r="H30" s="281"/>
      <c r="I30" s="282"/>
      <c r="J30" s="291"/>
      <c r="K30" s="284">
        <f t="shared" si="6"/>
        <v>45460</v>
      </c>
      <c r="L30" s="274" t="str">
        <f t="shared" si="2"/>
        <v>月</v>
      </c>
      <c r="M30" s="281"/>
      <c r="N30" s="282"/>
      <c r="O30" s="283"/>
      <c r="P30" s="284">
        <f t="shared" si="7"/>
        <v>45490</v>
      </c>
      <c r="Q30" s="274" t="str">
        <f t="shared" si="3"/>
        <v>水</v>
      </c>
      <c r="R30" s="281"/>
      <c r="S30" s="282"/>
      <c r="T30" s="283"/>
      <c r="W30" s="719">
        <v>45334</v>
      </c>
      <c r="X30" s="720" t="s">
        <v>711</v>
      </c>
    </row>
    <row r="31" spans="1:24" ht="24" customHeight="1">
      <c r="A31" s="273">
        <f t="shared" si="4"/>
        <v>45400</v>
      </c>
      <c r="B31" s="274" t="str">
        <f t="shared" si="0"/>
        <v>木</v>
      </c>
      <c r="C31" s="281"/>
      <c r="D31" s="286"/>
      <c r="E31" s="277"/>
      <c r="F31" s="284">
        <f t="shared" si="5"/>
        <v>45430</v>
      </c>
      <c r="G31" s="274" t="str">
        <f t="shared" si="1"/>
        <v>土</v>
      </c>
      <c r="H31" s="281"/>
      <c r="I31" s="285"/>
      <c r="J31" s="277"/>
      <c r="K31" s="284">
        <f t="shared" si="6"/>
        <v>45461</v>
      </c>
      <c r="L31" s="274" t="str">
        <f t="shared" si="2"/>
        <v>火</v>
      </c>
      <c r="M31" s="281"/>
      <c r="N31" s="282"/>
      <c r="O31" s="277"/>
      <c r="P31" s="284">
        <f t="shared" si="7"/>
        <v>45491</v>
      </c>
      <c r="Q31" s="274" t="str">
        <f t="shared" si="3"/>
        <v>木</v>
      </c>
      <c r="R31" s="281"/>
      <c r="S31" s="282"/>
      <c r="T31" s="277"/>
      <c r="W31" s="719">
        <v>45345</v>
      </c>
      <c r="X31" s="720" t="s">
        <v>533</v>
      </c>
    </row>
    <row r="32" spans="1:24" ht="24" customHeight="1">
      <c r="A32" s="273">
        <f t="shared" si="4"/>
        <v>45401</v>
      </c>
      <c r="B32" s="274" t="str">
        <f t="shared" si="0"/>
        <v>金</v>
      </c>
      <c r="C32" s="281"/>
      <c r="D32" s="282"/>
      <c r="E32" s="283"/>
      <c r="F32" s="284">
        <f t="shared" si="5"/>
        <v>45431</v>
      </c>
      <c r="G32" s="274" t="str">
        <f t="shared" si="1"/>
        <v>日</v>
      </c>
      <c r="H32" s="281"/>
      <c r="I32" s="282"/>
      <c r="J32" s="283"/>
      <c r="K32" s="284">
        <f t="shared" si="6"/>
        <v>45462</v>
      </c>
      <c r="L32" s="274" t="str">
        <f t="shared" si="2"/>
        <v>水</v>
      </c>
      <c r="M32" s="281"/>
      <c r="N32" s="293"/>
      <c r="O32" s="283"/>
      <c r="P32" s="284">
        <f t="shared" si="7"/>
        <v>45492</v>
      </c>
      <c r="Q32" s="274" t="str">
        <f t="shared" si="3"/>
        <v>金</v>
      </c>
      <c r="R32" s="281"/>
      <c r="S32" s="293"/>
      <c r="T32" s="283"/>
      <c r="W32" s="719">
        <v>45371</v>
      </c>
      <c r="X32" s="720" t="s">
        <v>534</v>
      </c>
    </row>
    <row r="33" spans="1:24" ht="24" customHeight="1">
      <c r="A33" s="273">
        <f t="shared" si="4"/>
        <v>45402</v>
      </c>
      <c r="B33" s="274" t="str">
        <f t="shared" si="0"/>
        <v>土</v>
      </c>
      <c r="C33" s="281"/>
      <c r="D33" s="294"/>
      <c r="E33" s="283"/>
      <c r="F33" s="284">
        <f t="shared" si="5"/>
        <v>45432</v>
      </c>
      <c r="G33" s="274" t="str">
        <f t="shared" si="1"/>
        <v>月</v>
      </c>
      <c r="H33" s="281"/>
      <c r="I33" s="285"/>
      <c r="J33" s="283"/>
      <c r="K33" s="284">
        <f t="shared" si="6"/>
        <v>45463</v>
      </c>
      <c r="L33" s="274" t="str">
        <f t="shared" si="2"/>
        <v>木</v>
      </c>
      <c r="M33" s="281"/>
      <c r="N33" s="293"/>
      <c r="O33" s="283"/>
      <c r="P33" s="284">
        <f t="shared" si="7"/>
        <v>45493</v>
      </c>
      <c r="Q33" s="274" t="str">
        <f t="shared" si="3"/>
        <v>土</v>
      </c>
      <c r="R33" s="281"/>
      <c r="S33" s="293"/>
      <c r="T33" s="283"/>
      <c r="W33" s="719">
        <v>45411</v>
      </c>
      <c r="X33" s="720" t="s">
        <v>357</v>
      </c>
    </row>
    <row r="34" spans="1:24" ht="24" customHeight="1">
      <c r="A34" s="273">
        <f t="shared" si="4"/>
        <v>45403</v>
      </c>
      <c r="B34" s="274" t="str">
        <f t="shared" si="0"/>
        <v>日</v>
      </c>
      <c r="C34" s="281"/>
      <c r="D34" s="282"/>
      <c r="E34" s="283"/>
      <c r="F34" s="284">
        <f t="shared" si="5"/>
        <v>45433</v>
      </c>
      <c r="G34" s="274" t="str">
        <f t="shared" si="1"/>
        <v>火</v>
      </c>
      <c r="H34" s="281"/>
      <c r="I34" s="282"/>
      <c r="J34" s="289"/>
      <c r="K34" s="284">
        <f t="shared" si="6"/>
        <v>45464</v>
      </c>
      <c r="L34" s="274" t="str">
        <f t="shared" si="2"/>
        <v>金</v>
      </c>
      <c r="M34" s="281"/>
      <c r="N34" s="293"/>
      <c r="O34" s="283"/>
      <c r="P34" s="284">
        <f t="shared" si="7"/>
        <v>45494</v>
      </c>
      <c r="Q34" s="274" t="str">
        <f t="shared" si="3"/>
        <v>日</v>
      </c>
      <c r="R34" s="281"/>
      <c r="S34" s="293"/>
      <c r="T34" s="283"/>
      <c r="W34" s="719">
        <v>45415</v>
      </c>
      <c r="X34" s="720" t="s">
        <v>687</v>
      </c>
    </row>
    <row r="35" spans="1:24" ht="24" customHeight="1">
      <c r="A35" s="273">
        <f t="shared" si="4"/>
        <v>45404</v>
      </c>
      <c r="B35" s="274" t="str">
        <f t="shared" si="0"/>
        <v>月</v>
      </c>
      <c r="C35" s="281"/>
      <c r="D35" s="282"/>
      <c r="E35" s="291"/>
      <c r="F35" s="284">
        <f t="shared" si="5"/>
        <v>45434</v>
      </c>
      <c r="G35" s="274" t="str">
        <f t="shared" si="1"/>
        <v>水</v>
      </c>
      <c r="H35" s="281"/>
      <c r="I35" s="282"/>
      <c r="J35" s="289"/>
      <c r="K35" s="284">
        <f t="shared" si="6"/>
        <v>45465</v>
      </c>
      <c r="L35" s="274" t="str">
        <f t="shared" si="2"/>
        <v>土</v>
      </c>
      <c r="M35" s="281"/>
      <c r="N35" s="285"/>
      <c r="O35" s="283"/>
      <c r="P35" s="284">
        <f t="shared" si="7"/>
        <v>45495</v>
      </c>
      <c r="Q35" s="274" t="str">
        <f t="shared" si="3"/>
        <v>月</v>
      </c>
      <c r="R35" s="281"/>
      <c r="S35" s="285"/>
      <c r="T35" s="283"/>
      <c r="W35" s="719">
        <v>45416</v>
      </c>
      <c r="X35" s="720" t="s">
        <v>688</v>
      </c>
    </row>
    <row r="36" spans="1:24" ht="24" customHeight="1">
      <c r="A36" s="273">
        <f t="shared" si="4"/>
        <v>45405</v>
      </c>
      <c r="B36" s="274" t="str">
        <f t="shared" si="0"/>
        <v>火</v>
      </c>
      <c r="C36" s="281"/>
      <c r="D36" s="282"/>
      <c r="E36" s="291"/>
      <c r="F36" s="284">
        <f t="shared" si="5"/>
        <v>45435</v>
      </c>
      <c r="G36" s="274" t="str">
        <f t="shared" si="1"/>
        <v>木</v>
      </c>
      <c r="H36" s="281"/>
      <c r="I36" s="282"/>
      <c r="J36" s="289"/>
      <c r="K36" s="284">
        <f t="shared" si="6"/>
        <v>45466</v>
      </c>
      <c r="L36" s="274" t="str">
        <f t="shared" si="2"/>
        <v>日</v>
      </c>
      <c r="M36" s="281"/>
      <c r="N36" s="285"/>
      <c r="O36" s="283"/>
      <c r="P36" s="284">
        <f t="shared" si="7"/>
        <v>45496</v>
      </c>
      <c r="Q36" s="274" t="str">
        <f t="shared" si="3"/>
        <v>火</v>
      </c>
      <c r="R36" s="281"/>
      <c r="S36" s="285"/>
      <c r="T36" s="283"/>
      <c r="W36" s="719">
        <v>45417</v>
      </c>
      <c r="X36" s="720" t="s">
        <v>710</v>
      </c>
    </row>
    <row r="37" spans="1:24" ht="24" customHeight="1">
      <c r="A37" s="273">
        <f t="shared" si="4"/>
        <v>45406</v>
      </c>
      <c r="B37" s="274" t="str">
        <f t="shared" si="0"/>
        <v>水</v>
      </c>
      <c r="C37" s="281"/>
      <c r="D37" s="282"/>
      <c r="E37" s="291"/>
      <c r="F37" s="284">
        <f t="shared" si="5"/>
        <v>45436</v>
      </c>
      <c r="G37" s="274" t="str">
        <f t="shared" si="1"/>
        <v>金</v>
      </c>
      <c r="H37" s="281"/>
      <c r="I37" s="282"/>
      <c r="J37" s="289"/>
      <c r="K37" s="284">
        <f t="shared" si="6"/>
        <v>45467</v>
      </c>
      <c r="L37" s="274" t="str">
        <f t="shared" si="2"/>
        <v>月</v>
      </c>
      <c r="M37" s="281"/>
      <c r="N37" s="292"/>
      <c r="O37" s="283"/>
      <c r="P37" s="284">
        <f t="shared" si="7"/>
        <v>45497</v>
      </c>
      <c r="Q37" s="274" t="str">
        <f t="shared" si="3"/>
        <v>水</v>
      </c>
      <c r="R37" s="281"/>
      <c r="S37" s="292"/>
      <c r="T37" s="283"/>
      <c r="W37" s="719">
        <v>45418</v>
      </c>
      <c r="X37" s="720" t="s">
        <v>711</v>
      </c>
    </row>
    <row r="38" spans="1:24" ht="24" customHeight="1">
      <c r="A38" s="273">
        <f t="shared" si="4"/>
        <v>45407</v>
      </c>
      <c r="B38" s="274" t="str">
        <f t="shared" si="0"/>
        <v>木</v>
      </c>
      <c r="C38" s="281"/>
      <c r="D38" s="286"/>
      <c r="E38" s="291"/>
      <c r="F38" s="284">
        <f t="shared" si="5"/>
        <v>45437</v>
      </c>
      <c r="G38" s="274" t="str">
        <f t="shared" si="1"/>
        <v>土</v>
      </c>
      <c r="H38" s="281"/>
      <c r="I38" s="285"/>
      <c r="J38" s="283"/>
      <c r="K38" s="284">
        <f t="shared" si="6"/>
        <v>45468</v>
      </c>
      <c r="L38" s="274" t="str">
        <f t="shared" si="2"/>
        <v>火</v>
      </c>
      <c r="M38" s="281"/>
      <c r="N38" s="282"/>
      <c r="O38" s="283"/>
      <c r="P38" s="284">
        <f t="shared" si="7"/>
        <v>45498</v>
      </c>
      <c r="Q38" s="274" t="str">
        <f t="shared" si="3"/>
        <v>木</v>
      </c>
      <c r="R38" s="281"/>
      <c r="S38" s="282"/>
      <c r="T38" s="283"/>
      <c r="W38" s="719">
        <v>45488</v>
      </c>
      <c r="X38" s="720" t="s">
        <v>689</v>
      </c>
    </row>
    <row r="39" spans="1:24" ht="24" customHeight="1">
      <c r="A39" s="273">
        <f t="shared" si="4"/>
        <v>45408</v>
      </c>
      <c r="B39" s="274" t="str">
        <f t="shared" si="0"/>
        <v>金</v>
      </c>
      <c r="C39" s="281"/>
      <c r="D39" s="292"/>
      <c r="E39" s="291"/>
      <c r="F39" s="284">
        <f t="shared" si="5"/>
        <v>45438</v>
      </c>
      <c r="G39" s="274" t="str">
        <f t="shared" si="1"/>
        <v>日</v>
      </c>
      <c r="H39" s="281"/>
      <c r="I39" s="292"/>
      <c r="J39" s="283"/>
      <c r="K39" s="284">
        <f t="shared" si="6"/>
        <v>45469</v>
      </c>
      <c r="L39" s="274" t="str">
        <f t="shared" si="2"/>
        <v>水</v>
      </c>
      <c r="M39" s="281"/>
      <c r="N39" s="295"/>
      <c r="O39" s="283"/>
      <c r="P39" s="284">
        <f t="shared" si="7"/>
        <v>45499</v>
      </c>
      <c r="Q39" s="274" t="str">
        <f t="shared" si="3"/>
        <v>金</v>
      </c>
      <c r="R39" s="281"/>
      <c r="S39" s="295"/>
      <c r="T39" s="283"/>
      <c r="W39" s="719">
        <v>45515</v>
      </c>
      <c r="X39" s="720" t="s">
        <v>690</v>
      </c>
    </row>
    <row r="40" spans="1:24" ht="24" customHeight="1">
      <c r="A40" s="273">
        <f t="shared" si="4"/>
        <v>45409</v>
      </c>
      <c r="B40" s="274" t="str">
        <f t="shared" si="0"/>
        <v>土</v>
      </c>
      <c r="C40" s="281"/>
      <c r="D40" s="286"/>
      <c r="E40" s="283"/>
      <c r="F40" s="284">
        <f t="shared" si="5"/>
        <v>45439</v>
      </c>
      <c r="G40" s="274" t="str">
        <f t="shared" si="1"/>
        <v>月</v>
      </c>
      <c r="H40" s="281"/>
      <c r="I40" s="285"/>
      <c r="J40" s="291"/>
      <c r="K40" s="284">
        <f t="shared" si="6"/>
        <v>45470</v>
      </c>
      <c r="L40" s="274" t="str">
        <f t="shared" si="2"/>
        <v>木</v>
      </c>
      <c r="M40" s="281"/>
      <c r="N40" s="296"/>
      <c r="O40" s="283"/>
      <c r="P40" s="284">
        <f t="shared" si="7"/>
        <v>45500</v>
      </c>
      <c r="Q40" s="274" t="str">
        <f t="shared" si="3"/>
        <v>土</v>
      </c>
      <c r="R40" s="281"/>
      <c r="S40" s="296"/>
      <c r="T40" s="283"/>
      <c r="W40" s="719">
        <v>45516</v>
      </c>
      <c r="X40" s="720" t="s">
        <v>711</v>
      </c>
    </row>
    <row r="41" spans="1:24" ht="24" customHeight="1">
      <c r="A41" s="273">
        <f t="shared" si="4"/>
        <v>45410</v>
      </c>
      <c r="B41" s="274" t="str">
        <f t="shared" si="0"/>
        <v>日</v>
      </c>
      <c r="C41" s="281"/>
      <c r="D41" s="290"/>
      <c r="E41" s="283"/>
      <c r="F41" s="284">
        <f t="shared" si="5"/>
        <v>45440</v>
      </c>
      <c r="G41" s="274" t="str">
        <f t="shared" si="1"/>
        <v>火</v>
      </c>
      <c r="H41" s="281"/>
      <c r="I41" s="290"/>
      <c r="J41" s="291"/>
      <c r="K41" s="284">
        <f t="shared" si="6"/>
        <v>45471</v>
      </c>
      <c r="L41" s="274" t="str">
        <f t="shared" si="2"/>
        <v>金</v>
      </c>
      <c r="M41" s="281"/>
      <c r="N41" s="292"/>
      <c r="O41" s="283"/>
      <c r="P41" s="284">
        <f t="shared" si="7"/>
        <v>45501</v>
      </c>
      <c r="Q41" s="274" t="str">
        <f t="shared" si="3"/>
        <v>日</v>
      </c>
      <c r="R41" s="281"/>
      <c r="S41" s="292"/>
      <c r="T41" s="283"/>
      <c r="W41" s="719">
        <v>45551</v>
      </c>
      <c r="X41" s="720" t="s">
        <v>381</v>
      </c>
    </row>
    <row r="42" spans="1:24" ht="24" customHeight="1">
      <c r="A42" s="273">
        <f>IF(A41="","",IF((A41+1)&gt;=(EDATE($A$14,1)),"",A41+1))</f>
        <v>45411</v>
      </c>
      <c r="B42" s="274" t="str">
        <f t="shared" si="0"/>
        <v>月</v>
      </c>
      <c r="C42" s="281"/>
      <c r="D42" s="295"/>
      <c r="E42" s="297"/>
      <c r="F42" s="284">
        <f>IF(F41="","",IF((F41+1)&gt;=(EDATE($F$14,1)),"",F41+1))</f>
        <v>45441</v>
      </c>
      <c r="G42" s="274" t="str">
        <f t="shared" si="1"/>
        <v>水</v>
      </c>
      <c r="H42" s="281"/>
      <c r="I42" s="295"/>
      <c r="J42" s="291"/>
      <c r="K42" s="284">
        <f>IF(K41="","",IF((K41+1)&gt;=(EDATE($K$14,1)),"",K41+1))</f>
        <v>45472</v>
      </c>
      <c r="L42" s="274" t="str">
        <f t="shared" si="2"/>
        <v>土</v>
      </c>
      <c r="M42" s="281"/>
      <c r="N42" s="285"/>
      <c r="O42" s="283"/>
      <c r="P42" s="284">
        <f>IF(P41="","",IF((P41+1)&gt;=(EDATE($P$14,1)),"",P41+1))</f>
        <v>45502</v>
      </c>
      <c r="Q42" s="274" t="str">
        <f t="shared" si="3"/>
        <v>月</v>
      </c>
      <c r="R42" s="281"/>
      <c r="S42" s="285"/>
      <c r="T42" s="283"/>
      <c r="W42" s="719">
        <v>45557</v>
      </c>
      <c r="X42" s="720" t="s">
        <v>382</v>
      </c>
    </row>
    <row r="43" spans="1:24" ht="24" customHeight="1">
      <c r="A43" s="273">
        <f>IF(A42="","",IF((A42+1)&gt;=(EDATE($A$14,1)),"",A42+1))</f>
        <v>45412</v>
      </c>
      <c r="B43" s="274" t="str">
        <f t="shared" si="0"/>
        <v>火</v>
      </c>
      <c r="C43" s="281"/>
      <c r="D43" s="298"/>
      <c r="E43" s="297"/>
      <c r="F43" s="284">
        <f>IF(F42="","",IF((F42+1)&gt;=(EDATE($F$14,1)),"",F42+1))</f>
        <v>45442</v>
      </c>
      <c r="G43" s="274" t="str">
        <f t="shared" si="1"/>
        <v>木</v>
      </c>
      <c r="H43" s="281"/>
      <c r="I43" s="298"/>
      <c r="J43" s="291"/>
      <c r="K43" s="284">
        <f>IF(K42="","",IF((K42+1)&gt;=(EDATE($K$14,1)),"",K42+1))</f>
        <v>45473</v>
      </c>
      <c r="L43" s="274" t="str">
        <f t="shared" si="2"/>
        <v>日</v>
      </c>
      <c r="M43" s="281"/>
      <c r="N43" s="296"/>
      <c r="O43" s="283"/>
      <c r="P43" s="284">
        <f t="shared" ref="P43:P44" si="8">IF(P42="","",IF((P42+1)&gt;=(EDATE($P$14,1)),"",P42+1))</f>
        <v>45503</v>
      </c>
      <c r="Q43" s="274" t="str">
        <f t="shared" ref="Q43:Q44" si="9">IF(P43="","",TEXT(P43,"aaa"))</f>
        <v>火</v>
      </c>
      <c r="R43" s="281"/>
      <c r="S43" s="285"/>
      <c r="T43" s="283"/>
      <c r="W43" s="719">
        <v>45579</v>
      </c>
      <c r="X43" s="720" t="s">
        <v>691</v>
      </c>
    </row>
    <row r="44" spans="1:24" ht="24" customHeight="1" thickBot="1">
      <c r="A44" s="299" t="str">
        <f>IF(A43="","",IF((A43+1)&gt;=(EDATE($A$14,1)),"",A43+1))</f>
        <v/>
      </c>
      <c r="B44" s="300" t="str">
        <f t="shared" si="0"/>
        <v/>
      </c>
      <c r="C44" s="301"/>
      <c r="D44" s="302"/>
      <c r="E44" s="303"/>
      <c r="F44" s="304">
        <f>IF(F43="","",IF((F43+1)&gt;=(EDATE($F$14,1)),"",F43+1))</f>
        <v>45443</v>
      </c>
      <c r="G44" s="300" t="str">
        <f t="shared" si="1"/>
        <v>金</v>
      </c>
      <c r="H44" s="301"/>
      <c r="I44" s="305"/>
      <c r="J44" s="306"/>
      <c r="K44" s="304" t="str">
        <f>IF(K43="","",IF((K43+1)&gt;=(EDATE($K$14,1)),"",K43+1))</f>
        <v/>
      </c>
      <c r="L44" s="300" t="str">
        <f t="shared" si="2"/>
        <v/>
      </c>
      <c r="M44" s="301"/>
      <c r="N44" s="307"/>
      <c r="O44" s="308"/>
      <c r="P44" s="304">
        <f t="shared" si="8"/>
        <v>45504</v>
      </c>
      <c r="Q44" s="300" t="str">
        <f t="shared" si="9"/>
        <v>水</v>
      </c>
      <c r="R44" s="301"/>
      <c r="S44" s="474"/>
      <c r="T44" s="308"/>
      <c r="W44" s="719">
        <v>45599</v>
      </c>
      <c r="X44" s="720" t="s">
        <v>692</v>
      </c>
    </row>
    <row r="45" spans="1:24" ht="13.8" thickBot="1">
      <c r="A45" s="309"/>
      <c r="B45" s="309"/>
      <c r="C45" s="309"/>
      <c r="D45" s="309"/>
      <c r="E45" s="310"/>
      <c r="F45" s="309"/>
      <c r="G45" s="309"/>
      <c r="H45" s="309"/>
      <c r="I45" s="309"/>
      <c r="J45" s="310"/>
      <c r="K45" s="309"/>
      <c r="L45" s="309"/>
      <c r="M45" s="309"/>
      <c r="N45" s="309"/>
      <c r="O45" s="310"/>
      <c r="P45" s="309"/>
      <c r="Q45" s="309"/>
      <c r="R45" s="309"/>
      <c r="S45" s="309"/>
      <c r="T45" s="310"/>
      <c r="W45" s="719">
        <v>45600</v>
      </c>
      <c r="X45" s="720" t="s">
        <v>711</v>
      </c>
    </row>
    <row r="46" spans="1:24" ht="18" customHeight="1" thickBot="1">
      <c r="A46" s="311" t="s">
        <v>350</v>
      </c>
      <c r="B46" s="1055" t="s">
        <v>355</v>
      </c>
      <c r="C46" s="1056"/>
      <c r="D46" s="1056"/>
      <c r="E46" s="1057"/>
      <c r="F46" s="311" t="s">
        <v>350</v>
      </c>
      <c r="G46" s="1055" t="s">
        <v>354</v>
      </c>
      <c r="H46" s="1056"/>
      <c r="I46" s="1056"/>
      <c r="J46" s="1058"/>
      <c r="K46" s="311" t="s">
        <v>350</v>
      </c>
      <c r="L46" s="1055" t="s">
        <v>353</v>
      </c>
      <c r="M46" s="1056"/>
      <c r="N46" s="1056"/>
      <c r="O46" s="1058"/>
      <c r="P46" s="311" t="s">
        <v>350</v>
      </c>
      <c r="Q46" s="1055" t="s">
        <v>352</v>
      </c>
      <c r="R46" s="1056"/>
      <c r="S46" s="1056"/>
      <c r="T46" s="1058"/>
      <c r="W46" s="721">
        <v>45619</v>
      </c>
      <c r="X46" s="722" t="s">
        <v>693</v>
      </c>
    </row>
    <row r="47" spans="1:24" ht="18" customHeight="1">
      <c r="A47" s="312" t="s">
        <v>348</v>
      </c>
      <c r="B47" s="1059">
        <f>A14</f>
        <v>45383</v>
      </c>
      <c r="C47" s="1060"/>
      <c r="D47" s="1051">
        <f>IF($E$9="","",EDATE(B47,1)-1)</f>
        <v>45412</v>
      </c>
      <c r="E47" s="1052"/>
      <c r="F47" s="312" t="s">
        <v>348</v>
      </c>
      <c r="G47" s="1059">
        <f>F14</f>
        <v>45413</v>
      </c>
      <c r="H47" s="1060"/>
      <c r="I47" s="1051">
        <f>IF($E$9="","",EDATE(G47,1)-1)</f>
        <v>45443</v>
      </c>
      <c r="J47" s="1052"/>
      <c r="K47" s="312" t="s">
        <v>348</v>
      </c>
      <c r="L47" s="1059">
        <f>K14</f>
        <v>45444</v>
      </c>
      <c r="M47" s="1060"/>
      <c r="N47" s="1051">
        <f>IF($E$9="","",EDATE(L47,1)-1)</f>
        <v>45473</v>
      </c>
      <c r="O47" s="1052"/>
      <c r="P47" s="312" t="s">
        <v>348</v>
      </c>
      <c r="Q47" s="1059">
        <f>P14</f>
        <v>45474</v>
      </c>
      <c r="R47" s="1060"/>
      <c r="S47" s="1051">
        <f>IF($E$9="","",EDATE(Q47,1)-1)</f>
        <v>45504</v>
      </c>
      <c r="T47" s="1052"/>
      <c r="W47" s="717">
        <v>45658</v>
      </c>
      <c r="X47" s="718" t="s">
        <v>708</v>
      </c>
    </row>
    <row r="48" spans="1:24" ht="18" customHeight="1">
      <c r="A48" s="313" t="s">
        <v>347</v>
      </c>
      <c r="B48" s="1047">
        <f>IF(B47="","",NETWORKDAYS.INTL(B47,D47,1,W12:W41))</f>
        <v>21</v>
      </c>
      <c r="C48" s="1048"/>
      <c r="D48" s="1048"/>
      <c r="E48" s="1049"/>
      <c r="F48" s="313" t="s">
        <v>347</v>
      </c>
      <c r="G48" s="1047">
        <f>IF(G47="","",NETWORKDAYS.INTL(G47,I47,1,W12:W41))</f>
        <v>21</v>
      </c>
      <c r="H48" s="1048"/>
      <c r="I48" s="1048"/>
      <c r="J48" s="1049"/>
      <c r="K48" s="313" t="s">
        <v>347</v>
      </c>
      <c r="L48" s="1047">
        <f>IF(L47="","",NETWORKDAYS.INTL(L47,N47,1,W12:W41))</f>
        <v>20</v>
      </c>
      <c r="M48" s="1048"/>
      <c r="N48" s="1048"/>
      <c r="O48" s="1049"/>
      <c r="P48" s="313" t="s">
        <v>347</v>
      </c>
      <c r="Q48" s="1047">
        <f>IF(Q47="","",NETWORKDAYS.INTL(Q47,S47,1,W12:W41))</f>
        <v>22</v>
      </c>
      <c r="R48" s="1048"/>
      <c r="S48" s="1048"/>
      <c r="T48" s="1049"/>
      <c r="W48" s="719">
        <v>45670</v>
      </c>
      <c r="X48" s="720" t="s">
        <v>704</v>
      </c>
    </row>
    <row r="49" spans="1:24" ht="18" customHeight="1">
      <c r="A49" s="314" t="s">
        <v>346</v>
      </c>
      <c r="B49" s="1047">
        <f>COUNTA(E14:E44)</f>
        <v>0</v>
      </c>
      <c r="C49" s="1048"/>
      <c r="D49" s="1048"/>
      <c r="E49" s="1050"/>
      <c r="F49" s="314" t="s">
        <v>346</v>
      </c>
      <c r="G49" s="1047">
        <f>COUNTA(J14:J44)</f>
        <v>0</v>
      </c>
      <c r="H49" s="1048"/>
      <c r="I49" s="1048"/>
      <c r="J49" s="1049"/>
      <c r="K49" s="314" t="s">
        <v>346</v>
      </c>
      <c r="L49" s="1047">
        <f>COUNTA(O14:O44)</f>
        <v>0</v>
      </c>
      <c r="M49" s="1048"/>
      <c r="N49" s="1048"/>
      <c r="O49" s="1049"/>
      <c r="P49" s="314" t="s">
        <v>346</v>
      </c>
      <c r="Q49" s="1047">
        <f>COUNTA(T14:T44)</f>
        <v>0</v>
      </c>
      <c r="R49" s="1048"/>
      <c r="S49" s="1048"/>
      <c r="T49" s="1049"/>
      <c r="W49" s="719">
        <v>45699</v>
      </c>
      <c r="X49" s="720" t="s">
        <v>709</v>
      </c>
    </row>
    <row r="50" spans="1:24" ht="18" customHeight="1">
      <c r="A50" s="314" t="s">
        <v>345</v>
      </c>
      <c r="B50" s="1039">
        <f>SUM(E14:E44)</f>
        <v>0</v>
      </c>
      <c r="C50" s="1040"/>
      <c r="D50" s="1040"/>
      <c r="E50" s="1041"/>
      <c r="F50" s="314" t="s">
        <v>345</v>
      </c>
      <c r="G50" s="1039">
        <f>SUM(J14:J44)</f>
        <v>0</v>
      </c>
      <c r="H50" s="1040"/>
      <c r="I50" s="1040"/>
      <c r="J50" s="1042"/>
      <c r="K50" s="314" t="s">
        <v>345</v>
      </c>
      <c r="L50" s="1039">
        <f>SUM(O14:O44)</f>
        <v>0</v>
      </c>
      <c r="M50" s="1040"/>
      <c r="N50" s="1040"/>
      <c r="O50" s="1042"/>
      <c r="P50" s="314" t="s">
        <v>345</v>
      </c>
      <c r="Q50" s="1039">
        <f>SUM(T14:T44)</f>
        <v>0</v>
      </c>
      <c r="R50" s="1040"/>
      <c r="S50" s="1040"/>
      <c r="T50" s="1042"/>
      <c r="W50" s="719">
        <v>45711</v>
      </c>
      <c r="X50" s="720" t="s">
        <v>533</v>
      </c>
    </row>
    <row r="51" spans="1:24" ht="18" customHeight="1" thickBot="1">
      <c r="A51" s="315" t="s">
        <v>343</v>
      </c>
      <c r="B51" s="1043">
        <f>B50</f>
        <v>0</v>
      </c>
      <c r="C51" s="1044"/>
      <c r="D51" s="1044"/>
      <c r="E51" s="1045"/>
      <c r="F51" s="315" t="s">
        <v>343</v>
      </c>
      <c r="G51" s="1043">
        <f>B51+G50</f>
        <v>0</v>
      </c>
      <c r="H51" s="1044"/>
      <c r="I51" s="1044"/>
      <c r="J51" s="1046"/>
      <c r="K51" s="315" t="s">
        <v>343</v>
      </c>
      <c r="L51" s="1043">
        <f>G51+L50</f>
        <v>0</v>
      </c>
      <c r="M51" s="1044"/>
      <c r="N51" s="1044"/>
      <c r="O51" s="1046"/>
      <c r="P51" s="315" t="s">
        <v>343</v>
      </c>
      <c r="Q51" s="1043">
        <f>L51+Q50</f>
        <v>0</v>
      </c>
      <c r="R51" s="1044"/>
      <c r="S51" s="1044"/>
      <c r="T51" s="1046"/>
      <c r="W51" s="719">
        <v>45712</v>
      </c>
      <c r="X51" s="720" t="s">
        <v>711</v>
      </c>
    </row>
    <row r="52" spans="1:24" ht="7.5" customHeight="1" thickBot="1">
      <c r="A52" s="309"/>
      <c r="B52" s="309"/>
      <c r="C52" s="309"/>
      <c r="D52" s="309"/>
      <c r="E52" s="310"/>
      <c r="F52" s="309"/>
      <c r="G52" s="309"/>
      <c r="H52" s="309"/>
      <c r="I52" s="309"/>
      <c r="J52" s="310"/>
      <c r="K52" s="309"/>
      <c r="L52" s="309"/>
      <c r="M52" s="309"/>
      <c r="N52" s="309"/>
      <c r="O52" s="310"/>
      <c r="W52" s="721">
        <v>45736</v>
      </c>
      <c r="X52" s="722" t="s">
        <v>534</v>
      </c>
    </row>
    <row r="53" spans="1:24">
      <c r="A53" s="316" t="s">
        <v>341</v>
      </c>
      <c r="B53" s="317" t="s">
        <v>436</v>
      </c>
      <c r="C53" s="317"/>
      <c r="D53" s="317"/>
      <c r="E53" s="317"/>
      <c r="F53" s="317"/>
      <c r="G53" s="317"/>
      <c r="H53" s="317"/>
      <c r="I53" s="317"/>
      <c r="J53" s="317"/>
      <c r="K53" s="317"/>
      <c r="L53" s="317"/>
      <c r="M53" s="317"/>
      <c r="N53" s="317"/>
      <c r="O53" s="317"/>
    </row>
    <row r="54" spans="1:24">
      <c r="A54" s="318"/>
      <c r="D54" s="1036"/>
      <c r="E54" s="1036"/>
      <c r="F54" s="1036"/>
      <c r="G54" s="1036"/>
      <c r="H54" s="1036"/>
      <c r="I54" s="1036"/>
      <c r="J54" s="1036"/>
      <c r="K54" s="1036"/>
      <c r="L54" s="1036"/>
      <c r="M54" s="1036"/>
      <c r="N54" s="1036"/>
      <c r="O54" s="1036"/>
    </row>
    <row r="55" spans="1:24">
      <c r="A55" s="318"/>
      <c r="D55" s="1036"/>
      <c r="E55" s="1036"/>
      <c r="F55" s="1036"/>
      <c r="G55" s="1036"/>
      <c r="H55" s="1036"/>
      <c r="I55" s="1036"/>
      <c r="J55" s="1036"/>
      <c r="K55" s="1036"/>
      <c r="L55" s="1036"/>
      <c r="M55" s="1036"/>
      <c r="N55" s="1036"/>
      <c r="O55" s="1036"/>
    </row>
    <row r="56" spans="1:24">
      <c r="N56" s="249">
        <f>NETWORKDAYS(Q47,S47,3)</f>
        <v>23</v>
      </c>
    </row>
  </sheetData>
  <mergeCells count="56">
    <mergeCell ref="A6:D6"/>
    <mergeCell ref="E6:L6"/>
    <mergeCell ref="S2:T2"/>
    <mergeCell ref="S1:T1"/>
    <mergeCell ref="A3:P3"/>
    <mergeCell ref="A4:O4"/>
    <mergeCell ref="A5:D5"/>
    <mergeCell ref="E5:L5"/>
    <mergeCell ref="A7:D7"/>
    <mergeCell ref="E7:L7"/>
    <mergeCell ref="A8:D8"/>
    <mergeCell ref="E8:L8"/>
    <mergeCell ref="A9:D9"/>
    <mergeCell ref="E9:F9"/>
    <mergeCell ref="H9:I9"/>
    <mergeCell ref="A10:D10"/>
    <mergeCell ref="E10:L10"/>
    <mergeCell ref="W11:X11"/>
    <mergeCell ref="A12:E12"/>
    <mergeCell ref="F12:J12"/>
    <mergeCell ref="K12:O12"/>
    <mergeCell ref="N47:O47"/>
    <mergeCell ref="C13:D13"/>
    <mergeCell ref="H13:I13"/>
    <mergeCell ref="M13:N13"/>
    <mergeCell ref="B46:E46"/>
    <mergeCell ref="G46:J46"/>
    <mergeCell ref="L46:O46"/>
    <mergeCell ref="B47:C47"/>
    <mergeCell ref="D47:E47"/>
    <mergeCell ref="G47:H47"/>
    <mergeCell ref="I47:J47"/>
    <mergeCell ref="L47:M47"/>
    <mergeCell ref="B48:E48"/>
    <mergeCell ref="G48:J48"/>
    <mergeCell ref="L48:O48"/>
    <mergeCell ref="B49:E49"/>
    <mergeCell ref="G49:J49"/>
    <mergeCell ref="L49:O49"/>
    <mergeCell ref="D54:O54"/>
    <mergeCell ref="D55:O55"/>
    <mergeCell ref="B50:E50"/>
    <mergeCell ref="G50:J50"/>
    <mergeCell ref="L50:O50"/>
    <mergeCell ref="B51:E51"/>
    <mergeCell ref="G51:J51"/>
    <mergeCell ref="L51:O51"/>
    <mergeCell ref="Q51:T51"/>
    <mergeCell ref="P12:T12"/>
    <mergeCell ref="R13:S13"/>
    <mergeCell ref="Q46:T46"/>
    <mergeCell ref="Q47:R47"/>
    <mergeCell ref="S47:T47"/>
    <mergeCell ref="Q48:T48"/>
    <mergeCell ref="Q49:T49"/>
    <mergeCell ref="Q50:T50"/>
  </mergeCells>
  <phoneticPr fontId="10"/>
  <conditionalFormatting sqref="B14:B44 E14:E44">
    <cfRule type="expression" dxfId="109" priority="7" stopIfTrue="1">
      <formula>WEEKDAY($A14,1)=7</formula>
    </cfRule>
    <cfRule type="expression" dxfId="108" priority="8" stopIfTrue="1">
      <formula>WEEKDAY($A14,1)=1</formula>
    </cfRule>
  </conditionalFormatting>
  <conditionalFormatting sqref="A14:A44">
    <cfRule type="expression" dxfId="107" priority="5" stopIfTrue="1">
      <formula>WEEKDAY($A14,1)=7</formula>
    </cfRule>
    <cfRule type="expression" dxfId="106" priority="6" stopIfTrue="1">
      <formula>WEEKDAY($A14,1)=1</formula>
    </cfRule>
  </conditionalFormatting>
  <conditionalFormatting sqref="F14:G44 J14:J44">
    <cfRule type="expression" dxfId="105" priority="673" stopIfTrue="1">
      <formula>WEEKDAY($F14,1)=7</formula>
    </cfRule>
    <cfRule type="expression" dxfId="104" priority="674" stopIfTrue="1">
      <formula>WEEKDAY($F14,1)=1</formula>
    </cfRule>
  </conditionalFormatting>
  <conditionalFormatting sqref="K14:L44 O14:O44">
    <cfRule type="expression" dxfId="103" priority="679" stopIfTrue="1">
      <formula>WEEKDAY($K14,1)=7</formula>
    </cfRule>
    <cfRule type="expression" dxfId="102" priority="680" stopIfTrue="1">
      <formula>WEEKDAY($K14,1)=1</formula>
    </cfRule>
  </conditionalFormatting>
  <conditionalFormatting sqref="A14:B44 E14:E44">
    <cfRule type="expression" dxfId="101" priority="685" stopIfTrue="1">
      <formula>COUNTIF($W$12:$W$49,$A14)=1</formula>
    </cfRule>
  </conditionalFormatting>
  <conditionalFormatting sqref="F14:G44 J14:J44">
    <cfRule type="expression" dxfId="100" priority="688" stopIfTrue="1">
      <formula>COUNTIF($W$12:$W$49,$F14)=1</formula>
    </cfRule>
  </conditionalFormatting>
  <conditionalFormatting sqref="K14:L44 O14:O44">
    <cfRule type="expression" dxfId="99" priority="690" stopIfTrue="1">
      <formula>COUNTIF($W$12:$W$49,$K14)=1</formula>
    </cfRule>
  </conditionalFormatting>
  <conditionalFormatting sqref="P14:Q44 T14:T44">
    <cfRule type="expression" dxfId="98" priority="2" stopIfTrue="1">
      <formula>WEEKDAY($P14,1)=7</formula>
    </cfRule>
    <cfRule type="expression" dxfId="97" priority="3" stopIfTrue="1">
      <formula>WEEKDAY($P14,1)=1</formula>
    </cfRule>
  </conditionalFormatting>
  <conditionalFormatting sqref="P14:Q44 T14:T44">
    <cfRule type="expression" dxfId="96" priority="4" stopIfTrue="1">
      <formula>COUNTIF($W$12:$W$49,$P14)=1</formula>
    </cfRule>
  </conditionalFormatting>
  <dataValidations disablePrompts="1" count="1">
    <dataValidation type="list" allowBlank="1" showInputMessage="1" showErrorMessage="1" sqref="WVV983045 JJ4 TF4 ADB4 AMX4 AWT4 BGP4 BQL4 CAH4 CKD4 CTZ4 DDV4 DNR4 DXN4 EHJ4 ERF4 FBB4 FKX4 FUT4 GEP4 GOL4 GYH4 HID4 HRZ4 IBV4 ILR4 IVN4 JFJ4 JPF4 JZB4 KIX4 KST4 LCP4 LML4 LWH4 MGD4 MPZ4 MZV4 NJR4 NTN4 ODJ4 ONF4 OXB4 PGX4 PQT4 QAP4 QKL4 QUH4 RED4 RNZ4 RXV4 SHR4 SRN4 TBJ4 TLF4 TVB4 UEX4 UOT4 UYP4 VIL4 VSH4 WCD4 WLZ4 WVV4 N65541 JJ65541 TF65541 ADB65541 AMX65541 AWT65541 BGP65541 BQL65541 CAH65541 CKD65541 CTZ65541 DDV65541 DNR65541 DXN65541 EHJ65541 ERF65541 FBB65541 FKX65541 FUT65541 GEP65541 GOL65541 GYH65541 HID65541 HRZ65541 IBV65541 ILR65541 IVN65541 JFJ65541 JPF65541 JZB65541 KIX65541 KST65541 LCP65541 LML65541 LWH65541 MGD65541 MPZ65541 MZV65541 NJR65541 NTN65541 ODJ65541 ONF65541 OXB65541 PGX65541 PQT65541 QAP65541 QKL65541 QUH65541 RED65541 RNZ65541 RXV65541 SHR65541 SRN65541 TBJ65541 TLF65541 TVB65541 UEX65541 UOT65541 UYP65541 VIL65541 VSH65541 WCD65541 WLZ65541 WVV65541 N131077 JJ131077 TF131077 ADB131077 AMX131077 AWT131077 BGP131077 BQL131077 CAH131077 CKD131077 CTZ131077 DDV131077 DNR131077 DXN131077 EHJ131077 ERF131077 FBB131077 FKX131077 FUT131077 GEP131077 GOL131077 GYH131077 HID131077 HRZ131077 IBV131077 ILR131077 IVN131077 JFJ131077 JPF131077 JZB131077 KIX131077 KST131077 LCP131077 LML131077 LWH131077 MGD131077 MPZ131077 MZV131077 NJR131077 NTN131077 ODJ131077 ONF131077 OXB131077 PGX131077 PQT131077 QAP131077 QKL131077 QUH131077 RED131077 RNZ131077 RXV131077 SHR131077 SRN131077 TBJ131077 TLF131077 TVB131077 UEX131077 UOT131077 UYP131077 VIL131077 VSH131077 WCD131077 WLZ131077 WVV131077 N196613 JJ196613 TF196613 ADB196613 AMX196613 AWT196613 BGP196613 BQL196613 CAH196613 CKD196613 CTZ196613 DDV196613 DNR196613 DXN196613 EHJ196613 ERF196613 FBB196613 FKX196613 FUT196613 GEP196613 GOL196613 GYH196613 HID196613 HRZ196613 IBV196613 ILR196613 IVN196613 JFJ196613 JPF196613 JZB196613 KIX196613 KST196613 LCP196613 LML196613 LWH196613 MGD196613 MPZ196613 MZV196613 NJR196613 NTN196613 ODJ196613 ONF196613 OXB196613 PGX196613 PQT196613 QAP196613 QKL196613 QUH196613 RED196613 RNZ196613 RXV196613 SHR196613 SRN196613 TBJ196613 TLF196613 TVB196613 UEX196613 UOT196613 UYP196613 VIL196613 VSH196613 WCD196613 WLZ196613 WVV196613 N262149 JJ262149 TF262149 ADB262149 AMX262149 AWT262149 BGP262149 BQL262149 CAH262149 CKD262149 CTZ262149 DDV262149 DNR262149 DXN262149 EHJ262149 ERF262149 FBB262149 FKX262149 FUT262149 GEP262149 GOL262149 GYH262149 HID262149 HRZ262149 IBV262149 ILR262149 IVN262149 JFJ262149 JPF262149 JZB262149 KIX262149 KST262149 LCP262149 LML262149 LWH262149 MGD262149 MPZ262149 MZV262149 NJR262149 NTN262149 ODJ262149 ONF262149 OXB262149 PGX262149 PQT262149 QAP262149 QKL262149 QUH262149 RED262149 RNZ262149 RXV262149 SHR262149 SRN262149 TBJ262149 TLF262149 TVB262149 UEX262149 UOT262149 UYP262149 VIL262149 VSH262149 WCD262149 WLZ262149 WVV262149 N327685 JJ327685 TF327685 ADB327685 AMX327685 AWT327685 BGP327685 BQL327685 CAH327685 CKD327685 CTZ327685 DDV327685 DNR327685 DXN327685 EHJ327685 ERF327685 FBB327685 FKX327685 FUT327685 GEP327685 GOL327685 GYH327685 HID327685 HRZ327685 IBV327685 ILR327685 IVN327685 JFJ327685 JPF327685 JZB327685 KIX327685 KST327685 LCP327685 LML327685 LWH327685 MGD327685 MPZ327685 MZV327685 NJR327685 NTN327685 ODJ327685 ONF327685 OXB327685 PGX327685 PQT327685 QAP327685 QKL327685 QUH327685 RED327685 RNZ327685 RXV327685 SHR327685 SRN327685 TBJ327685 TLF327685 TVB327685 UEX327685 UOT327685 UYP327685 VIL327685 VSH327685 WCD327685 WLZ327685 WVV327685 N393221 JJ393221 TF393221 ADB393221 AMX393221 AWT393221 BGP393221 BQL393221 CAH393221 CKD393221 CTZ393221 DDV393221 DNR393221 DXN393221 EHJ393221 ERF393221 FBB393221 FKX393221 FUT393221 GEP393221 GOL393221 GYH393221 HID393221 HRZ393221 IBV393221 ILR393221 IVN393221 JFJ393221 JPF393221 JZB393221 KIX393221 KST393221 LCP393221 LML393221 LWH393221 MGD393221 MPZ393221 MZV393221 NJR393221 NTN393221 ODJ393221 ONF393221 OXB393221 PGX393221 PQT393221 QAP393221 QKL393221 QUH393221 RED393221 RNZ393221 RXV393221 SHR393221 SRN393221 TBJ393221 TLF393221 TVB393221 UEX393221 UOT393221 UYP393221 VIL393221 VSH393221 WCD393221 WLZ393221 WVV393221 N458757 JJ458757 TF458757 ADB458757 AMX458757 AWT458757 BGP458757 BQL458757 CAH458757 CKD458757 CTZ458757 DDV458757 DNR458757 DXN458757 EHJ458757 ERF458757 FBB458757 FKX458757 FUT458757 GEP458757 GOL458757 GYH458757 HID458757 HRZ458757 IBV458757 ILR458757 IVN458757 JFJ458757 JPF458757 JZB458757 KIX458757 KST458757 LCP458757 LML458757 LWH458757 MGD458757 MPZ458757 MZV458757 NJR458757 NTN458757 ODJ458757 ONF458757 OXB458757 PGX458757 PQT458757 QAP458757 QKL458757 QUH458757 RED458757 RNZ458757 RXV458757 SHR458757 SRN458757 TBJ458757 TLF458757 TVB458757 UEX458757 UOT458757 UYP458757 VIL458757 VSH458757 WCD458757 WLZ458757 WVV458757 N524293 JJ524293 TF524293 ADB524293 AMX524293 AWT524293 BGP524293 BQL524293 CAH524293 CKD524293 CTZ524293 DDV524293 DNR524293 DXN524293 EHJ524293 ERF524293 FBB524293 FKX524293 FUT524293 GEP524293 GOL524293 GYH524293 HID524293 HRZ524293 IBV524293 ILR524293 IVN524293 JFJ524293 JPF524293 JZB524293 KIX524293 KST524293 LCP524293 LML524293 LWH524293 MGD524293 MPZ524293 MZV524293 NJR524293 NTN524293 ODJ524293 ONF524293 OXB524293 PGX524293 PQT524293 QAP524293 QKL524293 QUH524293 RED524293 RNZ524293 RXV524293 SHR524293 SRN524293 TBJ524293 TLF524293 TVB524293 UEX524293 UOT524293 UYP524293 VIL524293 VSH524293 WCD524293 WLZ524293 WVV524293 N589829 JJ589829 TF589829 ADB589829 AMX589829 AWT589829 BGP589829 BQL589829 CAH589829 CKD589829 CTZ589829 DDV589829 DNR589829 DXN589829 EHJ589829 ERF589829 FBB589829 FKX589829 FUT589829 GEP589829 GOL589829 GYH589829 HID589829 HRZ589829 IBV589829 ILR589829 IVN589829 JFJ589829 JPF589829 JZB589829 KIX589829 KST589829 LCP589829 LML589829 LWH589829 MGD589829 MPZ589829 MZV589829 NJR589829 NTN589829 ODJ589829 ONF589829 OXB589829 PGX589829 PQT589829 QAP589829 QKL589829 QUH589829 RED589829 RNZ589829 RXV589829 SHR589829 SRN589829 TBJ589829 TLF589829 TVB589829 UEX589829 UOT589829 UYP589829 VIL589829 VSH589829 WCD589829 WLZ589829 WVV589829 N655365 JJ655365 TF655365 ADB655365 AMX655365 AWT655365 BGP655365 BQL655365 CAH655365 CKD655365 CTZ655365 DDV655365 DNR655365 DXN655365 EHJ655365 ERF655365 FBB655365 FKX655365 FUT655365 GEP655365 GOL655365 GYH655365 HID655365 HRZ655365 IBV655365 ILR655365 IVN655365 JFJ655365 JPF655365 JZB655365 KIX655365 KST655365 LCP655365 LML655365 LWH655365 MGD655365 MPZ655365 MZV655365 NJR655365 NTN655365 ODJ655365 ONF655365 OXB655365 PGX655365 PQT655365 QAP655365 QKL655365 QUH655365 RED655365 RNZ655365 RXV655365 SHR655365 SRN655365 TBJ655365 TLF655365 TVB655365 UEX655365 UOT655365 UYP655365 VIL655365 VSH655365 WCD655365 WLZ655365 WVV655365 N720901 JJ720901 TF720901 ADB720901 AMX720901 AWT720901 BGP720901 BQL720901 CAH720901 CKD720901 CTZ720901 DDV720901 DNR720901 DXN720901 EHJ720901 ERF720901 FBB720901 FKX720901 FUT720901 GEP720901 GOL720901 GYH720901 HID720901 HRZ720901 IBV720901 ILR720901 IVN720901 JFJ720901 JPF720901 JZB720901 KIX720901 KST720901 LCP720901 LML720901 LWH720901 MGD720901 MPZ720901 MZV720901 NJR720901 NTN720901 ODJ720901 ONF720901 OXB720901 PGX720901 PQT720901 QAP720901 QKL720901 QUH720901 RED720901 RNZ720901 RXV720901 SHR720901 SRN720901 TBJ720901 TLF720901 TVB720901 UEX720901 UOT720901 UYP720901 VIL720901 VSH720901 WCD720901 WLZ720901 WVV720901 N786437 JJ786437 TF786437 ADB786437 AMX786437 AWT786437 BGP786437 BQL786437 CAH786437 CKD786437 CTZ786437 DDV786437 DNR786437 DXN786437 EHJ786437 ERF786437 FBB786437 FKX786437 FUT786437 GEP786437 GOL786437 GYH786437 HID786437 HRZ786437 IBV786437 ILR786437 IVN786437 JFJ786437 JPF786437 JZB786437 KIX786437 KST786437 LCP786437 LML786437 LWH786437 MGD786437 MPZ786437 MZV786437 NJR786437 NTN786437 ODJ786437 ONF786437 OXB786437 PGX786437 PQT786437 QAP786437 QKL786437 QUH786437 RED786437 RNZ786437 RXV786437 SHR786437 SRN786437 TBJ786437 TLF786437 TVB786437 UEX786437 UOT786437 UYP786437 VIL786437 VSH786437 WCD786437 WLZ786437 WVV786437 N851973 JJ851973 TF851973 ADB851973 AMX851973 AWT851973 BGP851973 BQL851973 CAH851973 CKD851973 CTZ851973 DDV851973 DNR851973 DXN851973 EHJ851973 ERF851973 FBB851973 FKX851973 FUT851973 GEP851973 GOL851973 GYH851973 HID851973 HRZ851973 IBV851973 ILR851973 IVN851973 JFJ851973 JPF851973 JZB851973 KIX851973 KST851973 LCP851973 LML851973 LWH851973 MGD851973 MPZ851973 MZV851973 NJR851973 NTN851973 ODJ851973 ONF851973 OXB851973 PGX851973 PQT851973 QAP851973 QKL851973 QUH851973 RED851973 RNZ851973 RXV851973 SHR851973 SRN851973 TBJ851973 TLF851973 TVB851973 UEX851973 UOT851973 UYP851973 VIL851973 VSH851973 WCD851973 WLZ851973 WVV851973 N917509 JJ917509 TF917509 ADB917509 AMX917509 AWT917509 BGP917509 BQL917509 CAH917509 CKD917509 CTZ917509 DDV917509 DNR917509 DXN917509 EHJ917509 ERF917509 FBB917509 FKX917509 FUT917509 GEP917509 GOL917509 GYH917509 HID917509 HRZ917509 IBV917509 ILR917509 IVN917509 JFJ917509 JPF917509 JZB917509 KIX917509 KST917509 LCP917509 LML917509 LWH917509 MGD917509 MPZ917509 MZV917509 NJR917509 NTN917509 ODJ917509 ONF917509 OXB917509 PGX917509 PQT917509 QAP917509 QKL917509 QUH917509 RED917509 RNZ917509 RXV917509 SHR917509 SRN917509 TBJ917509 TLF917509 TVB917509 UEX917509 UOT917509 UYP917509 VIL917509 VSH917509 WCD917509 WLZ917509 WVV917509 N983045 JJ983045 TF983045 ADB983045 AMX983045 AWT983045 BGP983045 BQL983045 CAH983045 CKD983045 CTZ983045 DDV983045 DNR983045 DXN983045 EHJ983045 ERF983045 FBB983045 FKX983045 FUT983045 GEP983045 GOL983045 GYH983045 HID983045 HRZ983045 IBV983045 ILR983045 IVN983045 JFJ983045 JPF983045 JZB983045 KIX983045 KST983045 LCP983045 LML983045 LWH983045 MGD983045 MPZ983045 MZV983045 NJR983045 NTN983045 ODJ983045 ONF983045 OXB983045 PGX983045 PQT983045 QAP983045 QKL983045 QUH983045 RED983045 RNZ983045 RXV983045 SHR983045 SRN983045 TBJ983045 TLF983045 TVB983045 UEX983045 UOT983045 UYP983045 VIL983045 VSH983045 WCD983045 WLZ983045" xr:uid="{00000000-0002-0000-0700-000000000000}">
      <formula1>"青森校,弘前校,八戸校,むつ校"</formula1>
    </dataValidation>
  </dataValidations>
  <pageMargins left="0.39370078740157483" right="0.19685039370078741" top="0.19685039370078741" bottom="0.19685039370078741" header="0" footer="0"/>
  <pageSetup paperSize="9" scale="62"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33</vt:i4>
      </vt:variant>
      <vt:variant>
        <vt:lpstr>名前付き一覧</vt:lpstr>
      </vt:variant>
      <vt:variant>
        <vt:i4>27</vt:i4>
      </vt:variant>
    </vt:vector>
  </HeadingPairs>
  <TitlesOfParts>
    <vt:vector size="60" baseType="lpstr">
      <vt:lpstr>様式1-1_委託料経費区分</vt:lpstr>
      <vt:lpstr>様式1-2_提案趣意</vt:lpstr>
      <vt:lpstr>様式2-1_訓練施設・体制</vt:lpstr>
      <vt:lpstr>様式2-2_要素点検表</vt:lpstr>
      <vt:lpstr>様式3_カリキュラム</vt:lpstr>
      <vt:lpstr>様式4_資格状況</vt:lpstr>
      <vt:lpstr>様式5_期間別→</vt:lpstr>
      <vt:lpstr>3か月用</vt:lpstr>
      <vt:lpstr>4か月用</vt:lpstr>
      <vt:lpstr>5か月用</vt:lpstr>
      <vt:lpstr>6か月用</vt:lpstr>
      <vt:lpstr>大型一種用</vt:lpstr>
      <vt:lpstr>（日程記入例）</vt:lpstr>
      <vt:lpstr>日程表記入例</vt:lpstr>
      <vt:lpstr>様式5-2推奨訓練日程計画</vt:lpstr>
      <vt:lpstr>様式5-2（記載例）推奨訓練日程計画</vt:lpstr>
      <vt:lpstr>様式6 講師名簿</vt:lpstr>
      <vt:lpstr>（参考）講師要件</vt:lpstr>
      <vt:lpstr>様式7 就職状況</vt:lpstr>
      <vt:lpstr>様式8 就職支援</vt:lpstr>
      <vt:lpstr>様式9-1 訓練実施経費</vt:lpstr>
      <vt:lpstr>様式9-2 自己負担額（テキスト）</vt:lpstr>
      <vt:lpstr>様式9-3 自己負担額（その他）</vt:lpstr>
      <vt:lpstr>様式10募集案内項目一覧</vt:lpstr>
      <vt:lpstr>様式11-1 託児サービス施設</vt:lpstr>
      <vt:lpstr>様式11 -2 託児サービス経費積算書</vt:lpstr>
      <vt:lpstr>様式12　企業実習先（DS）</vt:lpstr>
      <vt:lpstr>様式13 施設位置図及び施設概要図</vt:lpstr>
      <vt:lpstr>様式14 eラーニング概要</vt:lpstr>
      <vt:lpstr>様式15 職場実習実施計画書</vt:lpstr>
      <vt:lpstr>様式16 学習項目チェックシート</vt:lpstr>
      <vt:lpstr>34_様式17デジタルリテラシーチェックシート</vt:lpstr>
      <vt:lpstr>様式17別添 リテラシー標準の項目の一覧</vt:lpstr>
      <vt:lpstr>'（参考）講師要件'!Print_Area</vt:lpstr>
      <vt:lpstr>'（日程記入例）'!Print_Area</vt:lpstr>
      <vt:lpstr>'34_様式17デジタルリテラシーチェックシート'!Print_Area</vt:lpstr>
      <vt:lpstr>'3か月用'!Print_Area</vt:lpstr>
      <vt:lpstr>'4か月用'!Print_Area</vt:lpstr>
      <vt:lpstr>'5か月用'!Print_Area</vt:lpstr>
      <vt:lpstr>'6か月用'!Print_Area</vt:lpstr>
      <vt:lpstr>大型一種用!Print_Area</vt:lpstr>
      <vt:lpstr>日程表記入例!Print_Area</vt:lpstr>
      <vt:lpstr>'様式11 -2 託児サービス経費積算書'!Print_Area</vt:lpstr>
      <vt:lpstr>'様式1-1_委託料経費区分'!Print_Area</vt:lpstr>
      <vt:lpstr>'様式13 施設位置図及び施設概要図'!Print_Area</vt:lpstr>
      <vt:lpstr>'様式14 eラーニング概要'!Print_Area</vt:lpstr>
      <vt:lpstr>'様式15 職場実習実施計画書'!Print_Area</vt:lpstr>
      <vt:lpstr>'様式16 学習項目チェックシート'!Print_Area</vt:lpstr>
      <vt:lpstr>'様式17別添 リテラシー標準の項目の一覧'!Print_Area</vt:lpstr>
      <vt:lpstr>'様式2-2_要素点検表'!Print_Area</vt:lpstr>
      <vt:lpstr>様式3_カリキュラム!Print_Area</vt:lpstr>
      <vt:lpstr>様式4_資格状況!Print_Area</vt:lpstr>
      <vt:lpstr>'様式5-2（記載例）推奨訓練日程計画'!Print_Area</vt:lpstr>
      <vt:lpstr>'様式5-2推奨訓練日程計画'!Print_Area</vt:lpstr>
      <vt:lpstr>'様式6 講師名簿'!Print_Area</vt:lpstr>
      <vt:lpstr>'様式7 就職状況'!Print_Area</vt:lpstr>
      <vt:lpstr>'様式9-1 訓練実施経費'!Print_Area</vt:lpstr>
      <vt:lpstr>'様式9-3 自己負担額（その他）'!Print_Area</vt:lpstr>
      <vt:lpstr>'様式5-2（記載例）推奨訓練日程計画'!Print_Titles</vt:lpstr>
      <vt:lpstr>'様式5-2推奨訓練日程計画'!Print_Titles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201op</cp:lastModifiedBy>
  <cp:lastPrinted>2023-12-28T06:27:12Z</cp:lastPrinted>
  <dcterms:created xsi:type="dcterms:W3CDTF">2017-12-12T07:55:48Z</dcterms:created>
  <dcterms:modified xsi:type="dcterms:W3CDTF">2024-08-15T04:58:54Z</dcterms:modified>
</cp:coreProperties>
</file>